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76" windowWidth="13575" windowHeight="7785" tabRatio="978" activeTab="0"/>
  </bookViews>
  <sheets>
    <sheet name="All States" sheetId="1" r:id="rId1"/>
    <sheet name="AL" sheetId="2" r:id="rId2"/>
    <sheet name="AK" sheetId="3" r:id="rId3"/>
    <sheet name="A. SAMOA" sheetId="4" r:id="rId4"/>
    <sheet name="AZ" sheetId="5" r:id="rId5"/>
    <sheet name="AR" sheetId="6" r:id="rId6"/>
    <sheet name="CA" sheetId="7" r:id="rId7"/>
    <sheet name="CO" sheetId="8" r:id="rId8"/>
    <sheet name="CT" sheetId="9" r:id="rId9"/>
    <sheet name="DE" sheetId="10" r:id="rId10"/>
    <sheet name="DC" sheetId="11" r:id="rId11"/>
    <sheet name="FL" sheetId="12" r:id="rId12"/>
    <sheet name="GA" sheetId="13" r:id="rId13"/>
    <sheet name="GUAM" sheetId="14" r:id="rId14"/>
    <sheet name="HI" sheetId="15" r:id="rId15"/>
    <sheet name="ID" sheetId="16" r:id="rId16"/>
    <sheet name="IL" sheetId="17" r:id="rId17"/>
    <sheet name="IN" sheetId="18" r:id="rId18"/>
    <sheet name="IA" sheetId="19" r:id="rId19"/>
    <sheet name="KS" sheetId="20" r:id="rId20"/>
    <sheet name="KY" sheetId="21" r:id="rId21"/>
    <sheet name="LA" sheetId="22" r:id="rId22"/>
    <sheet name="ME" sheetId="23" r:id="rId23"/>
    <sheet name="MD" sheetId="24" r:id="rId24"/>
    <sheet name="MA" sheetId="25" r:id="rId25"/>
    <sheet name="MI" sheetId="26" r:id="rId26"/>
    <sheet name="MN" sheetId="27" r:id="rId27"/>
    <sheet name="MS" sheetId="28" r:id="rId28"/>
    <sheet name="MO" sheetId="29" r:id="rId29"/>
    <sheet name="MT" sheetId="30" r:id="rId30"/>
    <sheet name="N.MARIANA" sheetId="31" r:id="rId31"/>
    <sheet name="NE" sheetId="32" r:id="rId32"/>
    <sheet name="NV" sheetId="33" r:id="rId33"/>
    <sheet name="NH" sheetId="34" r:id="rId34"/>
    <sheet name="NJ" sheetId="35" r:id="rId35"/>
    <sheet name="NM" sheetId="36" r:id="rId36"/>
    <sheet name="NY" sheetId="37" r:id="rId37"/>
    <sheet name="NC" sheetId="38" r:id="rId38"/>
    <sheet name="ND" sheetId="39" r:id="rId39"/>
    <sheet name="OH" sheetId="40" r:id="rId40"/>
    <sheet name="OK" sheetId="41" r:id="rId41"/>
    <sheet name="OR" sheetId="42" r:id="rId42"/>
    <sheet name="PA" sheetId="43" r:id="rId43"/>
    <sheet name="PUERTORICO" sheetId="44" r:id="rId44"/>
    <sheet name="RI" sheetId="45" r:id="rId45"/>
    <sheet name="SC" sheetId="46" r:id="rId46"/>
    <sheet name="SD" sheetId="47" r:id="rId47"/>
    <sheet name="TN" sheetId="48" r:id="rId48"/>
    <sheet name="TX" sheetId="49" r:id="rId49"/>
    <sheet name="UT" sheetId="50" r:id="rId50"/>
    <sheet name="VT" sheetId="51" r:id="rId51"/>
    <sheet name="VIRGIN ISLAND" sheetId="52" r:id="rId52"/>
    <sheet name="VA" sheetId="53" r:id="rId53"/>
    <sheet name="WA" sheetId="54" r:id="rId54"/>
    <sheet name="WV" sheetId="55" r:id="rId55"/>
    <sheet name="WI" sheetId="56" r:id="rId56"/>
    <sheet name="WY" sheetId="57" r:id="rId57"/>
  </sheets>
  <definedNames>
    <definedName name="_xlnm.Print_Area" localSheetId="1">'AL'!$A$1:$C$98</definedName>
    <definedName name="_xlnm.Print_Titles" localSheetId="1">'AL'!$A:$C,'AL'!$1:$17</definedName>
  </definedNames>
  <calcPr fullCalcOnLoad="1"/>
</workbook>
</file>

<file path=xl/sharedStrings.xml><?xml version="1.0" encoding="utf-8"?>
<sst xmlns="http://schemas.openxmlformats.org/spreadsheetml/2006/main" count="3944" uniqueCount="2327">
  <si>
    <t>Northern Branch Bergen County</t>
  </si>
  <si>
    <t>Northwest New Jersey-Northeast Pennsylvania Passenger Rail</t>
  </si>
  <si>
    <t>Trans Hudson Midtown Corridor</t>
  </si>
  <si>
    <t>Phildelphia, PA--NJ--DE--MD</t>
  </si>
  <si>
    <t>Center for Advance Transportation Initiatives-Rutgers Center for Advanced Transportation Initiatives</t>
  </si>
  <si>
    <t>Institute of Technology's Transportation, Economic, and Land Use System--NJ TELUS</t>
  </si>
  <si>
    <t>Trans-Hudson Midtown Corridor Study</t>
  </si>
  <si>
    <t>Monmouth-Ocean-Middlesex Counties, New Jersey Corridor Study</t>
  </si>
  <si>
    <t>New Jersey Transit Midtown Project Study</t>
  </si>
  <si>
    <t>FISCAL YEAR 2006 FUNDING BY FTA PROGRAM FOR NEW MEXICO STATE</t>
  </si>
  <si>
    <t>Albuquerque, NM</t>
  </si>
  <si>
    <t>El Paso, TX--NM</t>
  </si>
  <si>
    <t>Farmington, NM</t>
  </si>
  <si>
    <t>Las Cruces, NM</t>
  </si>
  <si>
    <t>Santa Fe, NM</t>
  </si>
  <si>
    <t>Santa Fe, NM, Trails Bus and Bus Facilities</t>
  </si>
  <si>
    <t xml:space="preserve">Albuquerque, NM, Ride Bus and Bus Facilities </t>
  </si>
  <si>
    <t xml:space="preserve">Buses and Bus Facilities, Farmington, NM </t>
  </si>
  <si>
    <t>Buses and Bus Facilities, Las Cruces, NM</t>
  </si>
  <si>
    <t xml:space="preserve">City of Albuquerque Transit Vehicles, NM </t>
  </si>
  <si>
    <t>Las Cruces, NM, Road Runner Bus and Bus Facilities</t>
  </si>
  <si>
    <t>Northern New Mexico Park and Ride</t>
  </si>
  <si>
    <t xml:space="preserve">Transit Vehicles for Albuquerque, NM </t>
  </si>
  <si>
    <t>West Side Transit Facility, Albuquerque, NM</t>
  </si>
  <si>
    <t>Commuter Rail, Albuquerque to Santa Fe</t>
  </si>
  <si>
    <t>Governor's Island, New York Ferry System</t>
  </si>
  <si>
    <t>Staten Island Ferry</t>
  </si>
  <si>
    <t>Eastside Access Project</t>
  </si>
  <si>
    <t>Second Avenue Subway</t>
  </si>
  <si>
    <t>FISCAL YEAR 2006 FUNDING BY FTA PROGRAM FOR NORTH CAROLINA STATE</t>
  </si>
  <si>
    <t>Asheville, NC</t>
  </si>
  <si>
    <t>Charlotte, NC--SC</t>
  </si>
  <si>
    <t>Durham, NC</t>
  </si>
  <si>
    <t>Fayetteville, NC</t>
  </si>
  <si>
    <t>Greensboro, NC</t>
  </si>
  <si>
    <t>Raleigh, NC</t>
  </si>
  <si>
    <t>Winston-Salem, NC</t>
  </si>
  <si>
    <t>Burlington, NC</t>
  </si>
  <si>
    <t>Concord, NC</t>
  </si>
  <si>
    <t>Gastonia, NC</t>
  </si>
  <si>
    <t>Goldsboro, NC</t>
  </si>
  <si>
    <t>Greenville, NC</t>
  </si>
  <si>
    <t>Hickory, NC</t>
  </si>
  <si>
    <t>High Point, NC</t>
  </si>
  <si>
    <t>Jacksonville, NC</t>
  </si>
  <si>
    <t>Rocky Mount, NC</t>
  </si>
  <si>
    <t>Wilmington, NC</t>
  </si>
  <si>
    <t xml:space="preserve">Charlotte Area Transit System/City of Charlotte-Charlotte Multimodal Station </t>
  </si>
  <si>
    <t xml:space="preserve">Charlotte, NC Construct Charlotte Multimodal Station </t>
  </si>
  <si>
    <t xml:space="preserve">Charlotte, North Carolina-Eastland Community Transit Center </t>
  </si>
  <si>
    <t xml:space="preserve">Charlotte, North Carolina-Multimodal Station </t>
  </si>
  <si>
    <t xml:space="preserve">City of Greenville, NC Expansion Buses and Greenville Intermodal Center </t>
  </si>
  <si>
    <t xml:space="preserve">Elon, North Carolina-Piedmont Authority for Regional Transportation buses and bus facilities </t>
  </si>
  <si>
    <t xml:space="preserve">Greensboro, North Carolina-Piedmont Authority for Regional Transportation Multimodal Transportation Center </t>
  </si>
  <si>
    <t xml:space="preserve">Greensboro, North Carolina-Replacement buses </t>
  </si>
  <si>
    <t>High Point International Furniture Market Transportation Terminal, NC</t>
  </si>
  <si>
    <t>High Point, NC-Intermodal Facility</t>
  </si>
  <si>
    <t>High Point, North Carolina-Bus Terminal</t>
  </si>
  <si>
    <t xml:space="preserve">North Carolina Department of Transportation-North Carolina Statewide Bus and Bus Facilities </t>
  </si>
  <si>
    <t xml:space="preserve">Raleigh, NC Purchase eighteen replacement buses to replace buses that have reached their useful life according to Federal Transit Administration regulations </t>
  </si>
  <si>
    <t>Statewide Bus and Bus Facilities, NC</t>
  </si>
  <si>
    <t xml:space="preserve">Town of Chapel Hill, NC Park and Ride Lot </t>
  </si>
  <si>
    <t xml:space="preserve">Town of Chapel Hill, North Carolina Replacement Bus </t>
  </si>
  <si>
    <t>Triangle Transit Authority Replacement Buses, North Carolina</t>
  </si>
  <si>
    <t>Wilmington, NC Build Intermodal Center</t>
  </si>
  <si>
    <t xml:space="preserve">Winston-Salem Union Station Intermodal Facility, NC </t>
  </si>
  <si>
    <t>Charlotte-South Corridor LRT</t>
  </si>
  <si>
    <t>Triangle Transit Authority Regional Rail System (Releigh-Durham)</t>
  </si>
  <si>
    <t>Piedmont Authority Regional Transportation East-West Corridor Study</t>
  </si>
  <si>
    <t>FISCAL YEAR 2006 FUNDING BY FTA PROGRAM FOR NORTH DAKOTA STATE</t>
  </si>
  <si>
    <t>Bismarck, ND</t>
  </si>
  <si>
    <t>North Dakota Department of Transportation/Statewide Bus</t>
  </si>
  <si>
    <t>North Dakota Statewide Transit</t>
  </si>
  <si>
    <t>Small Urban and Rural Transit Center-North Dakota State University</t>
  </si>
  <si>
    <t>FISCAL YEAR 2006 FUNDING BY FTA PROGRAM FOR OHIO STATE</t>
  </si>
  <si>
    <t>Cleveland, OH</t>
  </si>
  <si>
    <t>Columbus, OH</t>
  </si>
  <si>
    <t>Akron, OH</t>
  </si>
  <si>
    <t>Canton, OH</t>
  </si>
  <si>
    <t>Dayton, OH</t>
  </si>
  <si>
    <t>Youngstown, OH--PA</t>
  </si>
  <si>
    <t>Lima, OH</t>
  </si>
  <si>
    <t>Lorain--Elyria, OH</t>
  </si>
  <si>
    <t>Mansfield, OH</t>
  </si>
  <si>
    <t>Middletown, OH</t>
  </si>
  <si>
    <t>Newark, OH</t>
  </si>
  <si>
    <t>Parkersburg, WV--OH</t>
  </si>
  <si>
    <t>Sandusky, OH</t>
  </si>
  <si>
    <t>Springfield, OH</t>
  </si>
  <si>
    <t>Weirton, WV--Steubenville, OH--PA</t>
  </si>
  <si>
    <t>Wheeling, WV--OH</t>
  </si>
  <si>
    <t>Southwest Ohio Regional Transit Authority-Bus Replacement</t>
  </si>
  <si>
    <t>Pensacola, FL--AL</t>
  </si>
  <si>
    <t>Columbus, GA--AL</t>
  </si>
  <si>
    <t>FEDERAL TRANSIT ADMINISTRATION</t>
  </si>
  <si>
    <t>Urbanized Area Formula Program - 1m and over</t>
  </si>
  <si>
    <t>Urbanized Area Formula Program - less than 200k</t>
  </si>
  <si>
    <t>Capital Investment Program - Fixed Guideway</t>
  </si>
  <si>
    <t>Nonurbanized Area Formula Program</t>
  </si>
  <si>
    <t>Rural Transit Assistant Program</t>
  </si>
  <si>
    <t>5311(b)(3)</t>
  </si>
  <si>
    <t>Special Needs for Elderly Individuals and Individuals with Disabilities</t>
  </si>
  <si>
    <t>Clean Fuels Program</t>
  </si>
  <si>
    <t>Bus and Bus Facility Program</t>
  </si>
  <si>
    <t>Total Funding</t>
  </si>
  <si>
    <t>Governor Small Urbanized Areas</t>
  </si>
  <si>
    <t>Governor Nonurbanized Areas</t>
  </si>
  <si>
    <t>Metropolitan Transportation Planning Program</t>
  </si>
  <si>
    <t>Statewide Transportation Planning Program</t>
  </si>
  <si>
    <t>New Starts Program</t>
  </si>
  <si>
    <t>Job Access and Reverse Commute Program</t>
  </si>
  <si>
    <t>New Freedom Program</t>
  </si>
  <si>
    <t>FISCAL YEAR 2006 FUNDING BY FTA PROGRAM FOR ALABAMA STATE</t>
  </si>
  <si>
    <t>Anniston, AL</t>
  </si>
  <si>
    <t>Auburn, AL</t>
  </si>
  <si>
    <t>Decatur, AL</t>
  </si>
  <si>
    <t>Dothan, AL</t>
  </si>
  <si>
    <t>Florence, AL</t>
  </si>
  <si>
    <t>Gadsden, AL</t>
  </si>
  <si>
    <t>Montgomery, AL</t>
  </si>
  <si>
    <t>Tuscaloosa, AL</t>
  </si>
  <si>
    <t>Alabama Association of Area Agencies on Aging Bus and Van Purchase</t>
  </si>
  <si>
    <t xml:space="preserve">Alabama Institute for Deaf and Blind-Bus project </t>
  </si>
  <si>
    <t>Alabama State Docks Choctaw Point Terminal</t>
  </si>
  <si>
    <t xml:space="preserve">Alabama State Port Authority-Choctaw Point Terminal </t>
  </si>
  <si>
    <t xml:space="preserve">American Village/Montevallo, Alabama construction of closed loop Access Road, bus lanes and parking facility </t>
  </si>
  <si>
    <t xml:space="preserve">Auburn University-Intermodal Parking Garage </t>
  </si>
  <si>
    <t>Birmingham, AL Expansion of Downtown Intermodal Facility, Phase II</t>
  </si>
  <si>
    <t>City of Birmingham, AL-Birmingham Downtown Intermodal Terminal, Phase II</t>
  </si>
  <si>
    <t xml:space="preserve">City of Huntsville, AL- Cummings Park Intermodal Center </t>
  </si>
  <si>
    <t xml:space="preserve">City of Montgomery, AL-ITS Acquisition and Implementation </t>
  </si>
  <si>
    <t xml:space="preserve">City of Montgomery, AL-Montgomery Airport Intermodal Center </t>
  </si>
  <si>
    <t xml:space="preserve">City of Tuscaloosa, AL-Intermodal Facility </t>
  </si>
  <si>
    <t>Family Connection of Shelby County Trans Project, AL</t>
  </si>
  <si>
    <t>Gadsden State Community College Transit Project, AL</t>
  </si>
  <si>
    <t xml:space="preserve">Gadsden, AL-Community Buses </t>
  </si>
  <si>
    <t xml:space="preserve">Gulf Shores, AL-Community Bases </t>
  </si>
  <si>
    <t>Lawson State Community College, Alabama</t>
  </si>
  <si>
    <t xml:space="preserve">Mobile County, AL Commission-Bus project  </t>
  </si>
  <si>
    <t>Mobile Waterfront Infrastructure Development, AL</t>
  </si>
  <si>
    <t>Montgomery Bus Stop, Shelters and Bus GPS Tracking System, Alabama</t>
  </si>
  <si>
    <t xml:space="preserve">Trolley Plaza, AL </t>
  </si>
  <si>
    <t xml:space="preserve">University of Alabama in Birmingham Intermodal Facility </t>
  </si>
  <si>
    <t xml:space="preserve">University of Alabama in Huntsville Intermodal Facility </t>
  </si>
  <si>
    <t xml:space="preserve">University of Alabama Intermodal Facility South </t>
  </si>
  <si>
    <t xml:space="preserve">University of Alabama Transit System </t>
  </si>
  <si>
    <t xml:space="preserve">US Space and Rocket Center, AL-Tramway Expansion </t>
  </si>
  <si>
    <t>Birmingham, AL</t>
  </si>
  <si>
    <t>Mobile, AL</t>
  </si>
  <si>
    <t>FY 2004 - Rank: 27          Pct of total  0.89%</t>
  </si>
  <si>
    <t>FY 2005 - Rank: 32          Pct of total  0.55%</t>
  </si>
  <si>
    <t>FY 2003 -Rank: 32           Pct of total  0.36%</t>
  </si>
  <si>
    <t>FY 2002 -Rank: 31           Pct of total  0.62%</t>
  </si>
  <si>
    <t>FY 2001 -Rank:24           Pct of total  1.02%</t>
  </si>
  <si>
    <t xml:space="preserve">FTA Program Funding Ranks: </t>
  </si>
  <si>
    <t xml:space="preserve">US Population: </t>
  </si>
  <si>
    <t>2000 Census - Population:     4,464,356 Rank: 23           Pct of US population: 1.54%</t>
  </si>
  <si>
    <t>1990 Census - Population:     4,447,100 Rank: 23           Pct of US population: 1.56%</t>
  </si>
  <si>
    <t xml:space="preserve">Kent, OH Construct Kent State University Intermodal Facility serving students and the general public </t>
  </si>
  <si>
    <t xml:space="preserve">Marietta, Ohio Construction of transportation hub to accommodate regional bus traffic </t>
  </si>
  <si>
    <t>Metro Regional Transit Authority/City of Akron-Downtown Transit Center/Akron</t>
  </si>
  <si>
    <t xml:space="preserve">Niles, OH Acquisition of bus operational and service equipment of Niles Trumbull Transit </t>
  </si>
  <si>
    <t>Ohio Statewide Buses and Bus Facilities</t>
  </si>
  <si>
    <t>Prospect and East 21st Street Intermodal Transportation Center, OH</t>
  </si>
  <si>
    <t xml:space="preserve">Springfield, OH-City of Springfield Bus Transfer Station and Associated Parking </t>
  </si>
  <si>
    <t>Tech Town Transportation Center, OH</t>
  </si>
  <si>
    <t>Toledo, OH TARTA/TARPS Passenger Inter-modal Facility construction</t>
  </si>
  <si>
    <t>Uptown Crossings Joint Development Transit Project, Cincinnati, OH</t>
  </si>
  <si>
    <t>Zanesville, OH-bus system signage and shelters</t>
  </si>
  <si>
    <t>Cleveland-Euclid Corridor Transportation Project</t>
  </si>
  <si>
    <t>Advanced Vehicle Emission Reduction Sensor Program, OH</t>
  </si>
  <si>
    <t>Intelligent Transportation System Pilot Project-Ohio State University</t>
  </si>
  <si>
    <t>FISCAL YEAR 2006 FUNDING BY FTA PROGRAM FOR OKLAHOMA STATE</t>
  </si>
  <si>
    <t>Oklahoma City, OK</t>
  </si>
  <si>
    <t>Tulsa, OK</t>
  </si>
  <si>
    <t>Lawton, OK</t>
  </si>
  <si>
    <t>Norman, OK</t>
  </si>
  <si>
    <t xml:space="preserve">Enhance Oklahoma Transit Association Public System </t>
  </si>
  <si>
    <t>Oklahoma DOT Transit Program Division</t>
  </si>
  <si>
    <t>FISCAL YEAR 2006 FUNDING BY FTA PROGRAM FOR OREGON STATE</t>
  </si>
  <si>
    <t>Portland, OR--WA</t>
  </si>
  <si>
    <t>Eugene, OR</t>
  </si>
  <si>
    <t>Salem, OR</t>
  </si>
  <si>
    <t>Bend, OR</t>
  </si>
  <si>
    <t>Corvallis, OR</t>
  </si>
  <si>
    <t>Longview, WA--OR</t>
  </si>
  <si>
    <t>Medford, OR</t>
  </si>
  <si>
    <t xml:space="preserve">Albany, OR North Albany Park and Ride </t>
  </si>
  <si>
    <t xml:space="preserve">Albany, OR Rehabilitate Building At Multimodal Transit Station </t>
  </si>
  <si>
    <t xml:space="preserve">Bend, Oregon-replacement vans </t>
  </si>
  <si>
    <t>Canby, OR bus and bus facilities</t>
  </si>
  <si>
    <t>Columbia County, OR To purchase buses</t>
  </si>
  <si>
    <t>Corvallis, OR Bus Replacement</t>
  </si>
  <si>
    <t xml:space="preserve">Eugene, OR Lane Transit District, Vehicle Replacement </t>
  </si>
  <si>
    <t xml:space="preserve">Grants Pass, OR Purchase Vehicles For Use By Josephine Community Transit </t>
  </si>
  <si>
    <t xml:space="preserve">Gresham, Oregon Construct a new light rail station and transit plaza on Portland MAX system and serve Gresham Civic neighborhood </t>
  </si>
  <si>
    <t xml:space="preserve">Lane Transit District, Bus Rapid Transit Progressive Corridor Enhancements </t>
  </si>
  <si>
    <t xml:space="preserve">Lincoln, County, OR bus purchase </t>
  </si>
  <si>
    <t xml:space="preserve">Molalla, OR South Clackamas Transportation District, bus purchase </t>
  </si>
  <si>
    <t>Park and Ride Facility, Ashland, OR</t>
  </si>
  <si>
    <t>Portland, OR Renovation of Union Station, including structural reinforcement and public safety upgrades</t>
  </si>
  <si>
    <t>Salem, OR bus and bus facilities</t>
  </si>
  <si>
    <t xml:space="preserve">Sandy Transit Bus Facility, Oregon </t>
  </si>
  <si>
    <t>Sandy, Oregon Transit Bus Facility</t>
  </si>
  <si>
    <t>SMART Multi-Modal Transit Center and Bus Maintenance Facility, Oregon</t>
  </si>
  <si>
    <t xml:space="preserve">Tillamook, OR construction of a transit facility </t>
  </si>
  <si>
    <t xml:space="preserve">Wilsonville, OR South Metro Area Rapid Transit, bus and bus facilities </t>
  </si>
  <si>
    <t xml:space="preserve">Yamhill County, OR For the construction of bus shelters, park and ride facilities, and a signage strategy to increase ridership </t>
  </si>
  <si>
    <t>North Corridor Interstate MAX LRT Extension</t>
  </si>
  <si>
    <t>Washington County Commuter Rail Project</t>
  </si>
  <si>
    <t>Center for Transit Oriented Development</t>
  </si>
  <si>
    <t>Cognitive Impairment Study--Orgeon</t>
  </si>
  <si>
    <t>Portland, Oregon Streetcar Prototype Purchase and Deployment-TriMet</t>
  </si>
  <si>
    <t>Lane County, Oregon Bus Rapid Transit Phase II Corridor Study</t>
  </si>
  <si>
    <t>Portland Streetcar, Oregon Corridor Study</t>
  </si>
  <si>
    <t>FISCAL YEAR 2006 FUNDING BY FTA PROGRAM FOR PENNSYLVANIA STATE</t>
  </si>
  <si>
    <t>Altoona, PA</t>
  </si>
  <si>
    <t>Erie, PA</t>
  </si>
  <si>
    <t>Harrisburg, PA</t>
  </si>
  <si>
    <t>Hazleton, PA</t>
  </si>
  <si>
    <t>Johnstown, PA</t>
  </si>
  <si>
    <t>Lancaster, PA</t>
  </si>
  <si>
    <t>Lebanon, PA</t>
  </si>
  <si>
    <t>Monessen, PA</t>
  </si>
  <si>
    <t>Pittsburgh, PA</t>
  </si>
  <si>
    <t>Pottstown, PA</t>
  </si>
  <si>
    <t>Reading, PA</t>
  </si>
  <si>
    <t>Scranton, PA</t>
  </si>
  <si>
    <t>State College, PA</t>
  </si>
  <si>
    <t>Uniontown--Connellsville, PA</t>
  </si>
  <si>
    <t>Williamsport, PA</t>
  </si>
  <si>
    <t>York, PA</t>
  </si>
  <si>
    <t>Adams Co. Transit Authority purchase of buses, PA</t>
  </si>
  <si>
    <t>Allentown, Pennsylvania-Design and Construct Intermodal Transportation Center</t>
  </si>
  <si>
    <t>Altoona Multimodal Transportation Facility Parking Garage</t>
  </si>
  <si>
    <t xml:space="preserve">AMTRAN Altoona, PA-Buses and Transit System Improvements </t>
  </si>
  <si>
    <t xml:space="preserve">Area Transit Authority, PA </t>
  </si>
  <si>
    <t xml:space="preserve">Area Transportation Authority of North Central Pennsylvania-Vehicle Replacements </t>
  </si>
  <si>
    <t>BARTA—Auto Vehicle Locator System, PA</t>
  </si>
  <si>
    <t xml:space="preserve">BARTA—Franklin Street Station Intermodal, PA </t>
  </si>
  <si>
    <t xml:space="preserve">Beaver County, PA Transit Authority Bus Replacement/ Related Equipment Replacement </t>
  </si>
  <si>
    <t xml:space="preserve">Bucks County Intermodal Facility, PA </t>
  </si>
  <si>
    <t xml:space="preserve">Bus Purchase for Red Rose Transit Authority, Lancaster, PA </t>
  </si>
  <si>
    <t xml:space="preserve">Bus Replacements, PA </t>
  </si>
  <si>
    <t xml:space="preserve">Butler Township, PA-Cranbury Area Transit Service </t>
  </si>
  <si>
    <t xml:space="preserve">Butler, PA-Multimodal Transit Center Construction </t>
  </si>
  <si>
    <t>Cambria County Transit Authority, PA</t>
  </si>
  <si>
    <t>Cambria County, PA Transit Authority-Bus Replacements</t>
  </si>
  <si>
    <t xml:space="preserve">Capital Area Transit (CAT), PA </t>
  </si>
  <si>
    <t>Concord, CA</t>
  </si>
  <si>
    <t>Fresno, CA</t>
  </si>
  <si>
    <t>Indio--Cathedral City--Palm Springs, CA</t>
  </si>
  <si>
    <t>Lancaster--Palmdale, CA</t>
  </si>
  <si>
    <t>Mission Viejo, CA</t>
  </si>
  <si>
    <t>Modesto, CA</t>
  </si>
  <si>
    <t>Oxnard, CA</t>
  </si>
  <si>
    <t>Santa Rosa, CA</t>
  </si>
  <si>
    <t>Stockton, CA</t>
  </si>
  <si>
    <t>Temecula--Murrieta, CA</t>
  </si>
  <si>
    <t>Thousand Oaks, CA</t>
  </si>
  <si>
    <t>Chicago, IL-IN</t>
  </si>
  <si>
    <t xml:space="preserve">Los Angeles, CA Improve safety, mobility and access between LATTC, Metro line and nearby bus stops on Grand Ave between Washington and 23rd </t>
  </si>
  <si>
    <t xml:space="preserve">Los Angeles, CA Improve transit shelters, sidewalks lighting and landscaping around Cedar's-Sinai Medical Center </t>
  </si>
  <si>
    <t xml:space="preserve">Los Angeles, CA Install permanent irrigation system and enhanced landscaping on San Fernando Valley rapid bus transit way </t>
  </si>
  <si>
    <t xml:space="preserve">Los Angeles, CA Wilshire-Vermont subway station reconstruction </t>
  </si>
  <si>
    <t>Los Angeles, CA, Construction of Intermodal Transit Center at California State University Los Angeles</t>
  </si>
  <si>
    <t xml:space="preserve">Los Angeles, CA, Fly-Away Bus System Expansion </t>
  </si>
  <si>
    <t xml:space="preserve">Los Angeles, CA, LAX Intermodal Transportation Center Rail and Bus System Expansion </t>
  </si>
  <si>
    <t xml:space="preserve">Mammoth Lakes, California-Regional Transit Maintenance Facility </t>
  </si>
  <si>
    <t xml:space="preserve">Mariposa, CA-Yosemite National Park CNG-Hydrogen transit buses and facilities </t>
  </si>
  <si>
    <t>Martinez, CA Inter-modal Facility Restoration</t>
  </si>
  <si>
    <t>Metro Gold Line Foothill Extension Light Rail Transit Project from Pasadena, CA to Montclair, CA</t>
  </si>
  <si>
    <t>Monrovia, California-Transit Village Project</t>
  </si>
  <si>
    <t xml:space="preserve">Monrovia, Los Angeles County, CA, Transit Village </t>
  </si>
  <si>
    <t xml:space="preserve">Montebello, CA Bus Lines Bus Fleet Replacement Project </t>
  </si>
  <si>
    <t xml:space="preserve">Monterey Park, CA Catch Basins at Transit Stop Installation </t>
  </si>
  <si>
    <t xml:space="preserve">Centre Area Transportation Intermodal Facility, PA </t>
  </si>
  <si>
    <t xml:space="preserve">Cheltenham, PA Glenside Rail Station Parking Garage project involving the construction of a 300-400 space parking lot at Easton Road and Glenside Avenue </t>
  </si>
  <si>
    <t>Chestnut Hill Parking Foundation, Cheltenham, PA</t>
  </si>
  <si>
    <t xml:space="preserve">Church Street Transportation Center, PA </t>
  </si>
  <si>
    <t xml:space="preserve">City of Hazleton, PA-Hazleton Intermodal Center </t>
  </si>
  <si>
    <t xml:space="preserve">Coatesville Train Station, Coatesville, PA </t>
  </si>
  <si>
    <t xml:space="preserve">County of Lackawanna Transit System-Scranton Intermodal Transportation Center </t>
  </si>
  <si>
    <t>County of Lebanon Transit (COLT), PA</t>
  </si>
  <si>
    <t>FISCAL YEAR 2006 FUNDING BY FTA PROGRAM FOR MAINE STATE</t>
  </si>
  <si>
    <t>San Francisco, CA Implement ITS on Muni Transit System</t>
  </si>
  <si>
    <t>San Francisco, CA Implement Transbay Terminal-Caltrain Downtown Extension Project</t>
  </si>
  <si>
    <t xml:space="preserve">San Francisco, CA Redesign and renovate intermodal facility at Glen Park Community </t>
  </si>
  <si>
    <t xml:space="preserve">San Gabriel Valley, CA-Foothill Transit Park and Rides </t>
  </si>
  <si>
    <t>San Joaquin, California Regional Rail-Altamont Commuter Express Corridor inter-modal centers</t>
  </si>
  <si>
    <t xml:space="preserve">San Luis Ray, California-Transit Center Project </t>
  </si>
  <si>
    <t xml:space="preserve">San Luis Rey Transit Center </t>
  </si>
  <si>
    <t>Santa Ana, CA Improve Santa Ana transit terminal</t>
  </si>
  <si>
    <t xml:space="preserve">Santa Barbara, CA-Expansion of Regional Intermodal Transit Center </t>
  </si>
  <si>
    <t>Santa Clara Valley Transit Authority Paratransit Vehicle, California</t>
  </si>
  <si>
    <t xml:space="preserve">Santa Monica, CA Construct intermodal park-and-ride facility at Santa Monica College campus on South Bundy Drive near Airport Avenue </t>
  </si>
  <si>
    <t xml:space="preserve">Santa Monica, CA Purchase and service LNG buses for Santa Monica's Big Blue Bus to meet increased ridership needs and reduce emissions </t>
  </si>
  <si>
    <t>Shuttle bus to transport seniors in Bell Gardens, California</t>
  </si>
  <si>
    <t>Simi Valley Public Transit Radio Communications, CA</t>
  </si>
  <si>
    <t xml:space="preserve">Solana Beach Transit Center, Solana Beach, CA </t>
  </si>
  <si>
    <t xml:space="preserve">Solana Beach, CA-Construct Intermodal Facility </t>
  </si>
  <si>
    <t>Sonoma County, CA Purchase of CNG buses</t>
  </si>
  <si>
    <t xml:space="preserve">South Pasadena, CA Silent Night Grade Crossing Project </t>
  </si>
  <si>
    <t xml:space="preserve">South San Francisco, CA Construction of Ferry Terminal at Oyster Point in South San Francisco to the San Francisco Bay Water Transit Authority </t>
  </si>
  <si>
    <t>Spencer Avenue Bus Transfer Center, Oroville, CA</t>
  </si>
  <si>
    <t xml:space="preserve">Sylmar, CA Los Angeles Mission College Transit Center construction </t>
  </si>
  <si>
    <t xml:space="preserve">Temecula, California-Intermodal Transit Facility </t>
  </si>
  <si>
    <t xml:space="preserve">Torrance Transit System, CA Acquisition of EPA and CARB-certified low emission replacement buses </t>
  </si>
  <si>
    <t>Torrance Transit System, California</t>
  </si>
  <si>
    <t xml:space="preserve">Transbay Terminal/ Caltrain Downtown Extension Project </t>
  </si>
  <si>
    <t>Union City, CA Inter-modal Station, Phase 1: Modify BART station</t>
  </si>
  <si>
    <t xml:space="preserve">Vallejo Intermodal Station, California </t>
  </si>
  <si>
    <t>Victor Valley Trans Operation/Maintenance Facility</t>
  </si>
  <si>
    <t>Visalia Bus Operations and Maintenance Facility</t>
  </si>
  <si>
    <t xml:space="preserve">Visalia CNG Bus Conversion </t>
  </si>
  <si>
    <t xml:space="preserve">Woodland Hills, CA Los Angeles Pierce College Bus Rapid Transit Station Extension </t>
  </si>
  <si>
    <t>Warwick Para-Transit Vehicles, Rhode Island</t>
  </si>
  <si>
    <t>Rhode Island Integrated Commuter Rail Project</t>
  </si>
  <si>
    <t>FISCAL YEAR 2006 FUNDING BY FTA PROGRAM FOR SOUTH CAROLINA STATE</t>
  </si>
  <si>
    <t>Augusta-Richmond County, GA--SC</t>
  </si>
  <si>
    <t>Charleston-North Charleston, GA--SC</t>
  </si>
  <si>
    <t>Columbia, SC</t>
  </si>
  <si>
    <t>Greenville, SC</t>
  </si>
  <si>
    <t>Anderson, SC</t>
  </si>
  <si>
    <t>Florence, SC</t>
  </si>
  <si>
    <t>Mauldin--Simpsonville, SC</t>
  </si>
  <si>
    <t>Myrtle Beach, SC</t>
  </si>
  <si>
    <t>Rock Hill, SC</t>
  </si>
  <si>
    <t>Spartanburg, SC</t>
  </si>
  <si>
    <t>Sumter, SC</t>
  </si>
  <si>
    <t xml:space="preserve">Greensville, SC Transit Authority-City of Greenville Multimodal Transportation Center Improvements </t>
  </si>
  <si>
    <t xml:space="preserve">South Carolina Department of Transportation-Transit Facilities Construction Program </t>
  </si>
  <si>
    <t xml:space="preserve">South Carolina Department of Transportation-Vehicle Acquisition Program </t>
  </si>
  <si>
    <t>Vehicle Acquisition, SC</t>
  </si>
  <si>
    <t>City of Rockhill Trolley Study</t>
  </si>
  <si>
    <t>South Carolina Department of Transportation Board, Sevier County BRT Study</t>
  </si>
  <si>
    <t>FISCAL YEAR 2006 FUNDING BY FTA PROGRAM FOR SOUTH DAKOTA STATE</t>
  </si>
  <si>
    <t>Rapid City, SD</t>
  </si>
  <si>
    <t>Sioux Falls, SD</t>
  </si>
  <si>
    <t xml:space="preserve">Pine Ridge Transit System, South Dakota </t>
  </si>
  <si>
    <t xml:space="preserve">South Dakota Department of Transportation-Statewide Buses and Bus Facilities </t>
  </si>
  <si>
    <t xml:space="preserve">Statewide Bus and Bus Facilities, SD </t>
  </si>
  <si>
    <t>FISCAL YEAR 2006 FUNDING BY FTA PROGRAM FOR TENNESSEE STATE</t>
  </si>
  <si>
    <t>Knoxville, TN</t>
  </si>
  <si>
    <t>Nashville-Davidson, TN</t>
  </si>
  <si>
    <t>Bristol, TN--Bristol, VA</t>
  </si>
  <si>
    <t>Cleveland, TN</t>
  </si>
  <si>
    <t>Jackson, TN</t>
  </si>
  <si>
    <t>Johnson City, TN</t>
  </si>
  <si>
    <t>Kingsport, TN--VA</t>
  </si>
  <si>
    <t>Morristown, TN</t>
  </si>
  <si>
    <t>Murfreesboro, TN</t>
  </si>
  <si>
    <t>Sevierville County, TN Transportation Board-Alternative Fuel Buses</t>
  </si>
  <si>
    <t xml:space="preserve">Downtown Nashville Transit Transfer Facility, TN </t>
  </si>
  <si>
    <t>Knoxville Electric Transit Intermodal Center, TN</t>
  </si>
  <si>
    <t xml:space="preserve">Knoxville, Tennessee-Central Station Transit Center </t>
  </si>
  <si>
    <t>Knoxville, TN-Central Station</t>
  </si>
  <si>
    <t xml:space="preserve">Lipscomb University, TN-Intermodal Parking Garage </t>
  </si>
  <si>
    <t>Memphis Airport Intermodal Facility, Tennessee</t>
  </si>
  <si>
    <t xml:space="preserve">Metropolitan Transit Authority-Nashville Downtown Transit Transfer Facility </t>
  </si>
  <si>
    <t>Nashville, TN Construct a parking garage on the campus of Lipscomb University, Nashville</t>
  </si>
  <si>
    <t xml:space="preserve">Nashville, TN Construct Downtown Nashville Transit Transfer Facility </t>
  </si>
  <si>
    <t>Sevier County, Tennessee-U.S. 441 bus rapid transit</t>
  </si>
  <si>
    <t xml:space="preserve">Southeast Tennessee Human Resource Agency </t>
  </si>
  <si>
    <t xml:space="preserve">Tennessee Department of Transportation Buses and Bus Facilities </t>
  </si>
  <si>
    <t xml:space="preserve">Tennessee Department of Transportation-Statewide Tennessee Transit ITS and Bus Replacement Project </t>
  </si>
  <si>
    <t xml:space="preserve">TN DOT Job Access Reverse Commute </t>
  </si>
  <si>
    <t xml:space="preserve">TN Statewide Bus and Bus Facilities </t>
  </si>
  <si>
    <t>University of Memphis-Pedestrian Bridge</t>
  </si>
  <si>
    <t>Upper Cumberland Human Resource Agency, Tennessee</t>
  </si>
  <si>
    <t>East Corridor Commuter Rail</t>
  </si>
  <si>
    <t>Advanced Transportation Technology Institute</t>
  </si>
  <si>
    <t>Low Cost Carbon Fiber Production Technology, TN</t>
  </si>
  <si>
    <t>Sevierville County Transportation Board, Sevier County BRT Study</t>
  </si>
  <si>
    <t>FISCAL YEAR 2006 FUNDING BY FTA PROGRAM FOR TEXAS STATE</t>
  </si>
  <si>
    <t>Dallas-Forth Worth-Arlington, TX</t>
  </si>
  <si>
    <t>Houston, TX</t>
  </si>
  <si>
    <t>San Antonio, TX</t>
  </si>
  <si>
    <t>Austin, TX</t>
  </si>
  <si>
    <t>Corpus Christi, TX</t>
  </si>
  <si>
    <t>Denton-Lewisville, TX</t>
  </si>
  <si>
    <t>Lubbock, TX</t>
  </si>
  <si>
    <t>McAllen, TX</t>
  </si>
  <si>
    <t>Abilene, TX</t>
  </si>
  <si>
    <t>Amarillo, TX</t>
  </si>
  <si>
    <t>Beaumont, TX</t>
  </si>
  <si>
    <t>Brownsville, TX</t>
  </si>
  <si>
    <t>College Station--Bryan, TX</t>
  </si>
  <si>
    <t>Galveston, TX</t>
  </si>
  <si>
    <t>Harlingen, TX</t>
  </si>
  <si>
    <t>Killeen, TX</t>
  </si>
  <si>
    <t>Lake Jackson--Angleton, TX</t>
  </si>
  <si>
    <t>Laredo, TX</t>
  </si>
  <si>
    <t>Longview, TX</t>
  </si>
  <si>
    <t>McKinney, TX</t>
  </si>
  <si>
    <t>Midland, TX</t>
  </si>
  <si>
    <t>Odessa, TX</t>
  </si>
  <si>
    <t>Port Arthur, TX</t>
  </si>
  <si>
    <t>San Angelo, TX</t>
  </si>
  <si>
    <t>Sherman, TX</t>
  </si>
  <si>
    <t>Temple, TX</t>
  </si>
  <si>
    <t>Texas City, TX</t>
  </si>
  <si>
    <t>The Woodlands, TX</t>
  </si>
  <si>
    <t>Tyler, TX</t>
  </si>
  <si>
    <t>Victoria, TX</t>
  </si>
  <si>
    <t>Waco, TX</t>
  </si>
  <si>
    <t>Wichita Falls, TX</t>
  </si>
  <si>
    <t>Dallas-Forth Woth-Arlington, TX</t>
  </si>
  <si>
    <t>City of El Paso-Sun Metro-Bus Replacements</t>
  </si>
  <si>
    <t>METRO of Harris County-Discretionary Bus Program</t>
  </si>
  <si>
    <t>The District, The Woodlands, TX-Bus Replacement Program</t>
  </si>
  <si>
    <t xml:space="preserve">Abilene, TX Vehicle replacement and facility improvements for transit system </t>
  </si>
  <si>
    <t>Brazos Transit District Bus Replacement, TX</t>
  </si>
  <si>
    <t xml:space="preserve">Brazos Transit District, Capital Cost Contracting, TX </t>
  </si>
  <si>
    <t xml:space="preserve">Brownsville Urban System, TX--City-Wide Transit Improvement Project </t>
  </si>
  <si>
    <t xml:space="preserve">Brownsville, TX Brownsville Urban System City-Wide Transit Improvement Project </t>
  </si>
  <si>
    <t xml:space="preserve">Bryan, TX The District-Bryan Intermodal Transit Terminal and Parking Facility </t>
  </si>
  <si>
    <t xml:space="preserve">Bus Replacement, TX </t>
  </si>
  <si>
    <t xml:space="preserve">Bus Shelters, Dallas, TX </t>
  </si>
  <si>
    <t xml:space="preserve">Bus/Vehicle Replacement, Lufkin, TX </t>
  </si>
  <si>
    <t xml:space="preserve">Capital Metro Expansion and Improvement, TX </t>
  </si>
  <si>
    <t xml:space="preserve">Capital Metro North Operating Facility, TX </t>
  </si>
  <si>
    <t>Capital Metro Rapid Bus Project, TX</t>
  </si>
  <si>
    <t xml:space="preserve">Capital Metropolitan Transportation Authority, TX-Bus Replacements </t>
  </si>
  <si>
    <t>Carrollton, Texas Downtown Regional Multimodal Transit Hub</t>
  </si>
  <si>
    <t xml:space="preserve">City of Brownsville Urban System, TX </t>
  </si>
  <si>
    <t>City of El Paso Sun Metro Bus Replacement, TX</t>
  </si>
  <si>
    <t xml:space="preserve">City of Lubbock Citibus Improvement, TX </t>
  </si>
  <si>
    <t xml:space="preserve">City of Round Rock, TX-Downtown Intermodal Transportation Terminal </t>
  </si>
  <si>
    <t xml:space="preserve">Complete intermodal transit facility, Lufkin, TX </t>
  </si>
  <si>
    <t>Compressed Natural Gas (CNG) Buses, TX</t>
  </si>
  <si>
    <t>Construct West Houston and Fort Bend County, Texas-bus transit corridor</t>
  </si>
  <si>
    <t xml:space="preserve">Corpus Christi Bus and Bus Facilities, TX </t>
  </si>
  <si>
    <t xml:space="preserve">Corpus Christi, TX Corpus Regional Transit Authority for maintenance facility improvements </t>
  </si>
  <si>
    <t xml:space="preserve">Dallas Area Rapid Transit-Bus passenger Facilities </t>
  </si>
  <si>
    <t>Dallas, TX Bus Passenger Facilities</t>
  </si>
  <si>
    <t xml:space="preserve">Design Downtown Carrollton, Texas Regional Multi-Modal Transit Hub Station </t>
  </si>
  <si>
    <t>Enhancements to Bus Terminal in McAllen, TX</t>
  </si>
  <si>
    <t>Fort Bend Co, TX, Park &amp; Ride</t>
  </si>
  <si>
    <t>Galveston, Texas-Intermodal center and parking facility, The Strand</t>
  </si>
  <si>
    <t xml:space="preserve">Harris County-West Houston-Fort Bend Bus Transit Corridor: Uptown Westpark Terminal </t>
  </si>
  <si>
    <t>Hill County Transit Administration Facility, TX</t>
  </si>
  <si>
    <t xml:space="preserve">Houston METRO Bus Transit Centers, TX </t>
  </si>
  <si>
    <t>Woodland, CA Yolobus operations, maintenance, administration facility expansion and improvements to increase bus service with alternative fuel buses</t>
  </si>
  <si>
    <t>Yorba Linda Senior Mobility Program—TRAILS</t>
  </si>
  <si>
    <t>Yosemite Area Regional Transportation System</t>
  </si>
  <si>
    <t>Zero Emission Bus Demonstration, Santa Clara, California</t>
  </si>
  <si>
    <t>San Francisco Water Transit Authority</t>
  </si>
  <si>
    <t>ACE Gap Closure San Joaquin County</t>
  </si>
  <si>
    <t>Los Angeles-Metro Gold Line Eastside Light Rail Extension</t>
  </si>
  <si>
    <t>Mid-Coast Light Rail Transit Extension</t>
  </si>
  <si>
    <t xml:space="preserve">Mission Valley East </t>
  </si>
  <si>
    <t>Oceanside Escondido Rail Project</t>
  </si>
  <si>
    <t>San Francisco BART Extension to San Francisco International Airport</t>
  </si>
  <si>
    <t>San Francisco Muni Third St. Light Rail Project</t>
  </si>
  <si>
    <t>Santa Barbara Coast Rail Track Improvement Project</t>
  </si>
  <si>
    <t>Silicon Valley Rapid Transit Corridor Project, Santa Clara County</t>
  </si>
  <si>
    <t>Bakerfield, CA</t>
  </si>
  <si>
    <t>Sacremento, CA</t>
  </si>
  <si>
    <t>Thousands Oaks, CA</t>
  </si>
  <si>
    <t>Calstar/Westart Advanced Transit System, CA</t>
  </si>
  <si>
    <t>Regional Transit Training Consortium Pilot Program-Southern CA Regional Transit Training Consortium</t>
  </si>
  <si>
    <t>Research Hybrid Fueled Technology Transit System, CA</t>
  </si>
  <si>
    <t xml:space="preserve">Alternative Analysis </t>
  </si>
  <si>
    <t>San Gabriel Valley-Gold Line Foothill Extension Corridor Study</t>
  </si>
  <si>
    <t>FISCAL YEAR 2006 FUNDING BY FTA PROGRAM FOR COLORADO STATE</t>
  </si>
  <si>
    <t>Denver--Aurora, CO</t>
  </si>
  <si>
    <t>Colorado Springs, CO</t>
  </si>
  <si>
    <t>Fort Collins, CO</t>
  </si>
  <si>
    <t>Boulder, CO</t>
  </si>
  <si>
    <t>Grand Junction, CO</t>
  </si>
  <si>
    <t>Greeley, CO</t>
  </si>
  <si>
    <t>Lafayette--Louisville, CO</t>
  </si>
  <si>
    <t>Longmont, CO</t>
  </si>
  <si>
    <t>Pueblo, CO</t>
  </si>
  <si>
    <t>Denver Regional Transit District-Bus Replacement</t>
  </si>
  <si>
    <t xml:space="preserve">Bus Rapid Transit in Western Slope Area, CO </t>
  </si>
  <si>
    <t xml:space="preserve">City of Aspen, CO Bus and Bus Facilities </t>
  </si>
  <si>
    <t xml:space="preserve">City of Durango, CO Bus and Bus Facilities </t>
  </si>
  <si>
    <t xml:space="preserve">Colorado Association of Transit Agencies/Colorado Transit Coalition-Colorado Statewide Buses and Bus Facilities </t>
  </si>
  <si>
    <t>Colorado Transit Coalition, CO</t>
  </si>
  <si>
    <t xml:space="preserve">Denver Regional Transit District-Bus Maintenance Facility </t>
  </si>
  <si>
    <t>FY 2005 - Rank:4            Pct of total  7.62%</t>
  </si>
  <si>
    <t>1990 Census - Population:783,600       Rank:46            Pct of US population: 0.27%</t>
  </si>
  <si>
    <t>1990 Census - Population:11,353,140       Rank: 7            Pct of US population: 3.98%</t>
  </si>
  <si>
    <t xml:space="preserve">Flagler County Buses and Bus Facilities, FL </t>
  </si>
  <si>
    <t>Flagler County, Florida-bus facility</t>
  </si>
  <si>
    <t xml:space="preserve">Florida Department of Transportation-Palm Beach County Replacement Buses </t>
  </si>
  <si>
    <t>Gainesville, FL Bus Facility Expansion</t>
  </si>
  <si>
    <t xml:space="preserve">Gainesville, FL Bus Rapid Transit Study </t>
  </si>
  <si>
    <t>Gainesville, FL Bus Replacement</t>
  </si>
  <si>
    <t>Hillsborough Area Regional Transit-Bus Rapid Transit Improvements</t>
  </si>
  <si>
    <t xml:space="preserve">Hillsborough, FL, Hillsborough Area regional Transit Authority </t>
  </si>
  <si>
    <t xml:space="preserve">Homestead East-West Bus Connector, FL </t>
  </si>
  <si>
    <t>Intermodal Terminal Center, Jacksonville, FL</t>
  </si>
  <si>
    <t>Jacksonville Transportation Authority Bus and Bus Facilities, FL</t>
  </si>
  <si>
    <t xml:space="preserve">Jacksonville Transportation Authority-Bus Fleet Replacement and Equipment </t>
  </si>
  <si>
    <t xml:space="preserve">Jacksonville, FL Bus Replacement </t>
  </si>
  <si>
    <t>Jacksonville, FL Paratransit Vehicles</t>
  </si>
  <si>
    <t xml:space="preserve">Jacksonville, FL Transportation Authority Paratransit Program </t>
  </si>
  <si>
    <t>JARC Hartline, Hillsborough County, FL</t>
  </si>
  <si>
    <t>Key West Buses and Bus Facilities, FL</t>
  </si>
  <si>
    <t>Lakeland Area Citrus Connection Transit Systems</t>
  </si>
  <si>
    <t xml:space="preserve">Lakeland Area Mass Transit District/Citrus Connection-Capital Funding Needs </t>
  </si>
  <si>
    <t xml:space="preserve">Levy County, Florida-Purchase 2. wheel chair equipped passenger buses and related equipment </t>
  </si>
  <si>
    <t>Longwood, Florida-Construct Intermodal Transportation Facility</t>
  </si>
  <si>
    <t xml:space="preserve">Miami Dade, FL N.W. 7th Avenue Transit Hub </t>
  </si>
  <si>
    <t xml:space="preserve">Miami-Dade County, Florida-buses and bus facilities </t>
  </si>
  <si>
    <t xml:space="preserve">Miami-Dade County, Florida-Transit Security System </t>
  </si>
  <si>
    <t>Miami-Dade Transit 7th Avenue NW Transit Hub</t>
  </si>
  <si>
    <t xml:space="preserve">Miami-Dade Transit Dadeland South Intermodal Center </t>
  </si>
  <si>
    <t>Miramar Town Center Transit Hub, Miramar, Florida</t>
  </si>
  <si>
    <t>National Center for Transportation Needs (TRANSPO), FL</t>
  </si>
  <si>
    <t xml:space="preserve">Ocala and Marion County, Florida-replacement buses </t>
  </si>
  <si>
    <t>Orlando, FL Bus Replacement</t>
  </si>
  <si>
    <t>Orlando, Florida-LYNX Bus Fleet Expansion Program</t>
  </si>
  <si>
    <t xml:space="preserve">Palm Beach County, FL Plan and Construct Belle Glade Combined Passenger Transit Facility </t>
  </si>
  <si>
    <t>Palm Beach, FL 20 New Buses for Palm Tran</t>
  </si>
  <si>
    <t xml:space="preserve">Palm Beach, FL Palm Tran AVL-APC system with smart card fare boxes </t>
  </si>
  <si>
    <t xml:space="preserve">Palm Tran, Palm Beach County, FL </t>
  </si>
  <si>
    <t>Pasco County Public Transportation Bus Purchase, FL</t>
  </si>
  <si>
    <t xml:space="preserve">Pasco County Transit Construction, FL </t>
  </si>
  <si>
    <t>Pasco County Transit Facilities Project, FL</t>
  </si>
  <si>
    <t xml:space="preserve">Pinellas County Metropolitan Planning Organization-Pinellas Mobility Initiative: BRT and Guide way </t>
  </si>
  <si>
    <t>Purchase Buses and construct bus facilities in Broward County, FL</t>
  </si>
  <si>
    <t>Purchase of Five Transit Buses, Pasco County, FL</t>
  </si>
  <si>
    <t>Putnam County, FL Ride Solutions Buses</t>
  </si>
  <si>
    <t>South FL Region, FL Regional Universal Automated Fare Collection System (UAFC) (for bus system)</t>
  </si>
  <si>
    <t xml:space="preserve">South Florida Regional Transportation Authority-West Palm Beach Intermodal Facility </t>
  </si>
  <si>
    <t>South Florida Regional Transportation Authority-West Palm Improvements, for any activity eligible under section 5309</t>
  </si>
  <si>
    <t>Space Coast Area Transit Bus Terminal, FL</t>
  </si>
  <si>
    <t xml:space="preserve">St Johns County, FL Council on Aging Buses </t>
  </si>
  <si>
    <t>St. Augustine, Florida-Intermodal Transportation Center and related pedestrian and landscape improvements</t>
  </si>
  <si>
    <t>St. Lucie County, FL Purchase Buses</t>
  </si>
  <si>
    <t>TALTRAN Bus Expansion Project, Florida</t>
  </si>
  <si>
    <t>Taltran Bus Fleet Replacement</t>
  </si>
  <si>
    <t xml:space="preserve">Tampa, FL Establish Transit Emphasis Corridor Project </t>
  </si>
  <si>
    <t xml:space="preserve">Tampa, FL Purchase buses and construct bus facilities </t>
  </si>
  <si>
    <t xml:space="preserve">Potomac &amp; Rappahannock Transportation Commission, VA-Buses for Service Expansion </t>
  </si>
  <si>
    <t xml:space="preserve">Potomac and Rappahannock Transit Commission Buses for service expansion, VA </t>
  </si>
  <si>
    <t xml:space="preserve">Richmond Highway Public Transportation Initiative, VA </t>
  </si>
  <si>
    <t xml:space="preserve">Richmond, VA Design and construction for a bus operations and maintenance facility for Greater Richmond Transit Company </t>
  </si>
  <si>
    <t>Richmond, VA Renovation and construction for Main Street Station</t>
  </si>
  <si>
    <t xml:space="preserve">Roanoke, VA-Bus restoration in the City of Roanoke </t>
  </si>
  <si>
    <t xml:space="preserve">Roanoke, Virginia-Improve Virginian Railway Station </t>
  </si>
  <si>
    <t xml:space="preserve">Roanoke, Virginia-Intermodal Facility </t>
  </si>
  <si>
    <t xml:space="preserve">Roanoke, Virginia-Roanoke Railway and Link Passenger facility </t>
  </si>
  <si>
    <t>Dulles Corridor Rapid Transit Project, Virginia</t>
  </si>
  <si>
    <t>Gainesville-Haymarket VRE Service Extension</t>
  </si>
  <si>
    <t>FISCAL YEAR 2006 FUNDING BY FTA PROGRAM FOR WASHINGTON STATE</t>
  </si>
  <si>
    <t>Seattle, WA</t>
  </si>
  <si>
    <t>Bellingham, WA</t>
  </si>
  <si>
    <t>Bremerton, WA</t>
  </si>
  <si>
    <t>Kennewick--Richland, WA</t>
  </si>
  <si>
    <t>Marysville, WA</t>
  </si>
  <si>
    <t>Mount Vernon, WA</t>
  </si>
  <si>
    <t>Olympia--Lacey, WA</t>
  </si>
  <si>
    <t>Wenatchee, WA</t>
  </si>
  <si>
    <t>Yakima, WA</t>
  </si>
  <si>
    <t>Ben Franklin Transit, Maintenance and Operations Facility, WA</t>
  </si>
  <si>
    <t>Clallam Transit, WA</t>
  </si>
  <si>
    <t xml:space="preserve">Everett Transit, Bus and Paratransit Vehicle Replacement, WA </t>
  </si>
  <si>
    <t xml:space="preserve">Grant Transit, WA </t>
  </si>
  <si>
    <t>Grays Harbor Transit, Transit Center Expansion, WA</t>
  </si>
  <si>
    <t>Grays Harbor Transit, WA</t>
  </si>
  <si>
    <t xml:space="preserve">Ilwaco, WA Construct park and ride </t>
  </si>
  <si>
    <t xml:space="preserve">Ilwaco, WA Procure shuttles for Lewis and Clark National Historical Park </t>
  </si>
  <si>
    <t>Southeastern Pennsylvania Transportation Authority-Bucks County Intermodal (Croydon and Levittown)</t>
  </si>
  <si>
    <t xml:space="preserve">Southeastern Pennsylvania Transportation Authority-Paoli Transportation Center </t>
  </si>
  <si>
    <t xml:space="preserve">Southeastern Pennsylvania Transportation Authority-Villanova-SEPTA Intermodal </t>
  </si>
  <si>
    <t xml:space="preserve">Transit Authority of Warren County, PA-Impact Warren </t>
  </si>
  <si>
    <t>FY 2006 - Rank: 3           Pct of total: 9.94 %</t>
  </si>
  <si>
    <t>FY 2006 - Rank:20           Pct of total: 1.43%</t>
  </si>
  <si>
    <t>FY 2006 - Rank:14           Pct of total: 2.01%</t>
  </si>
  <si>
    <t>FY 2006 - Rank:35           Pct of total: 0.47%</t>
  </si>
  <si>
    <t>FY 2006 - Rank:45           Pct of total: 0.21%</t>
  </si>
  <si>
    <t>FY 2006 - Rank:5           Pct of total: 5.10%</t>
  </si>
  <si>
    <t>FY 2006 - Rank:38           Pct of total: 0.37%</t>
  </si>
  <si>
    <t>FY 2006 - Rank:32           Pct of total: 0.53%</t>
  </si>
  <si>
    <t>FY 2006 - Rank:6           Pct of total: 4.96%</t>
  </si>
  <si>
    <t>FY 2006 - Rank:26           Pct of total: 0.71%</t>
  </si>
  <si>
    <t>FY 2006 - Rank:25           Pct of total: 0.90%</t>
  </si>
  <si>
    <t>FY 2006 - Rank:47           Pct of total: 0.14%</t>
  </si>
  <si>
    <t>FY 2006 - Rank:23           Pct of total: 1.14%</t>
  </si>
  <si>
    <t>FY 2001 - Rank: 41            Pct of total  0.28%</t>
  </si>
  <si>
    <t>FY 2002 - Rank: 42           Pct of total  0.26%</t>
  </si>
  <si>
    <t>FY 2003 - Rank: 43           Pct of total  0.16 %</t>
  </si>
  <si>
    <t>FY 2004 - Rank: 37         Pct of total  0.50 %</t>
  </si>
  <si>
    <t>FY 2005 - Rank: 14         Pct of total 2.00%</t>
  </si>
  <si>
    <t>2000 Census - Population: 796,165      Rank:46            Pct of US population: 0.28%</t>
  </si>
  <si>
    <t>2000 Census - Population:571,822      Rank:51            Pct of US population: 0.20%</t>
  </si>
  <si>
    <t>1990 Census - Population:572,059      Rank:51            Pct of US population: 0.20%</t>
  </si>
  <si>
    <t>FY 2001 - Rank:19            Pct of total  1.35%</t>
  </si>
  <si>
    <t>FY 2002 - Rank: 14          Pct of total  1.89%</t>
  </si>
  <si>
    <t>FY 2003 - Rank:11           Pct of total  2.05%</t>
  </si>
  <si>
    <t>FY 2004 - Rank:17          Pct of total 1.84 %</t>
  </si>
  <si>
    <t>FY 2005 - Rank:16          Pct of total  1.91%</t>
  </si>
  <si>
    <t>FY 2006 - Rank: 15         Pct of total: 1.98%</t>
  </si>
  <si>
    <t>Wisconsin Supplemental Transportation Rural Assistance Program--WI DOT</t>
  </si>
  <si>
    <t>Madison and Dane Counties, Wisconsin Transport 2020 Corridor Study</t>
  </si>
  <si>
    <t>FISCAL YEAR 2006 FUNDING BY FTA PROGRAM FOR WYOMING STATE</t>
  </si>
  <si>
    <t>Casper, WY</t>
  </si>
  <si>
    <t>Cheyenne, WY</t>
  </si>
  <si>
    <t xml:space="preserve">Wyoming Department of Transportation-Wyoming Statewide Bus and Bus Related Facilities </t>
  </si>
  <si>
    <t>Philadelphia, PA--NJ--DE--CT</t>
  </si>
  <si>
    <t>Pittsburg, PA</t>
  </si>
  <si>
    <t>Allentown-Bethlehem, PA--NJ</t>
  </si>
  <si>
    <t>Normal, Illinois-Multimodal Transportation Center</t>
  </si>
  <si>
    <t xml:space="preserve">Normal, Illinois-Multimodal Transportation Center, including facilities for adjacent public and nonprofit uses </t>
  </si>
  <si>
    <t xml:space="preserve">Treasure Coast Connector, St. Lucie County, FL </t>
  </si>
  <si>
    <t xml:space="preserve">Trolley Shelter, West Palm Beach, Florida </t>
  </si>
  <si>
    <t xml:space="preserve">Trolley System, Boynton Beach, FL </t>
  </si>
  <si>
    <t>Winter Haven Transit Terminal/Buses</t>
  </si>
  <si>
    <t>Central Florida Commuter Rail System</t>
  </si>
  <si>
    <t>City of Miami Streetcar</t>
  </si>
  <si>
    <t>Ft. Lauderdale Downtown Rail Link</t>
  </si>
  <si>
    <t>Miami-Dade Transit County Metrorail Extension</t>
  </si>
  <si>
    <t>National Bus Rapid Transit Institute--University of South Florida</t>
  </si>
  <si>
    <t>FISCAL YEAR 2006 FUNDING BY FTA PROGRAM FOR GEORGIA STATE</t>
  </si>
  <si>
    <t>Atlanta, GA</t>
  </si>
  <si>
    <t>Augusta-Richmond County, GA</t>
  </si>
  <si>
    <t>Savannah, GA</t>
  </si>
  <si>
    <t>Albany, GA</t>
  </si>
  <si>
    <t>Athens-Clarke County, GA</t>
  </si>
  <si>
    <t>Brunswick, GA</t>
  </si>
  <si>
    <t>Dalton, GA</t>
  </si>
  <si>
    <t>Gainesville, GA</t>
  </si>
  <si>
    <t>Hinesville, GA</t>
  </si>
  <si>
    <t>Macaon, GA</t>
  </si>
  <si>
    <t>Rome, GA</t>
  </si>
  <si>
    <t>Valdosta, GA</t>
  </si>
  <si>
    <t>Warner Robins, GA</t>
  </si>
  <si>
    <t>Chattanooga, TN--GA</t>
  </si>
  <si>
    <t>Metropolitan Atlanta Rapid Authority-Clean Fuel Buses</t>
  </si>
  <si>
    <t>Acquisition of MARTA Transit Buses, GA</t>
  </si>
  <si>
    <t xml:space="preserve">Albany, GA Bus replacement </t>
  </si>
  <si>
    <t>Albany, GA Multimodal Facility</t>
  </si>
  <si>
    <t xml:space="preserve">Athens, GA Buses and Bus Facilities </t>
  </si>
  <si>
    <t xml:space="preserve">Atlanta, GA Inter-modal Passenger Facility Improvements </t>
  </si>
  <si>
    <t xml:space="preserve">Atlanta, GA MARTA Clean Fuel Bus Acquisition </t>
  </si>
  <si>
    <t>Augusta, GA Buses and Bus Facilities</t>
  </si>
  <si>
    <t xml:space="preserve">Buses and Bus Facilities, GA </t>
  </si>
  <si>
    <t xml:space="preserve">Chatham Area Transit Authority bus and facility, GA </t>
  </si>
  <si>
    <t xml:space="preserve">City of Moultrie, Georgia, Intermodal Facility </t>
  </si>
  <si>
    <t>Cobb County, GA Cobb County Smart Card Technology/ Bus Facility Improvements</t>
  </si>
  <si>
    <t xml:space="preserve">Columbus, GA Bus replacement </t>
  </si>
  <si>
    <t xml:space="preserve">Columbus, Georgia/Phoenix City, Alabama-National Infantry Museum Multimodal Facility </t>
  </si>
  <si>
    <t>FY 2006 - Rank:27           Pct of total:0.69%</t>
  </si>
  <si>
    <t>FY 2006 - Rank:8           Pct of total: 2.90%</t>
  </si>
  <si>
    <t>FY 2006 - Rank:33           Pct of total: 0.51%</t>
  </si>
  <si>
    <t>FY 2006 - Rank:51           Pct of total: 0.07%</t>
  </si>
  <si>
    <t>FY 2006 - Rank:9           Pct of total: 2.75%</t>
  </si>
  <si>
    <t>FY 2006 - Rank:13           Pct of total: 2.16%</t>
  </si>
  <si>
    <t>FY 2006 - Rank:44           Pct of total: 0.22%</t>
  </si>
  <si>
    <t>FY 2006 - Rank:28           Pct of total: 0.67%</t>
  </si>
  <si>
    <t xml:space="preserve">Purchase Transit Buses for Macon Transit Authority, Georgia </t>
  </si>
  <si>
    <t xml:space="preserve">Quitman, Clay, Randolph, Stewart Co., GA Bus project </t>
  </si>
  <si>
    <t>Savannah, GA Bus and Bus Facilities-Chatham Area Transit</t>
  </si>
  <si>
    <t xml:space="preserve">Savannah, Georgia-Water Ferry River walk intermodal facilities </t>
  </si>
  <si>
    <t>Sylvester, GA Inter-modal Facility</t>
  </si>
  <si>
    <t>Thomasville, GA Bus Replacement</t>
  </si>
  <si>
    <t>Atlanta-Georgia 400 North Line Corridor Project</t>
  </si>
  <si>
    <t>Augusta-Richmong County, GA--SC</t>
  </si>
  <si>
    <t>Center for Transportation and the Environment, Southern Fuel Cell Coalition/Flywheel Development</t>
  </si>
  <si>
    <t>FISCAL YEAR 2006 FUNDING BY FTA PROGRAM FOR GUAM</t>
  </si>
  <si>
    <t>MTA transit vehicles for disabled persons, Guam</t>
  </si>
  <si>
    <t>FISCAL YEAR 2006 FUNDING BY FTA PROGRAM FOR HAWAII STATE</t>
  </si>
  <si>
    <t>Honolulu, HI</t>
  </si>
  <si>
    <t>Kailua (Honolulu County)--Kaneohe, HI</t>
  </si>
  <si>
    <t>Honolulu Bus and Bus Facilities, HI</t>
  </si>
  <si>
    <t>Honolulu, HI, Bus Facilities</t>
  </si>
  <si>
    <t>Rural Bus Program, HI</t>
  </si>
  <si>
    <t>FISCAL YEAR 2006 FUNDING BY FTA PROGRAM FOR IDAHO STATE</t>
  </si>
  <si>
    <t>Boise City, ID</t>
  </si>
  <si>
    <t>Spokane, WA--ID</t>
  </si>
  <si>
    <t>Coeur d'Alene, ID</t>
  </si>
  <si>
    <t>Idaho Falls, ID</t>
  </si>
  <si>
    <t>Lewiston, ID--WA</t>
  </si>
  <si>
    <t>Nampa, ID</t>
  </si>
  <si>
    <t>Pocatello, ID</t>
  </si>
  <si>
    <t>Boise, ID-Multimodal facility</t>
  </si>
  <si>
    <t xml:space="preserve">Idaho Department of Transportation - Idaho Statewide ITS for Public Transportation </t>
  </si>
  <si>
    <t>Idaho Statewide ITS</t>
  </si>
  <si>
    <t xml:space="preserve">Idaho Transit Coalition Bus Capital Investment </t>
  </si>
  <si>
    <t>Idaho Transit Coalition Buses and Bus Facilities</t>
  </si>
  <si>
    <t xml:space="preserve">Valley Regional Transit, ID-Downtown Boise Multimodal </t>
  </si>
  <si>
    <t>FISCAL YEAR 2006 FUNDING BY FTA PROGRAM FOR ILLINOIS STATE</t>
  </si>
  <si>
    <t>Chicago, IL--IN</t>
  </si>
  <si>
    <t>St. Louis, MO--IL</t>
  </si>
  <si>
    <t>Davenport, IA--IL</t>
  </si>
  <si>
    <t>Peoria, IL</t>
  </si>
  <si>
    <t>Rockford, IL</t>
  </si>
  <si>
    <t>Round Lake Beach--McHenry--Grayslake, IL--WI</t>
  </si>
  <si>
    <t>Alton, IL</t>
  </si>
  <si>
    <t>Beloit, WI--IL</t>
  </si>
  <si>
    <t>Bloomington--Normal, IL</t>
  </si>
  <si>
    <t>Champaign, IL</t>
  </si>
  <si>
    <t>Danville, IL</t>
  </si>
  <si>
    <t>Decatur, IL</t>
  </si>
  <si>
    <t>DeKalb, IL</t>
  </si>
  <si>
    <t>Dubuque, IA--IL</t>
  </si>
  <si>
    <t>Kankakee, IL</t>
  </si>
  <si>
    <t>Springfield, IL</t>
  </si>
  <si>
    <t>Round Lake Beach-McHenry-Grayslake, IL-WI</t>
  </si>
  <si>
    <t>95th Street Red Line Station, IL</t>
  </si>
  <si>
    <t xml:space="preserve">Centralia, Illinois-South Central Mass Transit District Improvements </t>
  </si>
  <si>
    <t>Champaign, IL-Construct park and ride lot with attached daycare facility</t>
  </si>
  <si>
    <t>Chicago, IL Construct intermodal facility at 35th Street at Metra Ride Line (Northside)</t>
  </si>
  <si>
    <t xml:space="preserve">Chicago, IL Feasibility Study for intermodal station on the Metra Rock Island near Kennedy-King College </t>
  </si>
  <si>
    <t xml:space="preserve">Chicago, IL, Cermak Road, Bus Rapid Transit </t>
  </si>
  <si>
    <t>Cicero, Chicago Establish Transit Signal Priority, Cicero Ave., Pace Suburban Bus</t>
  </si>
  <si>
    <t>Des Plaines, Wauconda, Cook and Lake Counties, IL Rand Road Transit Signal Priority</t>
  </si>
  <si>
    <t xml:space="preserve">Elgin to Rockford, Illinois-Intermodal stations along planned Metra Union Pacific West Line extension alignment, including necessary alternatives analysis </t>
  </si>
  <si>
    <t xml:space="preserve">Geneva, Illinois-Construct commuter parking deck for Metra Service </t>
  </si>
  <si>
    <t xml:space="preserve">IL Statewide buses and facilities </t>
  </si>
  <si>
    <t xml:space="preserve">Joliet, Illinois-Union Station commuter parking facility </t>
  </si>
  <si>
    <t>Mattoon, Illinois – historic railroad depot restoration/intermodal center</t>
  </si>
  <si>
    <t xml:space="preserve">Maywood, IL Purchase buses </t>
  </si>
  <si>
    <t>Hammond, Louisiana-Passenger Intermodal facility at Southeastern University</t>
  </si>
  <si>
    <t>Intermodal Facility, Ouachita Parish, LA</t>
  </si>
  <si>
    <t>LA Statewide buses and facilities</t>
  </si>
  <si>
    <t>Lafayette City-Parish Consolidated Government, LA-Lafayette Multimodal Transportation Facility</t>
  </si>
  <si>
    <t>Lafayette Louisiana Multimodal Transportation Facility</t>
  </si>
  <si>
    <t xml:space="preserve">Lafayette, Louisiana-Lafayette Transit System bus replacement program </t>
  </si>
  <si>
    <t>Lafayette, Louisiana-Multimodal center, Final Phase</t>
  </si>
  <si>
    <t xml:space="preserve">Louisiana Department of Transportation and Development-Statewide Vehicles and Equipment </t>
  </si>
  <si>
    <t>Louisiana-Construct pedestrian walkways between Caddo St. and Milam St. along Edwards St. in Shreveport, LA</t>
  </si>
  <si>
    <t>New Orleans Union Passenger Terminal Rehab, Louisiana</t>
  </si>
  <si>
    <t>New Orleans, LA Inter-modal Riverfront Center</t>
  </si>
  <si>
    <t>New Orleans, LA Plan and construct New Orleans Union Passenger Terminal intermodal facilities</t>
  </si>
  <si>
    <t>New Orleans, LA Regional Planning Commission, bus and bus facilities</t>
  </si>
  <si>
    <t xml:space="preserve">River Parishes, LA South Central Planning and Development Commission, bus and bus facilities </t>
  </si>
  <si>
    <t xml:space="preserve">River Parishes, Louisiana, South Central Planning and Development Commission, bus and bus facilities </t>
  </si>
  <si>
    <t xml:space="preserve">RiverSphere Multimodal Facility, Louisiana </t>
  </si>
  <si>
    <t xml:space="preserve">Shreveport, LA-intermodal Transit Facility </t>
  </si>
  <si>
    <t xml:space="preserve">Southeastern Louisiana University Intermodal Facility </t>
  </si>
  <si>
    <t xml:space="preserve">St. Bernard Parish, LA Intermodal facility improvements </t>
  </si>
  <si>
    <t xml:space="preserve">ULM Intermodal Facility, Monroe, LA </t>
  </si>
  <si>
    <t>Bangor, ME</t>
  </si>
  <si>
    <t>Dover--Rochester, NH--ME</t>
  </si>
  <si>
    <t>Lewiston, ME</t>
  </si>
  <si>
    <t>Portland, ME</t>
  </si>
  <si>
    <t>Portsmouth, NH--ME</t>
  </si>
  <si>
    <t>Johnson Co., KS Bus and bus related facilities [I-35. corridor], Johnson Co. Transit</t>
  </si>
  <si>
    <t xml:space="preserve">Johnson County Fleet Vehicle Replacement, KS </t>
  </si>
  <si>
    <t xml:space="preserve">Kansas City Area Transportation Authority-Bus Project </t>
  </si>
  <si>
    <t xml:space="preserve">Kansas Department of Transportation-Kansas Statewide Transit Buses, Bus Facilities, and Bus ITS </t>
  </si>
  <si>
    <t>Kansas Statewide Bus and Bus Facilities, KS</t>
  </si>
  <si>
    <t>Wichita Transit Authority, KS</t>
  </si>
  <si>
    <t xml:space="preserve">Wyandotte County Unified Government Transit, KS </t>
  </si>
  <si>
    <t>Wichita State University: mass transit vehicle crash protection</t>
  </si>
  <si>
    <t>FISCAL YEAR 2006 FUNDING BY FTA PROGRAM FOR KENTUCKY STATE</t>
  </si>
  <si>
    <t>Lexington-Fayette, KY</t>
  </si>
  <si>
    <t>Bowling Green, KY</t>
  </si>
  <si>
    <t>Clarksville, TN--KY</t>
  </si>
  <si>
    <t>Huntington, WV--KY--OH</t>
  </si>
  <si>
    <t>Owensboro, KY</t>
  </si>
  <si>
    <t>Radcliff-Elizabethtown, KY</t>
  </si>
  <si>
    <t>Transit Authority on Northern Kentucky-TANK bus replacement Project</t>
  </si>
  <si>
    <t>Tansit Authority of River City-New Hybrid Electric Bus</t>
  </si>
  <si>
    <t xml:space="preserve">Foothills Community Action Partnership Foothills Express Transit Expansion Project, KY </t>
  </si>
  <si>
    <t>Fulton County Transit Authority, KY</t>
  </si>
  <si>
    <t>Harlan County Transit Center, KY</t>
  </si>
  <si>
    <t>Henderson Area Rapid Transit Authority, KY</t>
  </si>
  <si>
    <t>Lincoln County Senior Citizen Bus, Kentucky</t>
  </si>
  <si>
    <t xml:space="preserve">Paducah Area Transit System in Paducah, Kentucky </t>
  </si>
  <si>
    <t xml:space="preserve">Pennyrile Allied Community Services </t>
  </si>
  <si>
    <t xml:space="preserve">Richmond, KY Purchase buses, bus equipment and facilities </t>
  </si>
  <si>
    <t>Southern and Eastern Ky Bus and Bus Facilities</t>
  </si>
  <si>
    <t xml:space="preserve">TARC—purchase of 10 hybrid electric buses </t>
  </si>
  <si>
    <t xml:space="preserve">Transit Authority of Lexington, KY-Rehabilitation of Building for Maintenance and Administration </t>
  </si>
  <si>
    <t>Application of Information Technology to Transportation Logistics and Security-Nothern Kentucky University</t>
  </si>
  <si>
    <t>FISCAL YEAR 2006 FUNDING BY FTA PROGRAM FOR LOUISIANA STATE</t>
  </si>
  <si>
    <t>New Orleans, LA</t>
  </si>
  <si>
    <t>Baton Rouge, LA</t>
  </si>
  <si>
    <t>Shreveport, LA</t>
  </si>
  <si>
    <t>Alexandria, LA</t>
  </si>
  <si>
    <t>Houma, LA</t>
  </si>
  <si>
    <t>Lafayette, LA</t>
  </si>
  <si>
    <t>Lake Charles, LA</t>
  </si>
  <si>
    <t>Mandeville-Covington, LA</t>
  </si>
  <si>
    <t>Monroe, LA</t>
  </si>
  <si>
    <t>Slidell, LA</t>
  </si>
  <si>
    <t xml:space="preserve">Bus Terminal and Support Facility, Lake Charles, LA </t>
  </si>
  <si>
    <t xml:space="preserve">Capital Area Transit System-Baton Rouge BRT </t>
  </si>
  <si>
    <t xml:space="preserve">Greater Ouachita Port intermodal facility, LA </t>
  </si>
  <si>
    <t>South Lyon--Howell--Brighton, MI</t>
  </si>
  <si>
    <t>South Bend, In--MI</t>
  </si>
  <si>
    <t>1st District Bus Replacement and Facilities, MI</t>
  </si>
  <si>
    <t>Allegan County Transportation Services, MI</t>
  </si>
  <si>
    <t xml:space="preserve">Automation Alley/BUSolutions, MI </t>
  </si>
  <si>
    <t xml:space="preserve">Barry County, MI-Barry County Transit equipments and dispatching software </t>
  </si>
  <si>
    <t xml:space="preserve">Battle Creek Transit Bus Replacement, MI </t>
  </si>
  <si>
    <t xml:space="preserve">Bay City MTA New and Replacement Vehicles, MI </t>
  </si>
  <si>
    <t>Berrien County Public Transportation, MI</t>
  </si>
  <si>
    <t xml:space="preserve">Boysville of Michigan Transportation System </t>
  </si>
  <si>
    <t>Capital Area Transportation Authority, Hybrid Public Transportation Vehicles Purchase, Lansing, MI</t>
  </si>
  <si>
    <t>Cass County Transit, MI</t>
  </si>
  <si>
    <t xml:space="preserve">City of Kalamazoo, MI bus Replacement </t>
  </si>
  <si>
    <t xml:space="preserve">City of Midland Dial-A-Ride Section 5309, MI </t>
  </si>
  <si>
    <t xml:space="preserve">Clare County Transit Administration Facility, MI </t>
  </si>
  <si>
    <t xml:space="preserve">Communication Equipment and Bus, Belding, MI </t>
  </si>
  <si>
    <t>Deneka Maintenance Facility, MI</t>
  </si>
  <si>
    <t xml:space="preserve">Detroit Bus Leasing and Expansion, MI </t>
  </si>
  <si>
    <t>Detroit Bus Maintenance Facility</t>
  </si>
  <si>
    <t xml:space="preserve">Detroit Department of Transportation Bus Replacement </t>
  </si>
  <si>
    <t>Detroit Fare Collection System</t>
  </si>
  <si>
    <t xml:space="preserve">Detroit Replacement Buses </t>
  </si>
  <si>
    <t>Detroit, MI Bus Replacement</t>
  </si>
  <si>
    <t>Detroit, MI Enclosed heavy-duty maintenance facility with full operational functions for up to 300 buses</t>
  </si>
  <si>
    <t>Dowagiac Dial A Ride, MI</t>
  </si>
  <si>
    <t xml:space="preserve">Eastern Upper Peninsula, MI Ferry Dock and Facility upgrades for Drummond Island Ferry Services </t>
  </si>
  <si>
    <t>Flint MTA New and Replacement Vehicles, MI</t>
  </si>
  <si>
    <t xml:space="preserve">Flint, MI, Mass Transportation Authority Bus Maintenance Facility </t>
  </si>
  <si>
    <t xml:space="preserve">Grand Rapids, Michigan, The Rapid, Bus Replacement </t>
  </si>
  <si>
    <t xml:space="preserve">Grand Rapids, MI-Purchase replacement and expansion buses </t>
  </si>
  <si>
    <t xml:space="preserve">Greater Lapeer Transportation Authority, MI </t>
  </si>
  <si>
    <t>Harbor Transit, MI</t>
  </si>
  <si>
    <t>Hillsdale Dial-A-Ride, MI</t>
  </si>
  <si>
    <t>Ionia County, MI-Purchase and Implementation of communication equipment improvements</t>
  </si>
  <si>
    <t xml:space="preserve">Kalamazoo Metro Transit, MI </t>
  </si>
  <si>
    <t>Kalkaska County Transportation Facility, MI</t>
  </si>
  <si>
    <t>Lake Erie Transit Hybrid Transit Buses, MI</t>
  </si>
  <si>
    <t>Lake Erie Transit Maintenance Bay Expansion, Michigan</t>
  </si>
  <si>
    <t>Lansing, MI, Capital Area Transportation Authority, Bus Replacement and Bus Related ITS</t>
  </si>
  <si>
    <t>Ludington Mass Transportation Authority</t>
  </si>
  <si>
    <t>Macatawa Area Express</t>
  </si>
  <si>
    <t xml:space="preserve">Marquette County, Michigan Transit Authority Bus passenger facility </t>
  </si>
  <si>
    <t xml:space="preserve">Michigan Department of Transportation (MDOT) Bus Replacement </t>
  </si>
  <si>
    <t>Midland County Board of Commissioners Connection</t>
  </si>
  <si>
    <t>Muskegon, Michigan-Muskegon Area Transit Terminal and related improvements</t>
  </si>
  <si>
    <t xml:space="preserve">Port Huron, Michigan, Blue Water Area Transportation Commission, Bus Maintenance Facility </t>
  </si>
  <si>
    <t>Roscommon Transportation Authority Route Service</t>
  </si>
  <si>
    <t>Sanilac Co. Transit Authority, MI</t>
  </si>
  <si>
    <t xml:space="preserve">St. Joseph County Transit </t>
  </si>
  <si>
    <t xml:space="preserve">Suburban Mobility Authority for Regional Transportation (SMART) Bus Maintenance Facility </t>
  </si>
  <si>
    <t>Suburban Mobility Authority for Regional Transportation (SMART), MI</t>
  </si>
  <si>
    <t xml:space="preserve">Twin Cities Dial A Ride </t>
  </si>
  <si>
    <t xml:space="preserve">Vehicle Acquisition for Ionia Dial-A-Ride, MI </t>
  </si>
  <si>
    <t>Yates Township Dial-A-Ride Transportation System, MI</t>
  </si>
  <si>
    <t>Ann Arbor/Detroit Commuter Rail</t>
  </si>
  <si>
    <t>Detroit Center City Loop</t>
  </si>
  <si>
    <t>Toledo, OH--MI</t>
  </si>
  <si>
    <t>Automotive Alley BUSolution</t>
  </si>
  <si>
    <t>FISCAL YEAR 2006 FUNDING BY FTA PROGRAM FOR MINNESOTA STATE</t>
  </si>
  <si>
    <t>Minneapolis--St. Paul, MN</t>
  </si>
  <si>
    <t>Duluth, MN--WI</t>
  </si>
  <si>
    <t>Fargo, ND--MN</t>
  </si>
  <si>
    <t>Grand Forks, ND--MN</t>
  </si>
  <si>
    <t>La Crosse, WI--MN</t>
  </si>
  <si>
    <t>Rochester, MN</t>
  </si>
  <si>
    <t>St. Cloud, MN</t>
  </si>
  <si>
    <t xml:space="preserve">Cedar Avenue Bus Rapid Transit, Dakota County, MN </t>
  </si>
  <si>
    <t xml:space="preserve">City of Northfield, MN Transit Station </t>
  </si>
  <si>
    <t>Duluth, MN Downtown Duluth Area Transit facility improvements</t>
  </si>
  <si>
    <t>Fond du Lac Reservation, MN Purchase buses</t>
  </si>
  <si>
    <t xml:space="preserve">Greater Minnesota Transit Capital </t>
  </si>
  <si>
    <t>Greater Minnesota Transit Capitol—5309 Buses and Bus Facilities, Rock County</t>
  </si>
  <si>
    <t>I–35W BRT 46th Street Station, Minneapolis, MN</t>
  </si>
  <si>
    <t xml:space="preserve">Metro Transit/Metropolitan Council, MN-Bus/Bus Capital </t>
  </si>
  <si>
    <t xml:space="preserve">Minnesota Transit Cap.—5309 Buses and Bus Facilities—St. Peter </t>
  </si>
  <si>
    <t xml:space="preserve">Northwest Busway, Minneapolis, Minnesota </t>
  </si>
  <si>
    <t>St. Paul to Hinckley, MN Construct bus amenities along Rush Line Corridor</t>
  </si>
  <si>
    <t xml:space="preserve">St. Paul, MN Union Depot Multi Modal Transit Facility </t>
  </si>
  <si>
    <t xml:space="preserve">The UEL Bus Stop, University of Minnesota Twin Cities Transitway, MN </t>
  </si>
  <si>
    <t>North Star Corridor Commuter Rail Project</t>
  </si>
  <si>
    <t>St. Paul Central Corridor, St. Paul/Minneapolis</t>
  </si>
  <si>
    <t>Hennepin County Community Works</t>
  </si>
  <si>
    <t>Minnesota Red Rock Corridor/Rush Line/Central Corridors Studies</t>
  </si>
  <si>
    <t>FISCAL YEAR 2006 FUNDING BY FTA PROGRAM FOR MISSISSIPPI STATE</t>
  </si>
  <si>
    <t>Gulfport--Biloxi, MS</t>
  </si>
  <si>
    <t>Jackson, MS</t>
  </si>
  <si>
    <t>Hattiesburg, MS</t>
  </si>
  <si>
    <t>Pascagoula, MS</t>
  </si>
  <si>
    <t xml:space="preserve">Coahoma County, Mississippi Purchase buses for the Aaron E. Henry Community Health Services Center, Inc./DARTS transit service </t>
  </si>
  <si>
    <t>Handicap Buses Desoto County, MS</t>
  </si>
  <si>
    <t>Inter-city Transit Companies, Meridian, MS</t>
  </si>
  <si>
    <t xml:space="preserve">Jackson State University, MS-Busing Project </t>
  </si>
  <si>
    <t xml:space="preserve">JATRAN bus replacement, MS </t>
  </si>
  <si>
    <t>Madison-Ridgeland Transportation Commission, Mississippi, Madison LRT Corridor Study</t>
  </si>
  <si>
    <t>FISCAL YEAR 2006 FUNDING BY FTA PROGRAM FOR MISSOURI STATE</t>
  </si>
  <si>
    <t>Springfield, MO</t>
  </si>
  <si>
    <t>Columbia, MO</t>
  </si>
  <si>
    <t>Jefferson City, MO</t>
  </si>
  <si>
    <t>Joplin, MO</t>
  </si>
  <si>
    <t>Lee's Summit, MO</t>
  </si>
  <si>
    <t>Bi-State Development Agency-St. Louis Bridge Repair/Reconstruction, for any activity eligible under section 5309</t>
  </si>
  <si>
    <t xml:space="preserve">Bi-State Development Agency-St. Louis Metro Bus Fare Collection Program </t>
  </si>
  <si>
    <t>City of Clinton, Missouri, Buses and Bus Facilities, MO</t>
  </si>
  <si>
    <t xml:space="preserve">City of Lamar, Missouri, new transit vehicle </t>
  </si>
  <si>
    <t xml:space="preserve">City of Marshfield, new transit vehicles, MO </t>
  </si>
  <si>
    <t>City Utilities of Springfield bus facilities, MO</t>
  </si>
  <si>
    <t>Franklin County Transportation Council, MO</t>
  </si>
  <si>
    <t>Intermodal Transfer Facility at Duncan and Boyle, MO</t>
  </si>
  <si>
    <t>Jefferson City, Missouri, Buses and Bus Facilities</t>
  </si>
  <si>
    <t>Kansas City, MO Bus Transit Infrastructure</t>
  </si>
  <si>
    <t xml:space="preserve">KCATA buses, MO </t>
  </si>
  <si>
    <t>METRO St Louis Downtown Shuttle Trolley, Missouri</t>
  </si>
  <si>
    <t>OATS buses and bus facilities, Missouri</t>
  </si>
  <si>
    <t xml:space="preserve">OATS, Incorporated, MO-ITS Information and Billing System and Bus Facilities </t>
  </si>
  <si>
    <t>Ray County Transit Buses and Bus Equipment, Missouri</t>
  </si>
  <si>
    <t xml:space="preserve">South East Missouri Transportation Service, Missouri </t>
  </si>
  <si>
    <t xml:space="preserve">Southeast Missouri Transportation Service-Bus Project </t>
  </si>
  <si>
    <t xml:space="preserve">Southern Missouri Buses and Bus Facilities </t>
  </si>
  <si>
    <t>Kansas City, Missouri--Southtown BRT</t>
  </si>
  <si>
    <t>FISCAL YEAR 2006 FUNDING BY FTA PROGRAM FOR MONTANA STATE</t>
  </si>
  <si>
    <t>Billings, MT</t>
  </si>
  <si>
    <t>Great Falls, MT</t>
  </si>
  <si>
    <t>Missoula, MT</t>
  </si>
  <si>
    <t>Billings Public Bus and Transfer, MT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</si>
  <si>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</si>
  <si>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</si>
  <si>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</si>
  <si>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</si>
  <si>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</si>
  <si>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</si>
  <si>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</si>
  <si>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</si>
  <si>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</si>
  <si>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</si>
  <si>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</si>
  <si>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</si>
  <si>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</si>
  <si>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</si>
  <si>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</si>
  <si>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</si>
  <si>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</si>
  <si>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</si>
  <si>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</si>
  <si>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</si>
  <si>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</si>
  <si>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</si>
  <si>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</si>
  <si>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</si>
  <si>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</si>
  <si>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</si>
  <si>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</si>
  <si>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</si>
  <si>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</si>
  <si>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N.Mariana</t>
  </si>
  <si>
    <t>Nebraska</t>
  </si>
  <si>
    <t>Nevada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</si>
  <si>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</si>
  <si>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</si>
  <si>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</si>
  <si>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</si>
  <si>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</si>
  <si>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</si>
  <si>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</si>
  <si>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</si>
  <si>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</si>
  <si>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</si>
  <si>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</si>
  <si>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</si>
  <si>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</si>
  <si>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</si>
  <si>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</si>
  <si>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</si>
  <si>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</si>
  <si>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</si>
  <si>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</si>
  <si>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</si>
  <si>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</si>
  <si>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</si>
  <si>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Virgin Islands</t>
  </si>
  <si>
    <t>Middle Rio Grande Coalition of Governments, Albuquerque to Santa Fe Corridor Study</t>
  </si>
  <si>
    <t>FISCAL YEAR 2006 FUNDING BY FTA PROGRAM FOR NEW YORK STATE</t>
  </si>
  <si>
    <t>Albany, NY</t>
  </si>
  <si>
    <t>Bridgeport--Stamford, CT--NY</t>
  </si>
  <si>
    <t>Buffalo, NY</t>
  </si>
  <si>
    <t>Poughkeepsie--Newburgh, NY</t>
  </si>
  <si>
    <t>Rochester, NY</t>
  </si>
  <si>
    <t>Syracuse, NY</t>
  </si>
  <si>
    <t>Binghamton, NY--PA</t>
  </si>
  <si>
    <t>Elmira, NY</t>
  </si>
  <si>
    <t>Glens Falls, NY</t>
  </si>
  <si>
    <t>Ithaca, NY</t>
  </si>
  <si>
    <t>Kingston, NY</t>
  </si>
  <si>
    <t>Middletown, NY</t>
  </si>
  <si>
    <t>Saratoga Springs, NY</t>
  </si>
  <si>
    <t>Utica, NY</t>
  </si>
  <si>
    <t>New York</t>
  </si>
  <si>
    <t>Poughkeepsie-Newburgh, NY</t>
  </si>
  <si>
    <t xml:space="preserve">Westchester, NY, Bee Line Bus Replacement </t>
  </si>
  <si>
    <t>Bar Harbor, ME Purchase new buses to enhance commuting near the Jackson Labs</t>
  </si>
  <si>
    <t>Campobello Park, ME, Bus Acquisition</t>
  </si>
  <si>
    <t>Intermodal Facility, Augusta, ME</t>
  </si>
  <si>
    <t xml:space="preserve">Maine Department of Transportation-Acadia Intermodal Facility </t>
  </si>
  <si>
    <t>Maine State Ferry Service, Rockland</t>
  </si>
  <si>
    <t>Swans Island, Maine Ferry Service</t>
  </si>
  <si>
    <t>FISCAL YEAR 2006 FUNDING BY FTA PROGRAM FOR MARYLAND STATE</t>
  </si>
  <si>
    <t>Baltimore, MD</t>
  </si>
  <si>
    <t>Philedelphia, PA--NJ--DE--MD</t>
  </si>
  <si>
    <t>Aberdeen--Havre de Grace--Bel Air, MD</t>
  </si>
  <si>
    <t>Cumberland, MD-WV-PA</t>
  </si>
  <si>
    <t>Frederick, MD</t>
  </si>
  <si>
    <t>Hagerstown, MD--WV--PA</t>
  </si>
  <si>
    <t>Salisbury, MD--DE</t>
  </si>
  <si>
    <t>St. Charles, MD</t>
  </si>
  <si>
    <t>Westminister, MD</t>
  </si>
  <si>
    <t>Baltimore Commuter Rail</t>
  </si>
  <si>
    <t>Phildephia, PA--NJ--DE--MD</t>
  </si>
  <si>
    <t>Baltimore, MD Construct Intercity Bus Intermodal Terminal</t>
  </si>
  <si>
    <t xml:space="preserve">City of Gaithersburg, Maryland-Bus and paratransit vehicle for seniors </t>
  </si>
  <si>
    <t xml:space="preserve">Howard County, MD Construct Central Maryland Transit Operations and Maintenance Facility </t>
  </si>
  <si>
    <t xml:space="preserve">MARC Intermodal Odenton and Edgewood Station Improvements </t>
  </si>
  <si>
    <t xml:space="preserve">Maryland Statewide Bus Facilities and Buses </t>
  </si>
  <si>
    <t>Maryland Statewide Bus Program</t>
  </si>
  <si>
    <t xml:space="preserve">Montgomery County, MD Wheaton CBD Intermodal Access Program </t>
  </si>
  <si>
    <t xml:space="preserve">Mount Rainier, MD Intermodal and Pedestrian Project </t>
  </si>
  <si>
    <t xml:space="preserve">Silver Spring Transit Center, Maryland </t>
  </si>
  <si>
    <t xml:space="preserve">Silver Spring, Maryland, Transit Center </t>
  </si>
  <si>
    <t>Silver Spring, MD Construct Silver Spring Transit Center in downtown Silver Spring</t>
  </si>
  <si>
    <t>Southern Maryland Commuter Bus Initiative</t>
  </si>
  <si>
    <t>Southern Maryland Commuter Initiative</t>
  </si>
  <si>
    <t>Baltimore Central Light Rail Double Track Project</t>
  </si>
  <si>
    <t>Baltimore Red Line and Green Line Extension</t>
  </si>
  <si>
    <t>Wasjhington, DC--VA--MD</t>
  </si>
  <si>
    <t>Transit Career Ladder Training Program</t>
  </si>
  <si>
    <t>Baltimore Red Line/Green Line Transit Project Study</t>
  </si>
  <si>
    <t>FISCAL YEAR 2006 FUNDING BY FTA PROGRAM FOR MASSACHUSETTS STATE</t>
  </si>
  <si>
    <t>Boston, MA--NH--RI</t>
  </si>
  <si>
    <t>Providence, RI--MA</t>
  </si>
  <si>
    <t xml:space="preserve"> Barnstable Town, MA</t>
  </si>
  <si>
    <t>Leominster--Fitchburg, MA</t>
  </si>
  <si>
    <t>Nashua, NH--MA</t>
  </si>
  <si>
    <t>New Bedford, MA</t>
  </si>
  <si>
    <t>Pittsfield, MA</t>
  </si>
  <si>
    <t>Boston, MA</t>
  </si>
  <si>
    <t>Worcester, MA</t>
  </si>
  <si>
    <t xml:space="preserve">Attleboro, MA Construction, engineering and site improvements at the Attleboro Intermodal Center </t>
  </si>
  <si>
    <t xml:space="preserve">Berkshire, MA, Berkshire Regional Transit Authority Bus Maintenance Facility </t>
  </si>
  <si>
    <t>Beverly, MA Design and Construct Beverly Deport Intermodal Transportation Center</t>
  </si>
  <si>
    <t xml:space="preserve">Boston, MA Harbor Park Pavilion &amp; Inter-modal Station </t>
  </si>
  <si>
    <t xml:space="preserve">Brockton Area Transit Authority Replacement Buses, MA </t>
  </si>
  <si>
    <t>Brockton, MA Bus replacement for the Brockton Area Transit Authority</t>
  </si>
  <si>
    <t>Construction of Amesbury Bus Facility, MA</t>
  </si>
  <si>
    <t xml:space="preserve">Framingham, MA Local Intra-Framingham Transit System enhancements </t>
  </si>
  <si>
    <t>Franklin Multimodal Center, MA</t>
  </si>
  <si>
    <t xml:space="preserve">Gardner Maintenance Facility Construction, MA </t>
  </si>
  <si>
    <t>Haverhill, MA Design and Construct Inter-modal Transit Parking Improvements</t>
  </si>
  <si>
    <t>Hingham, MA Higham Marine Intermodal Center Improvements: Enhance public transportation infrastructure/parking</t>
  </si>
  <si>
    <t xml:space="preserve">Holyoke Multimodal Center, MA </t>
  </si>
  <si>
    <t>Intermodal Station Improvements, Salem and Beverly, MA</t>
  </si>
  <si>
    <t>Lawrence, MA, Gateway Intermodal and Quadant Area Reuse Project</t>
  </si>
  <si>
    <t>Lowell, MA Implementation of LRTA bus replacement plan</t>
  </si>
  <si>
    <t>Lowell, MA, Lowell Regional Transit</t>
  </si>
  <si>
    <t>MART Advanced Vehicle Locator System (AVL), Massachusetts</t>
  </si>
  <si>
    <t xml:space="preserve">MART Maintenance Facility, Fitchburg, Massachusetts </t>
  </si>
  <si>
    <t>MART Vehicle Replacement, Massachusetts</t>
  </si>
  <si>
    <t>Medford, MA Downtown revitalization featuring construction of a 200 space Park and Ride Facility</t>
  </si>
  <si>
    <t>Newburyport, MA Design and Construct Intermodal Facility</t>
  </si>
  <si>
    <t>North Leomister Parking Improvements, Massachusetts</t>
  </si>
  <si>
    <t>Public Transit for STCC College Students, Massachusetts</t>
  </si>
  <si>
    <t xml:space="preserve">Quincy, MA MBTA Purchase high speed catamaran ferry for Quincy Harbor Express Service </t>
  </si>
  <si>
    <t>Rapid Transit Handicap Accessibility, Newton, Massachusetts</t>
  </si>
  <si>
    <t>Revere, MA Inter-modal transit improvements in the Wonderland station (MBTA) area</t>
  </si>
  <si>
    <t>Rockport, MA Rockport Commuter Rail Station Improvements</t>
  </si>
  <si>
    <t>Salem, MA Design and Construct Salem Intermodal Transportation Center</t>
  </si>
  <si>
    <t xml:space="preserve">Woburn, MA Construction of an 89 space park and ride facility to be located on Magazine Hill, in the Heart of Woburn Square </t>
  </si>
  <si>
    <t>Massachusetts Bay Transportation Authority Ferry System</t>
  </si>
  <si>
    <t>North Shore Corridor Blue Line Extension</t>
  </si>
  <si>
    <t>Silver Line Phase III</t>
  </si>
  <si>
    <t>Boston/Fitchburg Massachusetts Rail Corridor</t>
  </si>
  <si>
    <t>Barnstable Town, MA</t>
  </si>
  <si>
    <t>Boston/Fitchburg, MA Rail Corridor</t>
  </si>
  <si>
    <t>FISCAL YEAR 2006 FUNDING BY FTA PROGRAM FOR MICHIGAN STATE</t>
  </si>
  <si>
    <t>Detroit, MI</t>
  </si>
  <si>
    <t>Ann Arbor, MI</t>
  </si>
  <si>
    <t>Flint, MI</t>
  </si>
  <si>
    <t>Grand Rapids, MI</t>
  </si>
  <si>
    <t>Lansing, MI</t>
  </si>
  <si>
    <t>Battle Creek, MI</t>
  </si>
  <si>
    <t>Bay City, MI</t>
  </si>
  <si>
    <t>Benton Harbor--St. Joseph, MI</t>
  </si>
  <si>
    <t>Holland, MI</t>
  </si>
  <si>
    <t>Jackson, MI</t>
  </si>
  <si>
    <t>Kalamazoo, MI</t>
  </si>
  <si>
    <t>Monroe, MI</t>
  </si>
  <si>
    <t>Muskegon, MI</t>
  </si>
  <si>
    <t>Port Huron, MI</t>
  </si>
  <si>
    <t>Saginaw, MI</t>
  </si>
  <si>
    <t xml:space="preserve">Bozeman, Montana-Vehicular Parking Facility </t>
  </si>
  <si>
    <t xml:space="preserve">Bozeman, MT, Intermodal and parking facility </t>
  </si>
  <si>
    <t xml:space="preserve">Helena Transit Facility, MT </t>
  </si>
  <si>
    <t xml:space="preserve">Kalispell Buses, MT </t>
  </si>
  <si>
    <t>Lewistown Bus Facility, Montana</t>
  </si>
  <si>
    <t xml:space="preserve">Montana Department of Transportation-Statewide Bus Facilities and Buses </t>
  </si>
  <si>
    <t xml:space="preserve">Mountain Line Bus, Montana </t>
  </si>
  <si>
    <t xml:space="preserve">Pablo Bus Facility, Montana </t>
  </si>
  <si>
    <t>Pablo Buses, Montana</t>
  </si>
  <si>
    <t xml:space="preserve">Poplar Transit Facility Renovation, Montana </t>
  </si>
  <si>
    <t>Public Bus Transfer and Parking Facility, MT</t>
  </si>
  <si>
    <t>University of Montana bus maintenance facility</t>
  </si>
  <si>
    <t>FISCAL YEAR 2006 FUNDING BY FTA PROGRAM FOR N. MARIANA ISLANDS</t>
  </si>
  <si>
    <t>Saipan, MP</t>
  </si>
  <si>
    <t>FISCAL YEAR 2006 FUNDING BY FTA PROGRAM FOR NEBRASKA STATE</t>
  </si>
  <si>
    <t>Lincoln, NE</t>
  </si>
  <si>
    <t xml:space="preserve">City of Omaha-Creighton University Intermodal Facility </t>
  </si>
  <si>
    <t xml:space="preserve">Kearney, Nebraska-RYDE Transit Bus Maintenance and Storage Facility </t>
  </si>
  <si>
    <t xml:space="preserve">Nebraska Department of Roads-Bus Maintenance and Storage Facility for RYDE in Kearney, NE </t>
  </si>
  <si>
    <t xml:space="preserve">Nebraska Department of Roads-Statewide Vehicles, Facilities, and Related Equipment Purchases </t>
  </si>
  <si>
    <t xml:space="preserve">Nebraska-statewide transit vehicles, facilities, and related equipment </t>
  </si>
  <si>
    <t xml:space="preserve">Omaha, NE, Buses and Fare boxes </t>
  </si>
  <si>
    <t xml:space="preserve">StarTran Farebox Technology Upgrades, Nebraska </t>
  </si>
  <si>
    <t>FISCAL YEAR 2006 FUNDING BY FTA PROGRAM FOR NEVADA STATE</t>
  </si>
  <si>
    <t>Las Vegas, NV</t>
  </si>
  <si>
    <t>Reno, NV</t>
  </si>
  <si>
    <t>Carson City, NV</t>
  </si>
  <si>
    <t>Lake Tahoe, NV MPO Bus replacement</t>
  </si>
  <si>
    <t xml:space="preserve">Boulder Highway Max Bus Rapid Transit System, NV </t>
  </si>
  <si>
    <t xml:space="preserve">Las Vegas, NV Construct Boulder Highway BRT system and purchase vehicles and related equipment </t>
  </si>
  <si>
    <t>Las Vegas, NV Construct Central City Inter-modal Transportation Terminal</t>
  </si>
  <si>
    <t xml:space="preserve">Las Vegas, NV Construct Las Vegas West Care Intermodal Facility </t>
  </si>
  <si>
    <t>Nevada Statewide Bus and Bus Facilities, NV</t>
  </si>
  <si>
    <t xml:space="preserve">Regional Transportation Commission of Southern Nevada-Central City Intermodal Transportation Terminal </t>
  </si>
  <si>
    <t xml:space="preserve">Reno and Sparks Intermodal Transportation Terminals and Related Development, NV </t>
  </si>
  <si>
    <t>Reno-Sparks, Nevada-Intermodal Transportation Terminals and Related Development</t>
  </si>
  <si>
    <t>RTC Transit Maintenance Facility, NV</t>
  </si>
  <si>
    <t xml:space="preserve">Southern Nevada Transit Coalition, Public Transit Building Acquisition </t>
  </si>
  <si>
    <t>Washoe County, NV Bus and Bus Facilities</t>
  </si>
  <si>
    <t>Regional Fixed Guideway Project</t>
  </si>
  <si>
    <t>FISCAL YEAR 2006 FUNDING BY FTA PROGRAM FOR NEW HAMPSHIRE STATE</t>
  </si>
  <si>
    <t>Mancheste, NH</t>
  </si>
  <si>
    <t>Windham, New Hampshire--Construction of Park and Ride Bus facility at Exit 3</t>
  </si>
  <si>
    <t>Boston, MA--NH</t>
  </si>
  <si>
    <t>FISCAL YEAR 2006 FUNDING BY FTA PROGRAM FOR NEW JERSEY STATE</t>
  </si>
  <si>
    <t>Allentown--Bethlehem, PA--NJ</t>
  </si>
  <si>
    <t>Atlantic City, NJ</t>
  </si>
  <si>
    <t>Trenton, NJ</t>
  </si>
  <si>
    <t>Highstown, NJ</t>
  </si>
  <si>
    <t>Vineland, NJ</t>
  </si>
  <si>
    <t>Wildwood--North Wildwood--Cape May, NJ</t>
  </si>
  <si>
    <t>Northeastern New Jersey</t>
  </si>
  <si>
    <t xml:space="preserve">Atlantic City Regional Medical Center Bus Project, NJ </t>
  </si>
  <si>
    <t xml:space="preserve">Atlantic City, NJ Jitney </t>
  </si>
  <si>
    <t>Bergen Intermodal Stations and Park N’Rides, NJ</t>
  </si>
  <si>
    <t xml:space="preserve">Bloomfield Intermodal Facilities and Park-and-Ride, NJ </t>
  </si>
  <si>
    <t xml:space="preserve">Burlington County, NJ-BurLink and Burlington County Transportation System vehicles and equipment </t>
  </si>
  <si>
    <t>Camden, NJ Construction of the Camden County Intermodal Facility in Cramer Hill</t>
  </si>
  <si>
    <t xml:space="preserve">Central NJ Intermodal Stations and Park &amp; Rides </t>
  </si>
  <si>
    <t>Hoboken, NJ Rehabilitation of Hoboken Inter-modal Terminal</t>
  </si>
  <si>
    <t xml:space="preserve">Jersey City, NJ Construct West Entrance to Pavonia-Newport PATH Station </t>
  </si>
  <si>
    <t>Kapkowski Road Transportation Planning Area Project, NJ</t>
  </si>
  <si>
    <t xml:space="preserve">Lakewood, NJ-Ocean County Bus service and parking facilities </t>
  </si>
  <si>
    <t>Long Branch, NJ Design and construct facilities for ferry service from Long Branch, NJ to New York City and other destinations</t>
  </si>
  <si>
    <t>Monmouth County, NJ Construction of main bus facility for Freehold Township, including a terminal and repair shop</t>
  </si>
  <si>
    <t xml:space="preserve">Morristown Intermodal Historic Station, NJ </t>
  </si>
  <si>
    <t>Morristown, New Jersey-Intermodal Historic Station</t>
  </si>
  <si>
    <t>National Park Service Design and construct 2.1-mile segment to complete Sandy Hook multiuse pathway in Sandy Hook, NJ</t>
  </si>
  <si>
    <t xml:space="preserve">New Jersey Inter-modal Facilities and Bus Rolling Stock </t>
  </si>
  <si>
    <t xml:space="preserve">New Jersey Transit Community Shuttle Buses </t>
  </si>
  <si>
    <t>Newark Penn Station Intermodal Improvements, New Jersey</t>
  </si>
  <si>
    <t>Newark, NJ Penn Station Intermodal Improvements including the rehabilitation of boarding areas</t>
  </si>
  <si>
    <t>NJ Transit Jitney Bus Replacement, Atlantic City</t>
  </si>
  <si>
    <t>NW NJ Multi-County Intermodal Transit Initiative</t>
  </si>
  <si>
    <t xml:space="preserve">Regional Intermodal Transportaiton, South Amboy, New Jersey </t>
  </si>
  <si>
    <t>Saint Peter’s McGrinley Square Intermodal Facility, New Jersey</t>
  </si>
  <si>
    <t>Sandy Hook, NJ National Park Service Construct year-round ferry dock at Sandy Hook Unit of Gateway National Recreation Area</t>
  </si>
  <si>
    <t xml:space="preserve">South Amboy, NJ Construction of improvements to facilities at South Amboy Station under S Amboy, NJ Regional Intermodal Initiative </t>
  </si>
  <si>
    <t>South Brunswick, NJ Transit System</t>
  </si>
  <si>
    <t xml:space="preserve">Trenton Intermodal Station </t>
  </si>
  <si>
    <t>Trenton, New Jersey-Trenton Train Station Rehabilitation</t>
  </si>
  <si>
    <t xml:space="preserve">Trenton, NJ Development of Trenton Trolley System </t>
  </si>
  <si>
    <t>Trenton, NJ Reconstruction and rehabilitation of the Trenton Train Station</t>
  </si>
  <si>
    <t xml:space="preserve">Valley Hospital Bus Transportation, NJ </t>
  </si>
  <si>
    <t>Camden, New Jersey Ferry System</t>
  </si>
  <si>
    <t>Hudson-Bergen Light Rail MOS-2</t>
  </si>
  <si>
    <t>Cleveland, Ohio-University Circle Intermodal facility</t>
  </si>
  <si>
    <t xml:space="preserve">Columbiana County, OH Construct Inter-modal Facility </t>
  </si>
  <si>
    <t>Columbus, OH-Central Ohio Transit Authority Paratransit Facility</t>
  </si>
  <si>
    <t>Cuyahoga County, Ohio-Ohio Department of Transportation transit improvements</t>
  </si>
  <si>
    <t xml:space="preserve">Dayton Airport Inter-modal Rail Feasibility Study </t>
  </si>
  <si>
    <t xml:space="preserve">Dayton-Wright Stop Plaza </t>
  </si>
  <si>
    <t>Downtown Akron Transportation Center, OH</t>
  </si>
  <si>
    <t xml:space="preserve">Eastlake, Ohio-Eastlake Stadium transit intermodal facility </t>
  </si>
  <si>
    <t xml:space="preserve">Elyria, OH Construct the New York Central Train Station into an intermodal transportation hub </t>
  </si>
  <si>
    <t>Victorville--Hesperia--Apple Valley, CA</t>
  </si>
  <si>
    <t>Atascadero--El Paso de Robles (Paso Robles), CA</t>
  </si>
  <si>
    <t>Camarillo, CA</t>
  </si>
  <si>
    <t>Chico, CA</t>
  </si>
  <si>
    <t>Davis, CA</t>
  </si>
  <si>
    <t>El Centro, CA</t>
  </si>
  <si>
    <t>Fairfield, CA</t>
  </si>
  <si>
    <t>Gilroy--Morgan Hill, CA</t>
  </si>
  <si>
    <t>Hanford, CA</t>
  </si>
  <si>
    <t>Hemet, CA</t>
  </si>
  <si>
    <t>Livermore, CA</t>
  </si>
  <si>
    <t>Lodi, CA</t>
  </si>
  <si>
    <t>Lompoc, CA</t>
  </si>
  <si>
    <t>Madera, CA</t>
  </si>
  <si>
    <t>Manteca, CA</t>
  </si>
  <si>
    <t>Merced, CA</t>
  </si>
  <si>
    <t>Napa, CA</t>
  </si>
  <si>
    <t>Petaluma, CA</t>
  </si>
  <si>
    <t>Porterville, CA</t>
  </si>
  <si>
    <t>Redding, CA</t>
  </si>
  <si>
    <t>Salinas, CA</t>
  </si>
  <si>
    <t>San Luis Obispo, CA</t>
  </si>
  <si>
    <t>Santa Barbara, CA</t>
  </si>
  <si>
    <t>Santa Clarita, CA</t>
  </si>
  <si>
    <t>Santa Cruz, CA</t>
  </si>
  <si>
    <t>Santa Maria, CA</t>
  </si>
  <si>
    <t>Seaside--Monterey--Marina, CA</t>
  </si>
  <si>
    <t>Simi Valley, CA</t>
  </si>
  <si>
    <t>Tracy, CA</t>
  </si>
  <si>
    <t>Turlock, CA</t>
  </si>
  <si>
    <t>Vacaville, CA</t>
  </si>
  <si>
    <t>Vallejo, CA</t>
  </si>
  <si>
    <t>Visalia, CA</t>
  </si>
  <si>
    <t>Watsonville, CA</t>
  </si>
  <si>
    <t>Yuba City, CA</t>
  </si>
  <si>
    <t>Yuma, AZ--CA</t>
  </si>
  <si>
    <t>San Joaquin Region Transit District, California. Hybrid Diesel-Electric Replacement Buses</t>
  </si>
  <si>
    <t xml:space="preserve">ADA Paratransit Vehicles, San Diego, CA </t>
  </si>
  <si>
    <t xml:space="preserve">Alameda County, CA AC Transit Bus Rapid Transit Corridor Project </t>
  </si>
  <si>
    <t xml:space="preserve">Amador County, California-Regional Transit Center </t>
  </si>
  <si>
    <t>Baldwin Park, CA Construct vehicle and bicycle parking lot and pedestrian rest area at transit center</t>
  </si>
  <si>
    <t xml:space="preserve">Berkeley, CA Construct Ed Roberts Campus Intermodal Transit Disability Center </t>
  </si>
  <si>
    <t xml:space="preserve">Blue Line Trolley Shelter Improvements, CA </t>
  </si>
  <si>
    <t xml:space="preserve">Burbank Airport Hybrid Shuttle Demonstration Project, CA </t>
  </si>
  <si>
    <t xml:space="preserve">Burbank, CA CNG Transit Vehicles Purchase for Local Transit Network Expansion </t>
  </si>
  <si>
    <t xml:space="preserve">Burbank, CA Construction of Empire Area Transit Center near Burbank Airport </t>
  </si>
  <si>
    <t xml:space="preserve">Calexico, CA Purchase new buses for the Calexico Transit System </t>
  </si>
  <si>
    <t>Carson, CA Purchase one bus</t>
  </si>
  <si>
    <t xml:space="preserve">Carson, CA Purchase one trolley-bus vehicle </t>
  </si>
  <si>
    <t>Carson, CA Purchase two transfer facility</t>
  </si>
  <si>
    <t>City of Alameda, CA Plan, design, and construct intermodal facility</t>
  </si>
  <si>
    <t xml:space="preserve">City of Livermore, CA Construct Bus Facility for Livermore Amador Valley Transit Authority </t>
  </si>
  <si>
    <t xml:space="preserve">City of Modesto’s Bus Maintenance Facility, CA </t>
  </si>
  <si>
    <t>Construct bus shelters in Bellflower, CA</t>
  </si>
  <si>
    <t>Corona Transit Center, CA</t>
  </si>
  <si>
    <t>Covina, El Monte, Baldwin Park, Upland, CA Parking and Electronic Signage Improvements</t>
  </si>
  <si>
    <t>Culver City, CA Purchase compressed natural gas buses and expand natural gas fueling facility</t>
  </si>
  <si>
    <t>Davis, CA Davis Multi-Modal Station to improve entrance to Amtrak Depot and parking lot, provide additional parking and improve service</t>
  </si>
  <si>
    <t>Development of Gold Country Stage Transit Transfer Center, Nevada County, CA</t>
  </si>
  <si>
    <t xml:space="preserve">East County Bus Maintenance Facility, CA </t>
  </si>
  <si>
    <t>East San Diego County, California-Bus Maintenance Facility Expansion</t>
  </si>
  <si>
    <t>Ed Roberts Campus, Berkeley, CA</t>
  </si>
  <si>
    <t>El Garces Intermodal Station, Needles, CA</t>
  </si>
  <si>
    <t xml:space="preserve">Emeryville, CA Expand &amp; Improve Inter-modal Transit Center at Amtrak Station </t>
  </si>
  <si>
    <t>Escondido, CA-Construct Bus Maintenance Facility</t>
  </si>
  <si>
    <t xml:space="preserve">Fairfield/Vacaville Intermodal Station, CA </t>
  </si>
  <si>
    <t xml:space="preserve">Foothill Transit, San Gabriel Valley, CA </t>
  </si>
  <si>
    <t xml:space="preserve">Fresno, CA-Develop program of low-emission transit vehicles </t>
  </si>
  <si>
    <t xml:space="preserve">Gardena, CA Purchase of alternative fuel buses for service expansion, on-board security system and bus facility training equipment </t>
  </si>
  <si>
    <t xml:space="preserve">Glendale, CA Construction of Downtown Streetcar Project </t>
  </si>
  <si>
    <t xml:space="preserve">Glendale, CA Purchase of CNG Buses for Glendale Beeline Transit System </t>
  </si>
  <si>
    <t>Golden Empire Transit traffic signal priority project, CA</t>
  </si>
  <si>
    <t>Greater Sacramento Regional Bus Replacement/Bus Facility Expansion, CA</t>
  </si>
  <si>
    <t xml:space="preserve">Hercules, CA Inter-modal Rail Station Improvements </t>
  </si>
  <si>
    <t xml:space="preserve">Intermodal Park and Ride Facility at Discovery, CA </t>
  </si>
  <si>
    <t>Intermodal Transit Center, Bell Gardens, CA</t>
  </si>
  <si>
    <t xml:space="preserve">Interstate 15 managed lanes, San Diego, CA </t>
  </si>
  <si>
    <t>La Habra Shuttle Senior Transportation Program, CA</t>
  </si>
  <si>
    <t>Lakewood Bus Stop Improvements, Lakewood, California</t>
  </si>
  <si>
    <t>Livermoore Amador Valley Satellite Maintenance and Operations Facility, California</t>
  </si>
  <si>
    <t>Long Beach Transit Bus Purchase, California</t>
  </si>
  <si>
    <t xml:space="preserve">Long Beach, Ca Museum of Latin American Art, Long Beach, to build intermodal park and ride facility </t>
  </si>
  <si>
    <t xml:space="preserve">Long Beach, CA Park and Ride Facility </t>
  </si>
  <si>
    <t>Long Beach, CA Purchase one larger (75. passengers) and two smaller (40 passengers) ferryboats and construct related dock work to facilitate the use and accessibility of the ferryboats</t>
  </si>
  <si>
    <t xml:space="preserve">Long Beach, CA Purchase ten clean fuel buses </t>
  </si>
  <si>
    <t xml:space="preserve">Los Angeles County Metropolitan Transit Authority, CA capital funds for facility improvements to support the Cal State Northridge tram system </t>
  </si>
  <si>
    <t>Los Angeles Valley College Bus Station Extension, California</t>
  </si>
  <si>
    <t xml:space="preserve">Los Angeles, CA Crenshaw Bus Rapid Transit </t>
  </si>
  <si>
    <t>Crawford Internmodal Transportation Facility, PA</t>
  </si>
  <si>
    <t xml:space="preserve">Cumberland-Dauphin-Harrisburg Transit Authority-Purchase of Buses and Spare Units </t>
  </si>
  <si>
    <t xml:space="preserve">Easton Intermodal, PA </t>
  </si>
  <si>
    <t>Easton, Pennsylvania-Design and construct Intermodal Transportation Center</t>
  </si>
  <si>
    <t xml:space="preserve">Endless Mountain Transportation Authority, Bradford County, PA </t>
  </si>
  <si>
    <t xml:space="preserve">Erie, PA Metropolitan Transit Authority-Bus Acquisitions </t>
  </si>
  <si>
    <t>Erie, PA-EMTA Vehicle Acquisition</t>
  </si>
  <si>
    <t>Fayette Area Coordinated Transportation, PA</t>
  </si>
  <si>
    <t xml:space="preserve">Gettysburg Bus and Bus Facilities, PA </t>
  </si>
  <si>
    <t xml:space="preserve">Gettysburg, Pennsylvania-transit transfer center </t>
  </si>
  <si>
    <t>Hazleton Intermodal, PA</t>
  </si>
  <si>
    <t xml:space="preserve">Hershey, Pennsylvania Intermodal Center and Parking Garage </t>
  </si>
  <si>
    <t>Intermodal Facilities in Bucks County (Croydon and Levittown Stations)</t>
  </si>
  <si>
    <t xml:space="preserve">Lancaster County, Pennsylvania Intermodal Center and Parking Facility </t>
  </si>
  <si>
    <t>Lancaster Intermodal, Pennsylvania</t>
  </si>
  <si>
    <t>Lancaster, PA-bus replacement</t>
  </si>
  <si>
    <t xml:space="preserve">Lancaster, PA-Intermodal Project </t>
  </si>
  <si>
    <t>Lehigh and Northampton Transportation Authority, PA-Allentown Intermodal Transportation Center</t>
  </si>
  <si>
    <t>Mid Mon Valley Transit Authority, Pennsylvania</t>
  </si>
  <si>
    <t xml:space="preserve">Monroe Township, PA-Clarion County Buses </t>
  </si>
  <si>
    <t>Monroe Township/Clarion University Transit</t>
  </si>
  <si>
    <t>Montgomery County Intermodal, Pennsylvania</t>
  </si>
  <si>
    <t xml:space="preserve">New Castle, PA Area Transit Authority-Bus Purchases/Park and Ride Facility </t>
  </si>
  <si>
    <t xml:space="preserve">Northumberland County Transportation, PA </t>
  </si>
  <si>
    <t>Paoli Transportation Center</t>
  </si>
  <si>
    <t xml:space="preserve">Philadelphia, PA Cruise Terminal Transportation Ctr. Phila. Naval Shipyard </t>
  </si>
  <si>
    <t xml:space="preserve">Philadelphia, PA Improvements to the existing Penn's Landing Ferry Terminal </t>
  </si>
  <si>
    <t xml:space="preserve">Philadelphia, PA Penn's Landing water shuttle parking lot expansion and water shuttle ramp infrastructure construction </t>
  </si>
  <si>
    <t>Philadelphia, PA Philadelphia Zoo Intermodal Transportation project w/parking consolidation, pedestrian walkways, public transportation complements &amp; landscape improvements to surface parking lots</t>
  </si>
  <si>
    <t xml:space="preserve">Philadelphia, PA SEPTA's Market St. Elevated Rail project in conjunction with Philadelphia Commercial Development Corporation for improvements and assistance to entities along rail corridor </t>
  </si>
  <si>
    <t xml:space="preserve">Philadelphia, Pennsylvania-SEPTA Market Street Elevated Line parking facility </t>
  </si>
  <si>
    <t xml:space="preserve">Pittsburgh, PA Clean Fuel Bus Procurement </t>
  </si>
  <si>
    <t>Port Authority of Allegheny County Bus Acquisition, Pennsylvania</t>
  </si>
  <si>
    <t xml:space="preserve">Pottsville, PA Union Street Trade and Transfer Center Intermodal Facility </t>
  </si>
  <si>
    <t>Project provides for the engineering and construction of a transportation center in Paoli, Chester County</t>
  </si>
  <si>
    <t>Pullman Multi-Modal Transit Center, Pennsylvania</t>
  </si>
  <si>
    <t xml:space="preserve">Sharon, PA-Bus Facility Construction </t>
  </si>
  <si>
    <t xml:space="preserve">Shenango Valley Shuttle Service, Pennsylvania </t>
  </si>
  <si>
    <t xml:space="preserve">SEPTA Montgomery County Intermodal Improvements at Glenside and Jenkintown Station Parking Garages </t>
  </si>
  <si>
    <t xml:space="preserve">Union Station Intermodal Trade and Transit Center, Pennsylvania </t>
  </si>
  <si>
    <t>Union/Snyder Transportation Authority Union County, PA</t>
  </si>
  <si>
    <t>Warren, PA-Construct Intermodal Transportation Center and related pedestrian and landscape improvements</t>
  </si>
  <si>
    <t xml:space="preserve">Westmoreland County Transit Authority, PA-Bus Replacement </t>
  </si>
  <si>
    <t>Westmoreland Transit Authority, Pennsylvania</t>
  </si>
  <si>
    <t xml:space="preserve">Wilkes-Barre Intermodal Facility </t>
  </si>
  <si>
    <t>Williamsport Trade and Transit Centre Expansion, Pennsylvania</t>
  </si>
  <si>
    <t>Williamsport, PA Bureau of Transportation-Williamsport Trade and Transit Centre Expansion</t>
  </si>
  <si>
    <t xml:space="preserve">York Co. Transit Auth. (PA) purchase of buses </t>
  </si>
  <si>
    <t>York, Pennsylvania-Rabbit Transit facilities and communications equipment</t>
  </si>
  <si>
    <t>Philadelphia Penn's Landing Ferry Terminal</t>
  </si>
  <si>
    <t>Bus Testing</t>
  </si>
  <si>
    <t>Corridor One Regional Rail Project</t>
  </si>
  <si>
    <t>North Shore Connector</t>
  </si>
  <si>
    <t>Schuylkill Valley Metro</t>
  </si>
  <si>
    <t>American Cities Transportation Institute, PA</t>
  </si>
  <si>
    <t>CIMERC, PA (National Bioterrorism Civilian Medical Emergency Response Center)</t>
  </si>
  <si>
    <t>Hydrogen Fuel Cell Shuttle Deployment Demonstration Project -- Allentown, PA</t>
  </si>
  <si>
    <t>Regional Public Safety Training Center -- Lehigh-Carbon Community College</t>
  </si>
  <si>
    <t>Transit Security Training Facility -- Chester County Community College</t>
  </si>
  <si>
    <t>small urbanized areas</t>
  </si>
  <si>
    <t>nonurbanized areas</t>
  </si>
  <si>
    <t xml:space="preserve">FISCAL YEAR 2006 FUNDING BY FTA PROGRAM FOR PUERTO RICO </t>
  </si>
  <si>
    <t>San Juan, PR</t>
  </si>
  <si>
    <t>Aguadilla--Isabela--San Sebastian, PR</t>
  </si>
  <si>
    <t>Arecibo, PR</t>
  </si>
  <si>
    <t>Fajardo, PR</t>
  </si>
  <si>
    <t>Florida--Barceloneta--Bajadero, PR</t>
  </si>
  <si>
    <t>Guayama, PR</t>
  </si>
  <si>
    <t>Juana Diaz, PR</t>
  </si>
  <si>
    <t>Mayaguez, PR</t>
  </si>
  <si>
    <t>Ponce, PR</t>
  </si>
  <si>
    <t>San German--Cabo Rojo--Sabana Grande, PR</t>
  </si>
  <si>
    <t>Yauco, PR</t>
  </si>
  <si>
    <t xml:space="preserve">Bayamon, Puerto Rico-bus terminal </t>
  </si>
  <si>
    <t>Bayamon, Puerto Rico-Purchase of Trolley Cars</t>
  </si>
  <si>
    <t>FY 2006 - Rank:41           Pct of total: 0.31%</t>
  </si>
  <si>
    <t>FY 2006 - Rank:50           Pct of total: 0.09%</t>
  </si>
  <si>
    <t>FY 2006 - Rank:16           Pct of total: 1.67%</t>
  </si>
  <si>
    <t>FY 2006 - Rank:43           Pct of total: 0.25%</t>
  </si>
  <si>
    <t>FY 2006 - Rank:24           Pct of total: 0.90%</t>
  </si>
  <si>
    <t>FY 2006 - Rank:7           Pct of total: 3.96%</t>
  </si>
  <si>
    <t>FY 2006 - Rank:30           Pct of total: 0.64%</t>
  </si>
  <si>
    <t>FY 2006 - Rank:18           Pct of total: 1.48%</t>
  </si>
  <si>
    <t>FY 2006 - Rank:48           Pct of total: 0.14%</t>
  </si>
  <si>
    <t xml:space="preserve">San Juan, Puerto Rico-bus security equipment </t>
  </si>
  <si>
    <t xml:space="preserve">San Juan, Puerto Rico-Buses </t>
  </si>
  <si>
    <t>Yabucoca, Puerto Rico-Trolley Buses</t>
  </si>
  <si>
    <t>San Juan Tren Urbano</t>
  </si>
  <si>
    <t>FISCAL YEAR 2006 FUNDING BY FTA PROGRAM FOR RHODE ISLAND STATE</t>
  </si>
  <si>
    <t>Providence, RI</t>
  </si>
  <si>
    <t>Rhode Island, Statewide Bus and Van Replacements</t>
  </si>
  <si>
    <t xml:space="preserve">Providence, RI Expansion of Elmwood Paratransit Maintenance Facility </t>
  </si>
  <si>
    <t xml:space="preserve">Rhode Island Public Transit Authority Elmwood Avenue Maintenance Facility Improvements </t>
  </si>
  <si>
    <t>Rhode Island Public Transit Authority Transit Security Improvements</t>
  </si>
  <si>
    <t>Rhode Island Statewide Bus Fleet</t>
  </si>
  <si>
    <t>Rhode Island Statewide Vehicle Replacement</t>
  </si>
  <si>
    <t xml:space="preserve">Rhode Island, RIPTA Elmwood Facility Expansion </t>
  </si>
  <si>
    <t>Monterey Park, CA Safety improvements at a bus stop including creation of bus loading areas and street improvements</t>
  </si>
  <si>
    <t>Monterey Salinas Transit, Monterey, California</t>
  </si>
  <si>
    <t xml:space="preserve">Monterey, CA Purchase bus equipment </t>
  </si>
  <si>
    <t>Needles, California-El Garces Intermodal Facility</t>
  </si>
  <si>
    <t>New Bus Facility Capital Improvements, California (San Joaquin)</t>
  </si>
  <si>
    <t>Norwalk, CA Transit System Bus Procurement and Los Angeles World Airport Remote Fly-Away Facility Project</t>
  </si>
  <si>
    <t>Oakland, CA Construct Bay Trail between Coliseum BART station and Martin Luther King, Jr. Regional Shoreline</t>
  </si>
  <si>
    <t xml:space="preserve">Oakland, CA Construct streetscape &amp; intermodal improvements at BART Station Transit Villages </t>
  </si>
  <si>
    <t>OCTA BRT</t>
  </si>
  <si>
    <t xml:space="preserve">Ojai Multi-Agency Transportation Facility, CA </t>
  </si>
  <si>
    <t>Omni Trans Para Transit Vehicles</t>
  </si>
  <si>
    <t xml:space="preserve">Ontario, CA Construct Omnitrans Transcenter </t>
  </si>
  <si>
    <t>Orange County Transit Authority, California-Security surveillance and monitoring equipment</t>
  </si>
  <si>
    <t xml:space="preserve">Orange County, CA Purchase buses for rapid transit </t>
  </si>
  <si>
    <t xml:space="preserve">Orange County, CA Transportation Projects to Encourage Use of Transit to Reduce Congestion </t>
  </si>
  <si>
    <t>Pacific Station Multimodal Facility, Santa Cruz, California</t>
  </si>
  <si>
    <t xml:space="preserve">Palm Springs Aerial Tramway Bus Project, CA </t>
  </si>
  <si>
    <t>Palm Springs, California-Sunline Transit bus purchase</t>
  </si>
  <si>
    <t>Palm Springs, California-Sunline Transit: CalStrat-Weststart fuel cell bus program</t>
  </si>
  <si>
    <t>Paramount Easy Rider Clean-Air Buses, Paramount, California</t>
  </si>
  <si>
    <t xml:space="preserve">Pasadena, CA ITS Improvements </t>
  </si>
  <si>
    <t>Placerville Station II</t>
  </si>
  <si>
    <t>Pleasant Hill, CA Construct Diablo Valley College Bus Transit Center</t>
  </si>
  <si>
    <t>Redondo Beach Coastal Shuttle Transit Vehicles, California</t>
  </si>
  <si>
    <t>Redondo Beach, CA Capital Equipment procurement of 12. Compressed Natural Gas (CNG) Transit Vehicles for Coastal Shuttle Services by Beach Cities Transit</t>
  </si>
  <si>
    <t xml:space="preserve">Richmond, CA BART Parking Structure </t>
  </si>
  <si>
    <t>Riverside Transit Center, CA</t>
  </si>
  <si>
    <t xml:space="preserve">Riverside, California-RTA Advanced Traveler Information System </t>
  </si>
  <si>
    <t xml:space="preserve">Rosemary Children’s Services’ Transportation Program, California </t>
  </si>
  <si>
    <t xml:space="preserve">Sacramento, CA Bus enhancement and improvements-construct maintenance facility and purchase clean-fuel buses to improve transit service </t>
  </si>
  <si>
    <t>Sacramento, CA Construct intermodal station and related improvements</t>
  </si>
  <si>
    <t xml:space="preserve">SamTrans Revenue Collection System, California </t>
  </si>
  <si>
    <t>San Bernardino, CA Implement Santa Fe Depot improvements in San Bernardino</t>
  </si>
  <si>
    <t>San Diego Bus Rapid Transportation Demonstration Project, California</t>
  </si>
  <si>
    <t>San Diego, CA Completion of San Diego Joint Transportation Operations Center (JTOC)</t>
  </si>
  <si>
    <t>San Diego, CA Widen sidewalks and bus stop entrance, and provide diagonal parking, in the Skyline Paradise Hills neighborhood (Reo Drive)</t>
  </si>
  <si>
    <t xml:space="preserve">San Fernando Valley, CA Reseda Blvd. Bus Rapid Transit Route </t>
  </si>
  <si>
    <t xml:space="preserve">San Fernando, CA Purchase CNG buses and related equipment and construct facilities </t>
  </si>
  <si>
    <t>San Francisco Muni Buses and Bus Facilities, California</t>
  </si>
  <si>
    <t xml:space="preserve">San Francisco, CA Construct San Francisco Muni Islais Creek Maintenance Facility </t>
  </si>
  <si>
    <t xml:space="preserve">Los Angeles, CA Design and construct improved transit and pedestrian linkages between Los Angeles Community College and nearby MTA rail stop and bus lines </t>
  </si>
  <si>
    <t>FY 2005 - Rank: 39          Pct of total  0.36%</t>
  </si>
  <si>
    <t>FY 2004 - Rank: 41          Pct of total  0.37%</t>
  </si>
  <si>
    <t>FY 2003 -Rank: 36           Pct of total  0.27%</t>
  </si>
  <si>
    <t>FY 2002 -Rank: 32           Pct of total  0.59%</t>
  </si>
  <si>
    <t>FY 2001 -Rank:27           Pct of total  0.84%</t>
  </si>
  <si>
    <t>FY 2006 -Rank: 56           Pct of total:  0.00%</t>
  </si>
  <si>
    <t>FY 2005 - Rank: 55          Pct of total  0.00%</t>
  </si>
  <si>
    <t>FY 2004 - Rank: 55          Pct of total  0.00%</t>
  </si>
  <si>
    <t>FY 2003 -Rank: 55           Pct of total  0.00%</t>
  </si>
  <si>
    <t>FY 2002 -Rank: 56           Pct of total  0.00%</t>
  </si>
  <si>
    <t>FY 2001 -Rank: 55           Pct of total  0.00%</t>
  </si>
  <si>
    <t>FY 2005 - Rank: 19          Pct of total  1.41%</t>
  </si>
  <si>
    <t>FY 2004 - Rank: 21          Pct of total  1.24%</t>
  </si>
  <si>
    <t>FY 2003 -Rank: 27           Pct of total  0.73%</t>
  </si>
  <si>
    <t>FY 2002 -Rank: 26           Pct of total  0.99%</t>
  </si>
  <si>
    <t>FY 2001 -Rank: 25           Pct of total 1.02%</t>
  </si>
  <si>
    <t>2000 Census - Population:     5,307,331 Rank: 20           Pct of US population: 1.84%</t>
  </si>
  <si>
    <t>1990 Census - Population:     5,130,632 Rank: 20           Pct of US population: 1.80%</t>
  </si>
  <si>
    <t>2000 Census - Population:     634,892 Rank: 48           Pct of US population: 0.22%</t>
  </si>
  <si>
    <t>1990 Census - Population:     626,932 Rank: 49           Pct of US population: 0.22%</t>
  </si>
  <si>
    <t>2000 Census - Population:    57,291 Rank: 56           Pct of US population: 0.22%</t>
  </si>
  <si>
    <t>1990 Census - Population:     46,773 Rank: 56           Pct of US population: 0.22%</t>
  </si>
  <si>
    <t>FY 2005 - Rank: 40          Pct of total  0.34%</t>
  </si>
  <si>
    <t>FY 2004 - Rank: 40          Pct of total  0.38%</t>
  </si>
  <si>
    <t>FY 2003 -Rank: 38           Pct of total  0.19%</t>
  </si>
  <si>
    <t>FY 2002 -Rank: 41           Pct of total  0.28%</t>
  </si>
  <si>
    <t>FY 2001 -Rank: 40           Pct of total  0.32%</t>
  </si>
  <si>
    <t>2000 Census - Population:     2,692,090 Rank: 34           Pct of US population: 0.93%</t>
  </si>
  <si>
    <t>1990 Census - Population:     2,673,400 Rank: 34           Pct of US population: 0.94%</t>
  </si>
  <si>
    <t>FY 2006 -Rank: 31           Pct of total:  0.55%</t>
  </si>
  <si>
    <t>FY 2006 -Rank: 29           Pct of total:  0.66%</t>
  </si>
  <si>
    <t>FY 2006 -Rank: 17           Pct of total:  1.50%</t>
  </si>
  <si>
    <t>FY 2006 -Rank: 40           Pct of total:  0.33%</t>
  </si>
  <si>
    <t>1990 Census - Population:15,982,378      Rank:4            Pct of US population: 5.60%</t>
  </si>
  <si>
    <t>2000 Census - Population:16,396,515      Rank:4            Pct of US population: 5.67%</t>
  </si>
  <si>
    <t>FY 2001 - Rank:8            Pct of total  3.44%</t>
  </si>
  <si>
    <t>FY 2002 - Rank:7           Pct of total  3.85%</t>
  </si>
  <si>
    <t>FY 2003 - Rank:7           Pct of total  3.86%</t>
  </si>
  <si>
    <t>FY 2004 - Rank:9          Pct of total 3.47 %</t>
  </si>
  <si>
    <t>FY 2005 - Rank:12        Pct of total  2.38%</t>
  </si>
  <si>
    <t>FY 2006 - Rank:11        Pct of total: 2.64%</t>
  </si>
  <si>
    <t>1990 Census - Population:8,186,453      Rank:10            Pct of US population:2.87 %</t>
  </si>
  <si>
    <t>2000 Census - Population:8,383,915      Rank:10            Pct of US population: 2.90%</t>
  </si>
  <si>
    <t>FY 2001 - Rank:16            Pct of total  1.92 %</t>
  </si>
  <si>
    <t>FY 2002 - Rank:12           Pct of total  2.05%</t>
  </si>
  <si>
    <t>FY 2003 - Rank:18           Pct of total  1.81%</t>
  </si>
  <si>
    <t>FY 2004 - Rank:15          Pct of total  1.99%</t>
  </si>
  <si>
    <t>FY 2005 - Rank:22          Pct of total  1.16%</t>
  </si>
  <si>
    <t>FY 2006 - Rank:22          Pct of total: 1.25%</t>
  </si>
  <si>
    <t>1990 Census - Population:133,152      Rank:53            Pct of US population: 0.05%</t>
  </si>
  <si>
    <t>2000 Census - Population:154,805      Rank:53            Pct of US population: 0.05%</t>
  </si>
  <si>
    <t>FY 2001 - Rank:53            Pct of total  0.01%</t>
  </si>
  <si>
    <t>FY 2002 - Rank:53           Pct of total  0.01%</t>
  </si>
  <si>
    <t>FY 2003 - Rank:53           Pct of total 0.01 %</t>
  </si>
  <si>
    <t>FY 2004 - Rank:56          Pct of total  0.00%</t>
  </si>
  <si>
    <t>FY 2005 - Rank:54          Pct of total  0.01%</t>
  </si>
  <si>
    <t>FY 2006 - Rank: 54         Pct of total: 0.01%</t>
  </si>
  <si>
    <t>1990 Census - Population:1,211,537      Rank:43            Pct of US population: 0.42%</t>
  </si>
  <si>
    <t>2000 Census - Population:1,224,398      Rank:43            Pct of US population: 0.42%</t>
  </si>
  <si>
    <t>FY 2001 - Rank:31            Pct of total  0.65%</t>
  </si>
  <si>
    <t>FY 2002 - Rank:28           Pct of total  0.82%</t>
  </si>
  <si>
    <t>FY 2003 - Rank:29           Pct of total  0.55%</t>
  </si>
  <si>
    <t>FY 2004 - Rank:33          Pct of total  0.72%</t>
  </si>
  <si>
    <t>FY 2005 - Rank:35          Pct of total  0.52%</t>
  </si>
  <si>
    <t>1990 Census - Population:1,293,953      Rank:40            Pct of US population:0.45%</t>
  </si>
  <si>
    <t>2000 Census - Population:1,321,006      Rank:40            Pct of US population: 0.46%</t>
  </si>
  <si>
    <t>FY 2001 - Rank:48            Pct of total  0.15%</t>
  </si>
  <si>
    <t>FY 2002 - Rank:46           Pct of total  0.14%</t>
  </si>
  <si>
    <t>FY 2003 - Rank:45           Pct of total  0.10%</t>
  </si>
  <si>
    <t>FY 2004 - Rank:45          Pct of total  0.21%</t>
  </si>
  <si>
    <t>FY 2005 - Rank:45          Pct of total  0.17%</t>
  </si>
  <si>
    <t>1990 Census - Population:12,419,293      Rank:5            Pct of US population: 4.35%</t>
  </si>
  <si>
    <t>2000 Census - Population:12,482,301      Rank:5            Pct of US population: 4.32%</t>
  </si>
  <si>
    <t>FY 2001 - Rank:4            Pct of total  6.46%</t>
  </si>
  <si>
    <t>FY 2002 - Rank:4           Pct of total  7.04%</t>
  </si>
  <si>
    <t>FY 2003 - Rank:3           Pct of total  7.86%</t>
  </si>
  <si>
    <t>FY 2004 - Rank:4          Pct of total  6.25%</t>
  </si>
  <si>
    <t>FY 2005 - Rank:5          Pct of total  5.60%</t>
  </si>
  <si>
    <t>1990 Census - Population:6,080,485      Rank:14            Pct of US population: 2.13%</t>
  </si>
  <si>
    <t>2000 Census - Population:6,114,745      Rank:14            Pct of US population: 2.12%</t>
  </si>
  <si>
    <t>FY 2001 - Rank:21            Pct of total  1.10%</t>
  </si>
  <si>
    <t>FY 2002 - Rank:22           Pct of total  1.09%</t>
  </si>
  <si>
    <t>FY 2003 - Rank:23           Pct of total  0.89%</t>
  </si>
  <si>
    <t>FY 2004 - Rank:11          Pct of total  2.22%</t>
  </si>
  <si>
    <t>FY 2005 - Rank:8            Pct of total  3.98%</t>
  </si>
  <si>
    <t>FY 2006 - Rank:10          Pct of total: 2.68%</t>
  </si>
  <si>
    <t>1990 Census - Population:2,926,324      Rank:31            Pct of US population: 1.03%</t>
  </si>
  <si>
    <t>2000 Census - Population: 2,923,179     Rank:31            Pct of US population: 1.01%</t>
  </si>
  <si>
    <t>FY 2001 - Rank:35            Pct of total  0.43%</t>
  </si>
  <si>
    <t>FY 2002 - Rank:34           Pct of total  0.45%</t>
  </si>
  <si>
    <t>FY 2003 - Rank:35           Pct of total  0.27%</t>
  </si>
  <si>
    <t>FY 2004 - Rank:38           Pct of total  0.48%</t>
  </si>
  <si>
    <t>FY 2005 - Rank:38           Pct of total  0.37%</t>
  </si>
  <si>
    <t>1990 Census - Population:2,688,418      Rank:33            Pct of US population: 0.94%</t>
  </si>
  <si>
    <t>2000 Census - Population:2,694,641      Rank:33            Pct of US population: 0.93%</t>
  </si>
  <si>
    <t>FY 2001 - Rank:38            Pct of total  0.39%</t>
  </si>
  <si>
    <t>FY 2002 - Rank:40           Pct of total  0.30%</t>
  </si>
  <si>
    <t>FY 2003 - Rank:37           Pct of total  0.23%</t>
  </si>
  <si>
    <t>FY 2004 - Rank:39          Pct of total  0.42%</t>
  </si>
  <si>
    <t>FY 2005 - Rank:41          Pct of total  0.30%</t>
  </si>
  <si>
    <t>FY 2006 - Rank:39          Pct of total: 0.33%</t>
  </si>
  <si>
    <t>1990 Census - Population:4,041,769      Rank:25            Pct of US population: 1.42%</t>
  </si>
  <si>
    <t>2000 Census - Population:4,065,556      Rank:25            Pct of US population: 1.41%</t>
  </si>
  <si>
    <t>FY 2001 - Rank:30            Pct of total  0.66%</t>
  </si>
  <si>
    <t>FY 2002 - Rank:30           Pct of total  0.63%</t>
  </si>
  <si>
    <t>FY 2003 - Rank:31           Pct of total  0.43%</t>
  </si>
  <si>
    <t>FY 2004 - Rank:34          Pct of total  0.63%</t>
  </si>
  <si>
    <t>FY 2005 - Rank:34          Pct of total  0.54%</t>
  </si>
  <si>
    <t>FY 2006 - Rank:34          Pct of total: 0.50%</t>
  </si>
  <si>
    <t>1990 Census - Population:4,468,976      Rank:22            Pct of US population: 1.57%</t>
  </si>
  <si>
    <t>2000 Census - Population:4,465,430      Rank:22            Pct of US population: 1.55%</t>
  </si>
  <si>
    <t>FY 2001 - Rank:29            Pct of total  0.71%</t>
  </si>
  <si>
    <t>FY 2002 - Rank:23           Pct of total  1.09%</t>
  </si>
  <si>
    <t>FY 2003 - Rank:22           Pct of total  1.27%</t>
  </si>
  <si>
    <t>FY 2004 - Rank:24          Pct of total  1.01%</t>
  </si>
  <si>
    <t>FY 2005 - Rank:29          Pct of total  0.63%</t>
  </si>
  <si>
    <t>1990 Census - Population:1,274,923      Rank:41            Pct of US population: 0.45%</t>
  </si>
  <si>
    <t>2000 Census - Population:1,286,670      Rank:41            Pct of US population: 0.45%</t>
  </si>
  <si>
    <t>FY 2001 - Rank:45            Pct of total  0.23%</t>
  </si>
  <si>
    <t>FY 2002 - Rank:47           Pct of total  0.14%</t>
  </si>
  <si>
    <t>FY 2003 - Rank:47           Pct of total  0.09%</t>
  </si>
  <si>
    <t>FY 2004 - Rank:47          Pct of total  0.17%</t>
  </si>
  <si>
    <t>FY 2005 - Rank:47          Pct of total  0.10%</t>
  </si>
  <si>
    <t>FY 2006 - Rank:49          Pct of total: 0.11%</t>
  </si>
  <si>
    <t>1990 Census - Population:5,296,486      Rank:19            Pct of US population: 1.86%</t>
  </si>
  <si>
    <t>2000 Census - Population:5,375,156      Rank:19            Pct of US population: 1.86%</t>
  </si>
  <si>
    <t>FY 2002 - Rank:9           Pct of total  2.89%</t>
  </si>
  <si>
    <t>FY 2003 - Rank:9           Pct of total  3.06%</t>
  </si>
  <si>
    <t>FY 2005 - Rank:6           Pct of total  5.56%</t>
  </si>
  <si>
    <t>FY 2004 - Rank:8           Pct of total  3.74%</t>
  </si>
  <si>
    <t>FY 2001 - Rank:12          Pct of total  2.21%</t>
  </si>
  <si>
    <t>1990 Census - Population: 6,349,097      Rank:13            Pct of US population: 2.23%</t>
  </si>
  <si>
    <t>2000 Census - Population: 6,379,304      Rank:13            Pct of US population: 2.21%</t>
  </si>
  <si>
    <t>FY 2001 - Rank:7           Pct of total  3.75%</t>
  </si>
  <si>
    <t>FY 2002 - Rank:8           Pct of total  3.50%</t>
  </si>
  <si>
    <t>FY 2003 - Rank:8           Pct of total  3.45%</t>
  </si>
  <si>
    <t>FY 2005 - Rank:13         Pct of total  2.37%</t>
  </si>
  <si>
    <t>FY 2004 - Rank:12         Pct of total  2.10%</t>
  </si>
  <si>
    <t>FY 2006 - Rank:12         Pct of total: 2.63%</t>
  </si>
  <si>
    <t>1990 Census - Population: 9,938,444      Rank:8            Pct of US population: 3.48%</t>
  </si>
  <si>
    <t>2000 Census - Population: 9,990,817      Rank:8            Pct of US population: 3.46%</t>
  </si>
  <si>
    <t>FY 2004 - Rank:19          Pct of total  1.73%</t>
  </si>
  <si>
    <t>FY 2005 - Rank:21          Pct of total  1.23%</t>
  </si>
  <si>
    <t>FY 2006 - Rank:21          Pct of total: 1.32%</t>
  </si>
  <si>
    <t>FY 2003 - Rank:20          Pct of total  1.38%</t>
  </si>
  <si>
    <t>FY 2002 - Rank:18          Pct of total  1.69%</t>
  </si>
  <si>
    <t>FY 2001 - Rank:18           Pct of total  1.57%</t>
  </si>
  <si>
    <t>1990 Census - Population: 4,919,479      Rank:21            Pct of US population: 1.72%</t>
  </si>
  <si>
    <t xml:space="preserve">Denver Regional Transit District-Denver Union Station Multimodal Renovations </t>
  </si>
  <si>
    <t xml:space="preserve">Denver Regional Transit District-US 36 Corridor BRT </t>
  </si>
  <si>
    <t xml:space="preserve">Denver, CO Denver Union Station Inter-modal Center </t>
  </si>
  <si>
    <t xml:space="preserve">Denver, Colorado-Regional Transportation District Bus Replacement </t>
  </si>
  <si>
    <t xml:space="preserve">Grand Valley Transit, CO Bus and Bus Facilities </t>
  </si>
  <si>
    <t>Mountain Express, Crested Butte, CO Bus and Bus Facilities</t>
  </si>
  <si>
    <t xml:space="preserve">Pueblo Transit, CO Bus and Bus Facilities </t>
  </si>
  <si>
    <t xml:space="preserve">Roaring Fork Transit Authority, CO Bus and Bus Facilities </t>
  </si>
  <si>
    <t xml:space="preserve">Steamboat Springs, CO Bus and Bus Facilities </t>
  </si>
  <si>
    <t xml:space="preserve">Town of Snowmass Village, CO Bus and Bus Facilities </t>
  </si>
  <si>
    <t xml:space="preserve">Town of Telluride, CO Bus and Bus Facilities </t>
  </si>
  <si>
    <t>Southeast Corridor Multi-Modal Project (T-REX)</t>
  </si>
  <si>
    <t>West Corridor Light Rail</t>
  </si>
  <si>
    <t>National Research</t>
  </si>
  <si>
    <t>FISCAL YEAR 2006 FUNDING BY FTA PROGRAM FOR CONNECTICUT STATE</t>
  </si>
  <si>
    <t>Bridgeport--Stamford, CT--NJ</t>
  </si>
  <si>
    <t>Hartford, CT</t>
  </si>
  <si>
    <t>New Haven, CT</t>
  </si>
  <si>
    <t>Springfield, MA--CT</t>
  </si>
  <si>
    <t>Worcester, MA--CT</t>
  </si>
  <si>
    <t>Danbury, CT--NY</t>
  </si>
  <si>
    <t>Norwich--New London, CT</t>
  </si>
  <si>
    <t>Waterbury, CT</t>
  </si>
  <si>
    <t>Southwestern Connecticut</t>
  </si>
  <si>
    <t>Bridgeport Intermodal Transport Center, CT</t>
  </si>
  <si>
    <t>Bridgeport, Connecticut-Greater Bridgeport Transit Authority Bus Facility</t>
  </si>
  <si>
    <t xml:space="preserve">Bridgeport, CT Facility Expansion/Improvement </t>
  </si>
  <si>
    <t>Buses and bus related facilities throughout the State of Connecticut</t>
  </si>
  <si>
    <t xml:space="preserve">Downtown Middletown, CT, Transportation Infrastructure Improvement Project </t>
  </si>
  <si>
    <t xml:space="preserve">Enfield, Connecticut-intermodal station </t>
  </si>
  <si>
    <t xml:space="preserve">Hartford, CT Buses and bus-related facilities </t>
  </si>
  <si>
    <t xml:space="preserve">Inter-Modal Center, Middletown, CT </t>
  </si>
  <si>
    <t xml:space="preserve">Middletown, CT Construct intermodal center </t>
  </si>
  <si>
    <t xml:space="preserve">New Haven, CT Bus Maintenance Facility </t>
  </si>
  <si>
    <t xml:space="preserve">New London, Connecticut-Intermodal Transportation Center and Streetscapes </t>
  </si>
  <si>
    <t xml:space="preserve">Northwestern Connecticut Central Transit Facility </t>
  </si>
  <si>
    <t>Norwalk Pulse Point Joint Improvements, CT</t>
  </si>
  <si>
    <t>Norwalk, Connecticut-Pulse Point Joint Development inter-modal facility</t>
  </si>
  <si>
    <t>South Norwalk Intermodal Facility, Norwalk, CT</t>
  </si>
  <si>
    <t>Stamford Urban Transitway Phase II, CT</t>
  </si>
  <si>
    <t xml:space="preserve">Stonington and Mystic, Connecticut-Intermodal Center parking facility and Streetscape </t>
  </si>
  <si>
    <t>Torrington, CT Construct bus-related facility (Northwestern Connecticut Central Transit District)</t>
  </si>
  <si>
    <t xml:space="preserve">Vernon, Connecticut-Intermodal Center, Parking and Streetscapes </t>
  </si>
  <si>
    <t xml:space="preserve">Waterbury, CT Bus Maintenance Facility </t>
  </si>
  <si>
    <t>Hartford-New Britain Busway Project</t>
  </si>
  <si>
    <t>Stamford Urban Transitway</t>
  </si>
  <si>
    <t>Bridgeport-Stamford, CT--NY</t>
  </si>
  <si>
    <t>New York-Newark, NY--NJ--CT</t>
  </si>
  <si>
    <t>Worchester, MA--CT</t>
  </si>
  <si>
    <t>Advanced Technology Bus and Rapid Transit project--Southeastern CT Adavanced Technology BRT Project</t>
  </si>
  <si>
    <t>Greater New Haven Transit District Fuel Cell-Powered Bus Research</t>
  </si>
  <si>
    <t>FISCAL YEAR 2006 FUNDING BY FTA PROGRAM FOR DELAWARE STATE</t>
  </si>
  <si>
    <t>Philadelphia, PA--NJ--DE--MD</t>
  </si>
  <si>
    <t>Dover, DE</t>
  </si>
  <si>
    <t>Salisbury, MD-DE</t>
  </si>
  <si>
    <t>Philadelphia, PA-NJ-DE-MD</t>
  </si>
  <si>
    <t>Delaware Statewide Bus and Bus Replacement (with Clean Fuel (hybrid) vehicles)</t>
  </si>
  <si>
    <t>University of Delaware Fuel Cell Bus Program</t>
  </si>
  <si>
    <t>Automotive-Based Fuel Cell Hybrid Bus Program, DE</t>
  </si>
  <si>
    <t>Bus Replacement and Facities, DE</t>
  </si>
  <si>
    <t>Delaware-University of Delware Fuel Cell Bus Deployment</t>
  </si>
  <si>
    <t>Northeast Corridor Commuter Rail System</t>
  </si>
  <si>
    <t>FISCAL YEAR 2006 FUNDING BY FTA PROGRAM FOR DISTRICT OF COLUMBIA</t>
  </si>
  <si>
    <t>Washington, DC--VA--MD</t>
  </si>
  <si>
    <t>Union Station Intermodal Transportation Center, Washington, D.C.</t>
  </si>
  <si>
    <t>WMATA Bus Purchase</t>
  </si>
  <si>
    <t>Fuel Cell Bus Program</t>
  </si>
  <si>
    <t>CTAA of America Nationwide Joblinks</t>
  </si>
  <si>
    <t>Project ACTION</t>
  </si>
  <si>
    <t>Hunt County Committee on Aging, TX</t>
  </si>
  <si>
    <t xml:space="preserve">ITS Security Equipment for Buses, TX </t>
  </si>
  <si>
    <t>Laredo-North Laredo Transit Hub-Bus Maintenance Facility</t>
  </si>
  <si>
    <t xml:space="preserve">Lubbock/Citibus Low-Floor Buses, Paratransit Vans and Facilities, and Passenger Amenities, TX </t>
  </si>
  <si>
    <t>Midland Bus Facilities, Texas</t>
  </si>
  <si>
    <t>Midland Bus Facilities, TX</t>
  </si>
  <si>
    <t xml:space="preserve">Rolling Stock for HCTD Urban System, TX </t>
  </si>
  <si>
    <t>Roma, TX Bus Facility</t>
  </si>
  <si>
    <t xml:space="preserve">San Angelo, TX Street Railroad Company-Transit Fleet Replacement </t>
  </si>
  <si>
    <t xml:space="preserve">San Antonio, TX Improve VIA bus facility and purchase new buses </t>
  </si>
  <si>
    <t xml:space="preserve">San Antonio—New Buses, Bus Facility Improvements, and Bus-Related Projects TX </t>
  </si>
  <si>
    <t xml:space="preserve">The District-Bryan/College Station Bus Replacement, Texas </t>
  </si>
  <si>
    <t xml:space="preserve">VIA Metropolitan Transit Authority, TX-Bus &amp; Bus Facility Improvements </t>
  </si>
  <si>
    <t>Zapata, Texas Purchase Bus vehicles</t>
  </si>
  <si>
    <t>Dallas Northwest/Southeast Light Rail MOS</t>
  </si>
  <si>
    <t>Houston Metro</t>
  </si>
  <si>
    <t>University of Texas, Austin, Flywheel bus and truck program</t>
  </si>
  <si>
    <t>FISCAL YEAR 2006 FUNDING BY FTA PROGRAM FOR UTAH STATE</t>
  </si>
  <si>
    <t>Ogden-Layton, UT</t>
  </si>
  <si>
    <t>Provo-Orem, UT</t>
  </si>
  <si>
    <t>Salt Lake City, UT</t>
  </si>
  <si>
    <t>Logan, UT</t>
  </si>
  <si>
    <t>St. George, UT</t>
  </si>
  <si>
    <t xml:space="preserve">Brigham City Buses and Bus Facilities, UT </t>
  </si>
  <si>
    <t xml:space="preserve">Commuter Rail Hub Planning and Renovation of the Historic Brigham City Train Depot, UT </t>
  </si>
  <si>
    <t>Ogden Buses and Bus Facilities, UT</t>
  </si>
  <si>
    <t>Regional Bus and Bus Facilities: Intermodal Terminals, UT, including Gateway TRAX station</t>
  </si>
  <si>
    <t>Sandy City, UT Construct transit hub station and TRAX station at 9400 South</t>
  </si>
  <si>
    <t xml:space="preserve">Statewide Bus and Bus Facilities, Utah </t>
  </si>
  <si>
    <t>Sun-Tran Operations and Maintenance Facility Expansion, UT</t>
  </si>
  <si>
    <t xml:space="preserve">Transit Center 9400 South Sandy, Utah </t>
  </si>
  <si>
    <t>Utah Intermodal Transit Hubs, Utah</t>
  </si>
  <si>
    <t>Utah Statewide Bus and Bus Facilities</t>
  </si>
  <si>
    <t>West Valley City Intermodal Terminal, Utah</t>
  </si>
  <si>
    <t xml:space="preserve">Westminster College Intermodal Transportation Facilities Expansion for Shuttle Buses, Utah </t>
  </si>
  <si>
    <t>Commuter Rail</t>
  </si>
  <si>
    <t>Mid-Jordan Light Rail Transit Line</t>
  </si>
  <si>
    <t>Provo Orem BRT Study</t>
  </si>
  <si>
    <t>FISCAL YEAR 2006 FUNDING BY FTA PROGRAM FOR VERMONT STATE</t>
  </si>
  <si>
    <t>Burlington, VT</t>
  </si>
  <si>
    <t xml:space="preserve">Bellows Falls Multimodal Facility, VT </t>
  </si>
  <si>
    <t xml:space="preserve">Brattleborough, VT, Intermodal Center </t>
  </si>
  <si>
    <t>Burlington Transit Facilities, VT</t>
  </si>
  <si>
    <t xml:space="preserve">CCTA, VT, Bus, Facilities and Equipment </t>
  </si>
  <si>
    <t xml:space="preserve">State of Vermont Buses, Facilities and Equipment </t>
  </si>
  <si>
    <t>FISCAL YEAR 2006 FUNDING BY FTA PROGRAM FOR VIRGINIA STATE</t>
  </si>
  <si>
    <t>Virginia Beach, VA</t>
  </si>
  <si>
    <t>Richmond, VA</t>
  </si>
  <si>
    <t>Blacksburg, VA</t>
  </si>
  <si>
    <t>Charlottesville, VA</t>
  </si>
  <si>
    <t>Danville, VA</t>
  </si>
  <si>
    <t>Fredericksburg, VA</t>
  </si>
  <si>
    <t>Harrisonburg, VA</t>
  </si>
  <si>
    <t>Lynchburg, VA</t>
  </si>
  <si>
    <t>Roanoke, VA</t>
  </si>
  <si>
    <t>Winchester, VA</t>
  </si>
  <si>
    <t xml:space="preserve">Alexandria Transit Service Improvements, VA </t>
  </si>
  <si>
    <t xml:space="preserve">Alexandria, VA Eisenhower Avenue Inter-modal Station improvements, including purchase of buses and construction of bus shelters </t>
  </si>
  <si>
    <t xml:space="preserve">Alexandria, VA Royal Street Bus Garage Replacement </t>
  </si>
  <si>
    <t xml:space="preserve">Arlington County Bus Transfer Facility, VA </t>
  </si>
  <si>
    <t>Arlington County, VA Columbia Pike Bus Improvements</t>
  </si>
  <si>
    <t xml:space="preserve">Arlington County, VA Crystal City-Potomac Yard Busway, including construction of bus shelters </t>
  </si>
  <si>
    <t>Arlington County, VA Pentagon City Multimodal Improvements</t>
  </si>
  <si>
    <t xml:space="preserve">Bealeton, Virginia-Intermodal Station Depot Refurbishment </t>
  </si>
  <si>
    <t>Blacksburg Transit Intermodal Facility, VA</t>
  </si>
  <si>
    <t>Buses and Bus Facilities, Danville, VA</t>
  </si>
  <si>
    <t>City of Alexandria, VA-City-Wide Transit Improvements</t>
  </si>
  <si>
    <t>City of Alexandria, VA-Potomac Yard Transit Improvements</t>
  </si>
  <si>
    <t xml:space="preserve">City of Alexandria, VA-Replace Royal Street Bus Garage </t>
  </si>
  <si>
    <t xml:space="preserve">City of Alexandria, VA-Valley Pedestrian &amp; Transit </t>
  </si>
  <si>
    <t xml:space="preserve">Commonwealth of Virginia-Statewide Bus Capital Program </t>
  </si>
  <si>
    <t>Fairfax County, VA Richmond Highway (U.S. Route1) Public Transportation Improvements</t>
  </si>
  <si>
    <t xml:space="preserve">Fairfax County, Virginia-Richmond Highway Initiative </t>
  </si>
  <si>
    <t>Falls Church, VA Falls Church Intermodal Transportation Center</t>
  </si>
  <si>
    <t xml:space="preserve">Fredericksburg, Virginia-Improve and repair Fredericksburg Station </t>
  </si>
  <si>
    <t>Greater Lynchburg Transit Company Vehicle Replacement, VA</t>
  </si>
  <si>
    <t>Greater Richmond Transit Company Bus Operations and Maintenance Facility, VA</t>
  </si>
  <si>
    <t xml:space="preserve">Greater Richmond Transit, VA-Bus Operations/Maintenance Facility </t>
  </si>
  <si>
    <t>Hampton Roads Southside Bus Facility, VA</t>
  </si>
  <si>
    <t>Hampton Roads Transit Bus Facilities, VA</t>
  </si>
  <si>
    <t xml:space="preserve">Hampton Roads Transit, VA-Southside Bus Facility </t>
  </si>
  <si>
    <t xml:space="preserve">Hampton Roads, VA Final design and construction for a Hampton Roads Transit Southside Bus Facility </t>
  </si>
  <si>
    <t>Jamestown 2007 Natural Gas Bus purchase, VA</t>
  </si>
  <si>
    <t xml:space="preserve">Norfolk, Virginia-Final Design and Construction Southside Bus Facility </t>
  </si>
  <si>
    <t>Northern Neck and Middle Peninsula, Virginia-Bay Transit Multimodal Facilities</t>
  </si>
  <si>
    <t>Park-and-Ride Lot, Springfield, VA</t>
  </si>
  <si>
    <t xml:space="preserve">Petersburg Multi-Modal Transit Center, VA </t>
  </si>
  <si>
    <t>Petersburg Transit Intermodal Facility, VA</t>
  </si>
  <si>
    <t>Public Transportation National Security Study-National Academy of Sciences</t>
  </si>
  <si>
    <t>FISCAL YEAR 2006 FUNDING BY FTA PROGRAM FOR FLORIDA STATE</t>
  </si>
  <si>
    <t>Miami, FL</t>
  </si>
  <si>
    <t>Orlando, FL</t>
  </si>
  <si>
    <t>Tampa--St. Petersburg, FL</t>
  </si>
  <si>
    <t>Bonita Springs--Naples, FL</t>
  </si>
  <si>
    <t>Cape Coral, FL</t>
  </si>
  <si>
    <t>Daytona Beach--Port Orange, FL</t>
  </si>
  <si>
    <t>Jacksonville, FL</t>
  </si>
  <si>
    <t>Palm Bay--Melbourne, FL</t>
  </si>
  <si>
    <t>Port St. Lucie, FL</t>
  </si>
  <si>
    <t>Sarasota--Bradenton, FL</t>
  </si>
  <si>
    <t>Tallahassee, FL</t>
  </si>
  <si>
    <t>Brooksville, FL</t>
  </si>
  <si>
    <t>Deltona, FL</t>
  </si>
  <si>
    <t>Fort Walton Beach, FL</t>
  </si>
  <si>
    <t>Gainesville, FL</t>
  </si>
  <si>
    <t>Kissimmee, FL</t>
  </si>
  <si>
    <t>Lady Lake, FL</t>
  </si>
  <si>
    <t>Lakeland, FL</t>
  </si>
  <si>
    <t>Leesburg--Eustis, FL</t>
  </si>
  <si>
    <t>North Port--Punta Gorda, FL</t>
  </si>
  <si>
    <t>Ocala, FL</t>
  </si>
  <si>
    <t>Panama City, FL</t>
  </si>
  <si>
    <t>St. Augustine, FL</t>
  </si>
  <si>
    <t>Titusville, FL</t>
  </si>
  <si>
    <t>Vero Beach--Sebastian, FL</t>
  </si>
  <si>
    <t>Winter Haven, FL</t>
  </si>
  <si>
    <t>Zephyrhills, FL</t>
  </si>
  <si>
    <t xml:space="preserve">2nd St/Andrews Ave/3rd St Enhancements, Fort Lauderdale, FL </t>
  </si>
  <si>
    <t>7th Avenue Transit Hub, FL</t>
  </si>
  <si>
    <t>Alternative fuel buses, Broward County, FL</t>
  </si>
  <si>
    <t xml:space="preserve">Bay County, FL - Transit Facility </t>
  </si>
  <si>
    <t xml:space="preserve">Broward County Alternative Fuel Buses, FL </t>
  </si>
  <si>
    <t xml:space="preserve">Broward County Southwest Bus Facility, FL </t>
  </si>
  <si>
    <t xml:space="preserve">Broward County, FL - Purchase Buses and construct bus facilities </t>
  </si>
  <si>
    <t>Broward County, FL Buses &amp; Bus Facilities</t>
  </si>
  <si>
    <t xml:space="preserve">Broward County-Bus and Bus Facilities </t>
  </si>
  <si>
    <t xml:space="preserve">Broward, FL Purchase new articulated buses and bus stop improvements on State Road 7. (SR 7) between Golden Glades Interchange and Glades Road </t>
  </si>
  <si>
    <t xml:space="preserve">Central Florida Commuter Rail intermodal facilities </t>
  </si>
  <si>
    <t xml:space="preserve">Central Florida Commuter Rail Intermodal Facilities </t>
  </si>
  <si>
    <t xml:space="preserve">Central Florida Regional Transportation Authority-LYNX Bus Fleet Expansion Program </t>
  </si>
  <si>
    <t xml:space="preserve">CFRTA LYNX Bus Fleet Expansion, FL </t>
  </si>
  <si>
    <t xml:space="preserve">City of Gainesville Regional Transit System-Facility Expansion  </t>
  </si>
  <si>
    <t xml:space="preserve">Collier County Transit-Transit Facility </t>
  </si>
  <si>
    <t>Construct intermodal transportation &amp; parking facility, City of Winter Park, Florida</t>
  </si>
  <si>
    <t>2000 Census - Population:4,972,294      Rank:21            Pct of US population: 1.72%</t>
  </si>
  <si>
    <t>FY 2001 - Rank:15            Pct of total  1.96%</t>
  </si>
  <si>
    <t>FY 2002 - Rank:13           Pct of total  2.05%</t>
  </si>
  <si>
    <t>FY 2003 - Rank:14           Pct of total  1.94%</t>
  </si>
  <si>
    <t>FY 2004 - Rank:13          Pct of total  2.10%</t>
  </si>
  <si>
    <t>FY 2005 - Rank:24          Pct of total  1.08%</t>
  </si>
  <si>
    <t>1990 Census - Population:2,844,658      Rank:32            Pct of US population: 1.00%</t>
  </si>
  <si>
    <t>2000 Census - Population:2,858,029      Rank:32            Pct of US population: 0.99%</t>
  </si>
  <si>
    <t>FY 2004 - Rank:42          Pct of total  0.31%</t>
  </si>
  <si>
    <t>FY 2005 - Rank:42          Pct of total  0.27%</t>
  </si>
  <si>
    <t>FY 2006 - Rank:42          Pct of total: 0.29%</t>
  </si>
  <si>
    <t>FY 2003 - Rank:39          Pct of total  0.19%</t>
  </si>
  <si>
    <t>FY 2002 - Rank:39          Pct of total  0.33%</t>
  </si>
  <si>
    <t>FY 2001 - Rank:39           Pct of total  0.34%</t>
  </si>
  <si>
    <t>2000 Census - Population:5,629,707      Rank: 17           Pct of US population: 1.95%</t>
  </si>
  <si>
    <t>1990 Census - Population: 5,595,211      Rank:17            Pct of US population: 1.96%</t>
  </si>
  <si>
    <t>FY 2001 - Rank:14            Pct of total  2.03%</t>
  </si>
  <si>
    <t>FY 2002 - Rank:20           Pct of total  1.49%</t>
  </si>
  <si>
    <t>FY 2003 - Rank:24           Pct of total  0.89%</t>
  </si>
  <si>
    <t>FY 2004 - Rank:29          Pct of total  0.83%</t>
  </si>
  <si>
    <t>FY 2005 - Rank:27          Pct of total  0.76%</t>
  </si>
  <si>
    <t>1990 Census - Population:902,195      Rank:45            Pct of US population: 0.32%</t>
  </si>
  <si>
    <t>2000 Census - Population:904,433      Rank:45            Pct of US population: 0.31%</t>
  </si>
  <si>
    <t>FY 2001 - Rank:46            Pct of total  0.18%</t>
  </si>
  <si>
    <t>FY 2002 - Rank:48           Pct of total  0.14 %</t>
  </si>
  <si>
    <t>FY 2003 - Rank:48           Pct of total  0.08%</t>
  </si>
  <si>
    <t>FY 2004 - Rank:51          Pct of total  0.12%</t>
  </si>
  <si>
    <t>FY 2005 - Rank:48          Pct of total  0.09%</t>
  </si>
  <si>
    <t>1990 Census - Population:1,711,263      Rank:39            Pct of US population: 0.60%</t>
  </si>
  <si>
    <t>2000 Census - Population:1,713,235      Rank:39            Pct of US population: 0.59%</t>
  </si>
  <si>
    <t>FY 2006 - Rank: 46           Pct of total: 0.178%</t>
  </si>
  <si>
    <t>FY 2003 - Rank: 40           Pct of total  0.19%</t>
  </si>
  <si>
    <t>FY 2005 - Rank: 44           Pct of total  0.17%</t>
  </si>
  <si>
    <t>FY 2004 - Rank: 46           Pct of total  0.18%</t>
  </si>
  <si>
    <t>FY 2002 - Rank: 44           Pct of total  0.18%</t>
  </si>
  <si>
    <t>FY 2001 - Rank: 43           Pct of total  0.24%</t>
  </si>
  <si>
    <t>FY 2006 - Rank: 37           Pct of total: 0.38%</t>
  </si>
  <si>
    <t>2000 Census - Population: 2,106,074      Rank:36            Pct of US population: 0.73%</t>
  </si>
  <si>
    <t>1990 Census - Population: 1,998,257      Rank: 36            Pct of US population:0.70 %</t>
  </si>
  <si>
    <t>FY 2001 - Rank: 32           Pct of total  0.56%</t>
  </si>
  <si>
    <t>FY 2002 - Rank:33            Pct of total  0.54%</t>
  </si>
  <si>
    <t>FY 2003 - Rank:30            Pct of total  0.45%</t>
  </si>
  <si>
    <t>FY 2004 - Rank: 31           Pct of total 0.76 %</t>
  </si>
  <si>
    <t>FY 2005 - Rank:31            Pct of total  0.56%</t>
  </si>
  <si>
    <t>1990 Census - Population:1,235,786      Rank:42            Pct of US population: 0.43%</t>
  </si>
  <si>
    <t>2000 Census - Population:1,259,181      Rank:42            Pct of US population:0.44 %</t>
  </si>
  <si>
    <t>FY 2001 - Rank:50            Pct of total  0.09%</t>
  </si>
  <si>
    <t>FY 2002 - Rank:45           Pct of total  0.18%</t>
  </si>
  <si>
    <t>FY 2003 - Rank: 46          Pct of total  0.10%</t>
  </si>
  <si>
    <t>FY 2004 - Rank: 35          Pct of total  0.62%</t>
  </si>
  <si>
    <t>FY 2005 - Rank: 17          Pct of total  1.68%</t>
  </si>
  <si>
    <t>1990 Census - Population: 8,414,350      Rank: 9           Pct of US population: 2.95%</t>
  </si>
  <si>
    <t>2000 Census - Population: 8,484,431     Rank: 9            Pct of US population: 2.94%</t>
  </si>
  <si>
    <t>FY 2002 - Rank: 3          Pct of total  7.38%</t>
  </si>
  <si>
    <t>FY 2001 - Rank: 3          Pct of total  6.95%</t>
  </si>
  <si>
    <t>FY 2003 - Rank:4           Pct of total  7.38%</t>
  </si>
  <si>
    <t>FY 2004 - Rank:3          Pct of total  7.07%</t>
  </si>
  <si>
    <t>FY 2005 - Rank:3          Pct of total  10.54%</t>
  </si>
  <si>
    <t>FY 2006 - Rank:2          Pct of total: 10.93%</t>
  </si>
  <si>
    <t>1990 Census - Population:1,819,046      Rank:37            Pct of US population: 0.64%</t>
  </si>
  <si>
    <t>2000 Census - Population:1,829,146      Rank:37            Pct of US population: 0.63%</t>
  </si>
  <si>
    <t>FY 2001 - Rank:34            Pct of total  0.44%</t>
  </si>
  <si>
    <t>FY 2002 - Rank:37            Pct of total 0.34 %</t>
  </si>
  <si>
    <t>FY 2003 - Rank:42           Pct of total  0.17%</t>
  </si>
  <si>
    <t>FY 2004 - Rank:43           Pct of total  0.28%</t>
  </si>
  <si>
    <t>FY 2005 - Rank:43           Pct of total  0.26%</t>
  </si>
  <si>
    <t>1990 Census - Population:18,976,457      Rank:3            Pct of US population: 6.65%</t>
  </si>
  <si>
    <t>2000 Census - Population:19,011,378      Rank:3            Pct of US population: 6.58%</t>
  </si>
  <si>
    <t>FY 2001 - Rank:2            Pct of total  14.87%</t>
  </si>
  <si>
    <t>FY 2002 - Rank:1           Pct of total  14.71%</t>
  </si>
  <si>
    <t>FY 2003 - Rank:2          Pct of total  15.69%</t>
  </si>
  <si>
    <t>FY 2004 - Rank:2          Pct of total  10.89%</t>
  </si>
  <si>
    <t>FY 2005 - Rank:1          Pct of total  11.89%</t>
  </si>
  <si>
    <t>FY 2006 - Rank:1          Pct of total: 14.39%</t>
  </si>
  <si>
    <t>1990 Census - Population:8,049,313      Rank:11            Pct of US population: 2.82%</t>
  </si>
  <si>
    <t>2000 Census - Population:8,186,268      Rank:11            Pct of US population: 2.83%</t>
  </si>
  <si>
    <t>FY 2001 - Rank:22            Pct of total  1.04%</t>
  </si>
  <si>
    <t>FY 2002 - Rank: 25          Pct of total  1.01%</t>
  </si>
  <si>
    <t>FY 2003 - Rank:28           Pct of total  0.72%</t>
  </si>
  <si>
    <t>FY 2004 - Rank:22          Pct of total  1.17%</t>
  </si>
  <si>
    <t>FY 2005 - Rank:23          Pct of total  1.09%</t>
  </si>
  <si>
    <t>FY 2006 - Rank:19          Pct of total: 1.43%</t>
  </si>
  <si>
    <t>1990 Census - Population: 642,200      Rank:48            Pct of US population: 0.23%</t>
  </si>
  <si>
    <t>2000 Census - Population: 634,448      Rank:49            Pct of US population: 0.22%</t>
  </si>
  <si>
    <t>FY 2001 - Rank:49            Pct of total  0.11%</t>
  </si>
  <si>
    <t>FY 2002 - Rank: 49          Pct of total  0.12%</t>
  </si>
  <si>
    <t>FY 2003 - Rank:49           Pct of total  0.07%</t>
  </si>
  <si>
    <t>FY 2005 - Rank:49           Pct of total  0.08%</t>
  </si>
  <si>
    <t>FY 2004 - Rank:50           Pct of total  0.12%</t>
  </si>
  <si>
    <t>1990 Census - Population:58,846      Rank:55            Pct of US population: 0.02%</t>
  </si>
  <si>
    <t>2000 Census - Population:69,221      Rank:55            Pct of US population: 0.02%</t>
  </si>
  <si>
    <t>FY 2001 - Rank: 56           Pct of total  0.00%</t>
  </si>
  <si>
    <t>FY 2002 - Rank: 55           Pct of total  0.00%</t>
  </si>
  <si>
    <t>FY 2003 - Rank: 56           Pct of total  0.00%</t>
  </si>
  <si>
    <t>FY 2004 - Rank: 57           Pct of total  0.00%</t>
  </si>
  <si>
    <t>FY 2006 - Rank: 55           Pct of total: 0.01%</t>
  </si>
  <si>
    <t>FY 2005 - Rank: 53           Pct of total  0.01%</t>
  </si>
  <si>
    <t>2000 Census - Population: 11,373,541      Rank: 7           Pct of US population: 3.94%</t>
  </si>
  <si>
    <t>FY 2001 - Rank:11            Pct of total  2.36%</t>
  </si>
  <si>
    <t>FY 2002 - Rank:11            Pct of total  2.26%</t>
  </si>
  <si>
    <t>FY 2003 - Rank:10           Pct of total  2.20%</t>
  </si>
  <si>
    <t>FY 2004 - Rank:16           Pct of total  1.89%</t>
  </si>
  <si>
    <t>FY 2005 - Rank:18          Pct of total  1.57%</t>
  </si>
  <si>
    <t>1990 Census - Population: 3,450,654      Rank: 28            Pct of US population: 1.21%</t>
  </si>
  <si>
    <t>2000 Census - Population: 3,460,097      Rank: 29            Pct of US population: 1.20%</t>
  </si>
  <si>
    <t>FY 2001 - Rank: 36           Pct of total  0.42%</t>
  </si>
  <si>
    <t>FY 2002 - Rank:36           Pct of total  0.38%</t>
  </si>
  <si>
    <t>FY 2003 - Rank:34           Pct of total  0.30%</t>
  </si>
  <si>
    <t>FY 2004 - Rank:30          Pct of total  0.79%</t>
  </si>
  <si>
    <t>FY 2005 - Rank:36          Pct of total  0.45%</t>
  </si>
  <si>
    <t>1990 Census - Population:3,421,399      Rank:29            Pct of US population: 1.20%</t>
  </si>
  <si>
    <t>2000 Census - Population:3,472,867      Rank:28            Pct of US population: 1.20%</t>
  </si>
  <si>
    <t>FY 2001 - Rank:26            Pct of total  0.85%</t>
  </si>
  <si>
    <t>FY 2002 - Rank:16           Pct of total  1.76%</t>
  </si>
  <si>
    <t>FY 2003 - Rank: 17          Pct of total  1.83%</t>
  </si>
  <si>
    <t>FY 2004 - Rank:18          Pct of total  1.74%</t>
  </si>
  <si>
    <t>FY 2005 - Rank:25          Pct of total  0.90%</t>
  </si>
  <si>
    <t>1990 Census - Population:12,281,054      Rank:6            Pct of US population: 4.30%</t>
  </si>
  <si>
    <t>2000 Census - Population:12,287,150      Rank:6            Pct of US population: 4.25%</t>
  </si>
  <si>
    <t>FY 2001 - Rank:5            Pct of total  5.13%</t>
  </si>
  <si>
    <t>FY 2002 - Rank:5           Pct of total  5.05%</t>
  </si>
  <si>
    <t>FY 2003 - Rank:5           Pct of total  4.91%</t>
  </si>
  <si>
    <t>FY 2004 - Rank:6          Pct of total  4.61%</t>
  </si>
  <si>
    <t>FY 2005 - Rank:7          Pct of total  4.03%</t>
  </si>
  <si>
    <t>1990 Census - Population:3,522,037      Rank:27            Pct of US population: 1.23%</t>
  </si>
  <si>
    <t>2000 Census - Population:3,808,610      Rank: 27           Pct of US population: 1.32%</t>
  </si>
  <si>
    <t>FY 2001 - Rank:13            Pct of total  2.16%</t>
  </si>
  <si>
    <t>FY 2002 - Rank:21           Pct of total  1.44%</t>
  </si>
  <si>
    <t>FY 2003 - Rank:15           Pct of total  1.89%</t>
  </si>
  <si>
    <t>FY 2004 - Rank:26          Pct of total  0.97%</t>
  </si>
  <si>
    <t>FY 2005 - Rank:26          Pct of total  0.86%</t>
  </si>
  <si>
    <t>1990 Census - Population:1,048,319      Rank:44            Pct of US population: 0.37%</t>
  </si>
  <si>
    <t>2000 Census - Population: 1,058,920      Rank:44            Pct of US population: 0.37%</t>
  </si>
  <si>
    <t>FY 2001 - Rank:42            Pct of total  0.28%</t>
  </si>
  <si>
    <t>FY 2002 - Rank:38           Pct of total  0.34%</t>
  </si>
  <si>
    <t>FY 2003 - Rank:41           Pct of total  0.19%</t>
  </si>
  <si>
    <t>FY 2004 - Rank:32          Pct of total  0.76%</t>
  </si>
  <si>
    <t>FY 2005 - Rank:15          Pct of total  1.93%</t>
  </si>
  <si>
    <t>2000 Census - Population:4,063,011      Rank:26            Pct of US population: 1.41%</t>
  </si>
  <si>
    <t>1990 Census - Population:4,012,012      Rank:26            Pct of US population:1.41%</t>
  </si>
  <si>
    <t>FY 2001 - Rank:37            Pct of total  0.39%</t>
  </si>
  <si>
    <t>FY 2002 - Rank:35           Pct of total  0.44%</t>
  </si>
  <si>
    <t>FY 2003 - Rank:33           Pct of total  0.31%</t>
  </si>
  <si>
    <t>FY 2004 - Rank:36          Pct of total  0.53%</t>
  </si>
  <si>
    <t>FY 2005 - Rank:37          Pct of total  0.41%</t>
  </si>
  <si>
    <t>FY 2006 - Rank:36          Pct of total: 0.42%</t>
  </si>
  <si>
    <t>1990 Census - Population:754,844      Rank:47            Pct of US population: 0.26%</t>
  </si>
  <si>
    <t>2000 Census - Population:756,600      Rank:47            Pct of US population: 0.26%</t>
  </si>
  <si>
    <t>FY 2001 - Rank: 51           Pct of total  0.06%</t>
  </si>
  <si>
    <t>FY 2002 - Rank:50           Pct of total  0.10%</t>
  </si>
  <si>
    <t>FY 2003 - Rank:50           Pct of total  0.06%</t>
  </si>
  <si>
    <t>FY 2005 - Rank:51           Pct of total  0.06%</t>
  </si>
  <si>
    <t>FY 2004 - Rank:49           Pct of total  0.13%</t>
  </si>
  <si>
    <t>1990 Census - Population:5,689,283      Rank:16            Pct of US population: 1.99%</t>
  </si>
  <si>
    <t>2000 Census - Population:5,740,021      Rank:16            Pct of US population: 1.99%</t>
  </si>
  <si>
    <t>FY 2001 - Rank:28            Pct of total  0.80%</t>
  </si>
  <si>
    <t>FY 2002 - Rank:24           Pct of total  1.04%</t>
  </si>
  <si>
    <t>FY 2003 - Rank:25           Pct of total  0.81%</t>
  </si>
  <si>
    <t>FY 2004 - Rank:28          Pct of total  0.87%</t>
  </si>
  <si>
    <t>FY 2005 - Rank:30          Pct of total  0.61%</t>
  </si>
  <si>
    <t>1990 Census - Population:20,851,820      Rank:2            Pct of US population: 7.31%</t>
  </si>
  <si>
    <t>2000 Census - Population:21,325,018      Rank:2            Pct of US population: 7.38%</t>
  </si>
  <si>
    <t>FY 2001 - Rank:6            Pct of total  4.85%</t>
  </si>
  <si>
    <t>FY 2002 - Rank:6           Pct of total  4.65%</t>
  </si>
  <si>
    <t>FY 2003 - Rank:6           Pct of total  4.53%</t>
  </si>
  <si>
    <t>FY 2005 - Rank:9           Pct of total  2.85%</t>
  </si>
  <si>
    <t>FY 2004 - Rank:7           Pct of total  4.08%</t>
  </si>
  <si>
    <t>1990 Census - Population:2,233,169      Rank:35            Pct of US population: 0.78%</t>
  </si>
  <si>
    <t>2000 Census - Population:2,269,789      Rank:35            Pct of US population: 0.79%</t>
  </si>
  <si>
    <t>FY 2002 - Rank:29           Pct of total  0.70%</t>
  </si>
  <si>
    <t>FY 2003 - Rank: 16          Pct of total  1.88%</t>
  </si>
  <si>
    <t>FY 2005 - Rank:33           Pct of total  0.54%</t>
  </si>
  <si>
    <t>FY 2004 - Rank:23           Pct of total  1.13%</t>
  </si>
  <si>
    <t>FY 2001 - Rank:33           Pct of total  0.55%</t>
  </si>
  <si>
    <t>2000 Census - Population:613,090      Rank:50            Pct of US population: 0.21%</t>
  </si>
  <si>
    <t>1990 Census - Population:608,827      Rank:50            Pct of US population: 0.21%</t>
  </si>
  <si>
    <t>FY 2001 - Rank:44            Pct of total  0.23%</t>
  </si>
  <si>
    <t>FY 2002 - Rank:52           Pct of total  0.07%</t>
  </si>
  <si>
    <t>FY 2003 - Rank:51          Pct of total  0.05%</t>
  </si>
  <si>
    <t>FY 2004 - Rank:48          Pct of total  0.13%</t>
  </si>
  <si>
    <t>FY 2005 - Rank:50          Pct of total  0.07%</t>
  </si>
  <si>
    <t>1990 Census - Population:101,809      Rank:54            Pct of US population: 0.04%</t>
  </si>
  <si>
    <t>2000 Census - Population:108,612      Rank:54            Pct of US population: 0.04%</t>
  </si>
  <si>
    <t>FY 2001 - Rank:54            Pct of total  0.01%</t>
  </si>
  <si>
    <t>FY 2002 - Rank:54           Pct of total  0.01%</t>
  </si>
  <si>
    <t>FY 2003 - Rank:54           Pct of total  0.01%</t>
  </si>
  <si>
    <t>FY 2004 - Rank:54          Pct of total  0.01%</t>
  </si>
  <si>
    <t>FY 2005 - Rank:55          Pct of total 0.00 %</t>
  </si>
  <si>
    <t>1990 Census - Population:7,078,515      Rank:12            Pct of US population: 2.48%</t>
  </si>
  <si>
    <t>2000 Census - Population:7,187,734      Rank:12            Pct of US population: 2.49%</t>
  </si>
  <si>
    <t>FY 2001 - Rank:10            Pct of total  2.37%</t>
  </si>
  <si>
    <t>FY 2002 - Rank:15           Pct of total  1.76%</t>
  </si>
  <si>
    <t>FY 2003 - Rank:21           Pct of total  1.29%</t>
  </si>
  <si>
    <t>FY 2004 - Rank:20          Pct of total 1.34%</t>
  </si>
  <si>
    <t>FY 2005 - Rank:10          Pct of total  2.67%</t>
  </si>
  <si>
    <t>1990 Census - Population:5,894,121      Rank:15            Pct of US population: 2.07%</t>
  </si>
  <si>
    <t>2000 Census - Population:5,987,973      Rank:15            Pct of US population: 2.07%</t>
  </si>
  <si>
    <t>FY 2001 - Rank:9            Pct of total 2.98 %</t>
  </si>
  <si>
    <t>FY 2002 - Rank:10           Pct of total  2.56%</t>
  </si>
  <si>
    <t>FY 2003 - Rank: 12          Pct of total 1.98 %</t>
  </si>
  <si>
    <t>FY 2004 - Rank:10          Pct of total  3.36%</t>
  </si>
  <si>
    <t>FY 2005 - Rank:11          Pct of total 2.52 %</t>
  </si>
  <si>
    <t>1990 Census - Population:1,808,344      Rank:38            Pct of US population: 0.63%</t>
  </si>
  <si>
    <t>2000 Census - Population:1,801,916      Rank:38            Pct of US population: 0.62%</t>
  </si>
  <si>
    <t>FY 2001 - Rank:47            Pct of total  0.17%</t>
  </si>
  <si>
    <t>FY 2002 - Rank:43           Pct of total  0.24%</t>
  </si>
  <si>
    <t>FY 2003 - Rank:44           Pct of total  0.15%</t>
  </si>
  <si>
    <t>FY 2004 - Rank:44          Pct of total  0.22%</t>
  </si>
  <si>
    <t>FY 2005 - Rank:46          Pct of total  0.16%</t>
  </si>
  <si>
    <t>1990 Census - Population:5,363,675      Rank:18            Pct of US population: 1.88%</t>
  </si>
  <si>
    <t>2000 Census - Population:5,401,906      Rank:18            Pct of US population: 1.87%</t>
  </si>
  <si>
    <t>FY 2001 - Rank:23            Pct of total  1.02%</t>
  </si>
  <si>
    <t>FY 2002 - Rank:27           Pct of total  0.98%</t>
  </si>
  <si>
    <t>FY 2003 - Rank:26           Pct of total  0.80%</t>
  </si>
  <si>
    <t>FY 2004 - Rank:25          Pct of total  1.00%</t>
  </si>
  <si>
    <t>FY 2005 - Rank:28          Pct of total  0.69%</t>
  </si>
  <si>
    <t>1990 Census - Population:493,782      Rank:52            Pct of US population: 0.17%</t>
  </si>
  <si>
    <t>2000 Census - Population:494,423      Rank:52            Pct of US population: 0.17%</t>
  </si>
  <si>
    <t>FY 2001 - Rank:52            Pct of total  0.06%</t>
  </si>
  <si>
    <t>FY 2002 - Rank:51           Pct of total  0.09%</t>
  </si>
  <si>
    <t>FY 2003 - Rank:52           Pct of total  0.04%</t>
  </si>
  <si>
    <t>FY 2004 - Rank:52          Pct of total  0.07%</t>
  </si>
  <si>
    <t>FY 2005 - Rank:52          Pct of total  0.03%</t>
  </si>
  <si>
    <t>FY 2006 - Rank:52           Pct of total: 0.06 %</t>
  </si>
  <si>
    <t>State Name</t>
  </si>
  <si>
    <t>Apportionment Amount</t>
  </si>
  <si>
    <t>Total</t>
  </si>
  <si>
    <t>CLICK ON A STATE NAME TO VIEW THE DETAILS OF THE APPROTIONMENT AMOUNTS</t>
  </si>
  <si>
    <t xml:space="preserve">Island Transit, WA </t>
  </si>
  <si>
    <t xml:space="preserve">Island Transit, WA Operations Base Facilities Project </t>
  </si>
  <si>
    <t xml:space="preserve">Jefferson County Transit, WA </t>
  </si>
  <si>
    <t xml:space="preserve">King County Airfield Transfer Area, WA </t>
  </si>
  <si>
    <t xml:space="preserve">King County Metro Park and Ride on First Hill, WA </t>
  </si>
  <si>
    <t>King County Metro, Bus Radio Replacement Program, WA</t>
  </si>
  <si>
    <t>Link Transit Low Floor Coaches Chelan/Leavenworth, WA</t>
  </si>
  <si>
    <t>Mason County Transit, Washington</t>
  </si>
  <si>
    <t xml:space="preserve">Mukilteo, WA Multi-Modal Terminal </t>
  </si>
  <si>
    <t>North Bend, Washington-Park and Ride</t>
  </si>
  <si>
    <t xml:space="preserve">Oak Harbor, WA Multimodal Facility </t>
  </si>
  <si>
    <t>Port Angeles International Gateway Project, Washington</t>
  </si>
  <si>
    <t xml:space="preserve">Pullman Transit, Washington </t>
  </si>
  <si>
    <t>Puyallup Transit Center Park and Ride, Washington</t>
  </si>
  <si>
    <t xml:space="preserve">Seattle, WA Multimodal Terminal Redevelopment &amp; Expansion </t>
  </si>
  <si>
    <t>Skagit Transit Bus Acquisition, Washington</t>
  </si>
  <si>
    <t>Skagit Transit Chuckanut Dr. Station in Burlington, Washington</t>
  </si>
  <si>
    <t xml:space="preserve">Snohomish County, WA Community Transit bus purchases and facility enhancement </t>
  </si>
  <si>
    <t>Sound Transit, Eastgate Transit Access, Washington</t>
  </si>
  <si>
    <t xml:space="preserve">SW King County-Highline CC Intermodal Transit Facility and Parking Garage </t>
  </si>
  <si>
    <t xml:space="preserve">Thurston County, WA Replace Thurston County Buses </t>
  </si>
  <si>
    <t xml:space="preserve">Twin Transit, Washington </t>
  </si>
  <si>
    <t xml:space="preserve">Valley Transit, Washington </t>
  </si>
  <si>
    <t>Washington Southworth Terminal Redevelopment</t>
  </si>
  <si>
    <t xml:space="preserve">Washington, King Street Transportation Center-Intercity Bus Terminal Component </t>
  </si>
  <si>
    <t>Seattle Sound Transit</t>
  </si>
  <si>
    <t>Sounder Commuter Rail</t>
  </si>
  <si>
    <t>City of Mount Vernon, WA--Transit and Development Study</t>
  </si>
  <si>
    <t>Washington State Ferries Wireless Over Water Project</t>
  </si>
  <si>
    <t>Sound Transit I-90 Long-Range Plan Corridor Studies</t>
  </si>
  <si>
    <t>FISCAL YEAR 2006 FUNDING BY FTA PROGRAM FOR WEST VIRGINIA STATE</t>
  </si>
  <si>
    <t>Charleston, WV</t>
  </si>
  <si>
    <t>Morgantown, WV</t>
  </si>
  <si>
    <t>West Virginia Construct Beckley Intermodal Gateway pursuant to the eligibility provisions for projects listed under section 3030(d)(3) of P.L.. 105-178.</t>
  </si>
  <si>
    <t xml:space="preserve">West Virginia, Statewide Bus and Bus Facilities </t>
  </si>
  <si>
    <t>WVU Exhaust Emission Testing Initiative, WV</t>
  </si>
  <si>
    <t>FISCAL YEAR 2006 FUNDING BY FTA PROGRAM FOR WISCONSIN STATE</t>
  </si>
  <si>
    <t>Milwaukee, WI</t>
  </si>
  <si>
    <t>Round Lake Beach-McHenry-Grayslake, IL--WI</t>
  </si>
  <si>
    <t>Madison, WI</t>
  </si>
  <si>
    <t>Appleton, WI</t>
  </si>
  <si>
    <t>Eau Claire, WI</t>
  </si>
  <si>
    <t>Fond du Lac, WI</t>
  </si>
  <si>
    <t>Green Bay, WI</t>
  </si>
  <si>
    <t>Janesville, WI</t>
  </si>
  <si>
    <t>Kenosha, WI</t>
  </si>
  <si>
    <t>Oshkosh, WI</t>
  </si>
  <si>
    <t>Racine, WI</t>
  </si>
  <si>
    <t>Sheboygan, WI</t>
  </si>
  <si>
    <t>Wausau, WI</t>
  </si>
  <si>
    <t>7th District Buses and Bus Facilities, WI</t>
  </si>
  <si>
    <t xml:space="preserve">Milwaukee, WI Rehabilitate Intermodal transportation facility at downtown Milwaukee's Amtrak Station, increase parking for bus passengers </t>
  </si>
  <si>
    <t>State of Wisconsin buses and bus facilities</t>
  </si>
  <si>
    <t xml:space="preserve">State of Wisconsin Transit Intermodal Facilities </t>
  </si>
  <si>
    <t>Wisconsin Statewide Buses and Bus Facilities</t>
  </si>
  <si>
    <t xml:space="preserve">Wisconsin, Statewide Buses and Bus Facilities </t>
  </si>
  <si>
    <t>Transport 2020, WI</t>
  </si>
  <si>
    <t>Lares, PR-Trolley buses-for the purchase of two trolley buses that will offer transportation through the urban zone in the Municipality of Lares</t>
  </si>
  <si>
    <t>Puerto Rico-Caribbean National Forest bus and bus facilities</t>
  </si>
  <si>
    <t>FISCAL YEAR 2006 FUNDING BY FTA PROGRAM FOR VIRGIN ISLAND</t>
  </si>
  <si>
    <t>FY 2005 - Rank: 2         Pct of total 10.60 %</t>
  </si>
  <si>
    <t>FY 2004 - Rank: 1          Pct of total  14.62%</t>
  </si>
  <si>
    <t>FY 2003 - Rank: 1           Pct of total  16.39%</t>
  </si>
  <si>
    <t>FY 2002 - Rank: 2           Pct of total  13.88%</t>
  </si>
  <si>
    <t>FY 2001 - Rank: 1           Pct of total  14.88%</t>
  </si>
  <si>
    <t>2000 Census - Population: 34,501,130     Rank: 1            Pct of US population: 11.94%</t>
  </si>
  <si>
    <t>1990 Census - Population: 33,871,648      Rank: 1            Pct of US population: 11.87%</t>
  </si>
  <si>
    <t>FY 2005 - Rank: 20         Pct of total  1.35%</t>
  </si>
  <si>
    <t>FY 2004 - Rank: 14         Pct of total  2.08%</t>
  </si>
  <si>
    <t>FY 2003 - Rank: 13         Pct of total  1.94%</t>
  </si>
  <si>
    <t>FY 2002 - Rank: 19          Pct of total  1.69%</t>
  </si>
  <si>
    <t>FY 2001 - Rank:20            Pct of total  1.28%</t>
  </si>
  <si>
    <t>2000 Census - Population:4,417,714      Rank:24            Pct of US population: 1.53%</t>
  </si>
  <si>
    <t>1990 Census - Population:4,301,261      Rank:24            Pct of US population: 1.51%</t>
  </si>
  <si>
    <t>FY 2002 - Rank:17           Pct of total  1.74%</t>
  </si>
  <si>
    <t>FY 2001 - Rank:17            Pct of total  1.84%</t>
  </si>
  <si>
    <t>FY 2003 - Rank: 19          Pct of total  1.55%</t>
  </si>
  <si>
    <t>FY 2004 - Rank:5            Pct of total  4.84%</t>
  </si>
  <si>
    <t>FY 2006 - Rank: 4           Pct of total: 8.05 %</t>
  </si>
  <si>
    <t>2000 Census - Population: 3,425,074      Rank:30            Pct of US population: 1.19%</t>
  </si>
  <si>
    <t>1990 Census - Population: 3,405,565      Rank:30            Pct of US population: 1.19%</t>
  </si>
  <si>
    <t>Columbus, Georgia-Buses &amp; Bus Facilities</t>
  </si>
  <si>
    <t xml:space="preserve">Georgia Department of Transportation-Georgia Statewide Bus and Bus Facilities </t>
  </si>
  <si>
    <t>Georgia GRTA Xpress Implementation Buses</t>
  </si>
  <si>
    <t>Georgia Statewide Bus Program</t>
  </si>
  <si>
    <t xml:space="preserve">Jesup, Georgia-Train Depot intermodal center </t>
  </si>
  <si>
    <t>MARTA Atlanta Clean Fuel Buses</t>
  </si>
  <si>
    <t xml:space="preserve">MARTA Automated Smart Card Fare Collection Systems, Georgia </t>
  </si>
  <si>
    <t xml:space="preserve">Metro-Atlanta, GA MARTA Automated Smart-Card Fare Collection System </t>
  </si>
  <si>
    <t>Metropolitan Atlanta Rapid Transit Authority acquisition of clean buses, Georgia</t>
  </si>
  <si>
    <t xml:space="preserve">Moultrie, GA Inter-modal facility </t>
  </si>
  <si>
    <t>PACE Bus Service to the College of DuPage, Glen Ellyn, IL</t>
  </si>
  <si>
    <t>Pace Suburban Bus Transit Signal Priority, Illinois</t>
  </si>
  <si>
    <t xml:space="preserve">Pace Suburban Bus, IL South Suburban BRT Mobility Network </t>
  </si>
  <si>
    <t xml:space="preserve">Rock Island, IL Improve Rock Island Mass Transit District Bus Facility </t>
  </si>
  <si>
    <t xml:space="preserve">Rock Island, Illinois, Metrolink Transit Maintenance Facility </t>
  </si>
  <si>
    <t>Springfield, IL, Multimodal Transit Terminal</t>
  </si>
  <si>
    <t xml:space="preserve">St. Charles, IL-Intermodal Parking Structures </t>
  </si>
  <si>
    <t>Town of Normal Multimodal Transportation Center, IL</t>
  </si>
  <si>
    <t xml:space="preserve">Village of Tinley Park, Illinois, 80th Avenue Commuter Rail Station reconstruction and site enhancements </t>
  </si>
  <si>
    <t xml:space="preserve">Wheaton, IL Pace Suburban Bus-Purchase buses </t>
  </si>
  <si>
    <t>CTA Douglas Blue Line</t>
  </si>
  <si>
    <t>CTA Ravenswood Brown Line</t>
  </si>
  <si>
    <t>CTA Yellow Line</t>
  </si>
  <si>
    <t>Metra</t>
  </si>
  <si>
    <t>Ogden Avenue Transit Corridor/Circle Line</t>
  </si>
  <si>
    <t>Metra BNSF Naperville to Aurora Corridor Study</t>
  </si>
  <si>
    <t>Metra-West Line Extension, Elgin to Rockford Study</t>
  </si>
  <si>
    <t>FISCAL YEAR 2006 FUNDING BY FTA PROGRAM FOR INDIANA STATE</t>
  </si>
  <si>
    <t>Indianapolis, IN</t>
  </si>
  <si>
    <t>Cincinnati, OH--KY--IN</t>
  </si>
  <si>
    <t>Evansville, IN--KY</t>
  </si>
  <si>
    <t>Fort Wayne, IN</t>
  </si>
  <si>
    <t>Louisville, KY--IN</t>
  </si>
  <si>
    <t>South Bend, IN--MI</t>
  </si>
  <si>
    <t>Anderson, IN</t>
  </si>
  <si>
    <t>Bloomington, IN</t>
  </si>
  <si>
    <t>Columbus, IN</t>
  </si>
  <si>
    <t>Elkhart, IN--MI</t>
  </si>
  <si>
    <t>Kokomo, IN</t>
  </si>
  <si>
    <t>Lafayette, IN</t>
  </si>
  <si>
    <t>Michigan City, IN--MI</t>
  </si>
  <si>
    <t>Muncie, IN</t>
  </si>
  <si>
    <t>Terre Haute, IN</t>
  </si>
  <si>
    <t xml:space="preserve">Bloomington Public Transportation Corporation, IN </t>
  </si>
  <si>
    <t>Bloomington, IN-Bus and transfer facility</t>
  </si>
  <si>
    <t>Bloomington, Indiana University Campus Bus System, IN</t>
  </si>
  <si>
    <t>Bus Purchase and Upgrades, Columbus, IN</t>
  </si>
  <si>
    <t xml:space="preserve">Cherry Street Joint Development Project, IN </t>
  </si>
  <si>
    <t xml:space="preserve">City of Anderson Intermodal Center Project, IN </t>
  </si>
  <si>
    <t xml:space="preserve">Fort Wayne Citilink, IN </t>
  </si>
  <si>
    <t>Gary, Indiana, Gary Airport Station Modernization and Shuttle Service Project</t>
  </si>
  <si>
    <t xml:space="preserve">Indianapolis Downtown Transit Center </t>
  </si>
  <si>
    <t>Indianapolis, IN Construct the Ivy Tech State College Multi-Modal Facility</t>
  </si>
  <si>
    <t>Indianapolis, IN Downtown Transit Center</t>
  </si>
  <si>
    <t xml:space="preserve">Indianapolis, IN IndySMART program to relieve congestion, improve safety and air quality </t>
  </si>
  <si>
    <t xml:space="preserve">Indianapolis, IN Relocate and improve inter-modal transportation for pedestrian to Children's Museum of Indianapolis </t>
  </si>
  <si>
    <t xml:space="preserve">Indianapolis, Indiana-Children's Museum Intermodal Center </t>
  </si>
  <si>
    <t>Ivy Tech Multi-Modal Facility, Indianapolis, IN</t>
  </si>
  <si>
    <t>Ivy Tech State College Multi-Modal Facility, IN</t>
  </si>
  <si>
    <t xml:space="preserve">Ivy Tech State College, Indiana Multimodal Center </t>
  </si>
  <si>
    <t>Lafayette Bus Replacement, IN</t>
  </si>
  <si>
    <t>Lafayette, Indiana, City Bus of Greater Lafayette</t>
  </si>
  <si>
    <t>Lake County Bus Systems, IN</t>
  </si>
  <si>
    <t>Muncie Indiana Transit System</t>
  </si>
  <si>
    <t>N. Indiana Mental Health Trans. Partnership</t>
  </si>
  <si>
    <t>NIMHTP, Madison Center, South Bend, IN</t>
  </si>
  <si>
    <t xml:space="preserve">South Bend, Indiana, TRANSPO Bus Operations Center </t>
  </si>
  <si>
    <t xml:space="preserve">South Bend, Indiana-Construct South Bend Bus Operations Center </t>
  </si>
  <si>
    <t xml:space="preserve">Terre Haute, Indiana--Cherry Street Joint Development Project </t>
  </si>
  <si>
    <t>North Indiana Commuter Transit District Recapitalization</t>
  </si>
  <si>
    <t>FISCAL YEAR 2006 FUNDING BY FTA PROGRAM FOR IOWA STATE</t>
  </si>
  <si>
    <t>Des Moines, IA</t>
  </si>
  <si>
    <t>Omaha, NE--IA</t>
  </si>
  <si>
    <t>Ames, IA</t>
  </si>
  <si>
    <t>Cedar Rapids, IA</t>
  </si>
  <si>
    <t>Iowa City, IA</t>
  </si>
  <si>
    <t>Sioux City, IA--NE--SD</t>
  </si>
  <si>
    <t>Waterloo, IA</t>
  </si>
  <si>
    <t>10 new fixed-route buses, Cedar Rapids, IA</t>
  </si>
  <si>
    <t xml:space="preserve">Ames, Iowa-Expansion of CyRide Bus Maintenance Facility </t>
  </si>
  <si>
    <t xml:space="preserve">Black Hawk County, IA UNI Multimodal Project </t>
  </si>
  <si>
    <t>City of Coralville Intermodal Facility, IA</t>
  </si>
  <si>
    <t xml:space="preserve">Cyride/Ames Iowa Bus Garaga facility </t>
  </si>
  <si>
    <t>Des Moines, IA Purchase 40 foot buses</t>
  </si>
  <si>
    <t>Iowa Department of Transportation-Iowa Statewide Buses and Bus Replacement</t>
  </si>
  <si>
    <t xml:space="preserve">Johnson County SEATS Para-Transit Facility Program, IA </t>
  </si>
  <si>
    <t>Statewide Bus Replacement, Iowa</t>
  </si>
  <si>
    <t xml:space="preserve">UNI Multimodal Project, Cedar Falls, Iowa </t>
  </si>
  <si>
    <t>University of Norther Iowa Multi</t>
  </si>
  <si>
    <t>FISCAL YEAR 2006 FUNDING BY FTA PROGRAM FOR KANSAS STATE</t>
  </si>
  <si>
    <t>Kansas City, MO--KS</t>
  </si>
  <si>
    <t>Wichita, KS</t>
  </si>
  <si>
    <t>Lawrence, KS</t>
  </si>
  <si>
    <t>St. Joseph, MO--KS</t>
  </si>
  <si>
    <t>Topeka, KS</t>
  </si>
  <si>
    <t>Albany-Schenectady, NY Bus Rapid Transit Improvements in NY Route 5. Corridor.</t>
  </si>
  <si>
    <t>Albany-Schenectady, NY, Bus Rapid Transit Improvements in NY Route 5</t>
  </si>
  <si>
    <t xml:space="preserve">Automated Light study along Route 59, NY </t>
  </si>
  <si>
    <t xml:space="preserve">Boro Park JCC Bus Purchase, NY </t>
  </si>
  <si>
    <t xml:space="preserve">Bronx, NY Botanical Garden metro North Rail station Intermodal Facility </t>
  </si>
  <si>
    <t>Bronx, NY Establish an intermodal transportation facility at the Wildlife Conservation Society Bronx Zoo</t>
  </si>
  <si>
    <t xml:space="preserve">Bronx, NY Establish an intermodal transportation facility at the Wildlife Conservation Society Bronx Zoo </t>
  </si>
  <si>
    <t xml:space="preserve">Bronx, NY Hebrew Home for the Aged elderly and disabled transportation support </t>
  </si>
  <si>
    <t xml:space="preserve">Bronx, NY Intermodal Facility near Exit 6. of the Bronx River Parkway </t>
  </si>
  <si>
    <t xml:space="preserve">Bronx, NY Jacobi Intermodal Center to North Central Bronx Hospital bus system </t>
  </si>
  <si>
    <t>Bronx, NY Wildlife Conservation Society intermodal transportation facility at the Bronx Zoo</t>
  </si>
  <si>
    <t>Brooklyn, NY Construct a multi-modal transportation facility</t>
  </si>
  <si>
    <t xml:space="preserve">Brooklyn, NY Construct a multi-modal transportation facility in the vicinity of Downstate Medical Center </t>
  </si>
  <si>
    <t>Brooklyn, NY New Urban Center-Broadway Junction Intermodal Center</t>
  </si>
  <si>
    <t>Brooklyn, NY-Rehabilitation of Bay Ridge 86th Street Subway Station</t>
  </si>
  <si>
    <t xml:space="preserve">Brooklyn, NY--Rehabilitation of Bay Ridge 86th Street Subway Station </t>
  </si>
  <si>
    <t>Buffalo, NY Inter-modal Center Parking Facility</t>
  </si>
  <si>
    <t>Bus and Bus Facilities, Clarkstown and White Plains, NY</t>
  </si>
  <si>
    <t>Bus Facility 65th Intermodal Station, NY</t>
  </si>
  <si>
    <t>Bus to provide York-town, New York internal circulator to provide transportation throughout the Town</t>
  </si>
  <si>
    <t xml:space="preserve">Central New York Regional Transportation Authority </t>
  </si>
  <si>
    <t xml:space="preserve">Construction of Third Bus Depot on Staten Island </t>
  </si>
  <si>
    <t xml:space="preserve">Cooperstown, New York-Intermodal Transit Center </t>
  </si>
  <si>
    <t xml:space="preserve">Corning, New York-Transportation Center </t>
  </si>
  <si>
    <t xml:space="preserve">Corning, NY, Phase II Corning Preserve Transportation Enhancement Project </t>
  </si>
  <si>
    <t>Cornwall, NY-Purchase Bus</t>
  </si>
  <si>
    <t>Electric, Next-Generation Transit Buses, Broome County Transit, NY</t>
  </si>
  <si>
    <t xml:space="preserve">Geneva, New York-Multimodal facility-Construct passenger rail center </t>
  </si>
  <si>
    <t>Intermodal transportation facility, Huntington Hospital, NY</t>
  </si>
  <si>
    <t xml:space="preserve">Jamestown, NY Rehabilitation of Intermodal Facility and associated property </t>
  </si>
  <si>
    <t xml:space="preserve">Kings County, NY Construct a multi-modal transportation facility </t>
  </si>
  <si>
    <t>Lakeside Center Hub, Prospect Park, Brooklyn, New York</t>
  </si>
  <si>
    <t>Nassau County Hub and Centre, NY</t>
  </si>
  <si>
    <t>Nassau County, New York Bus Replacement</t>
  </si>
  <si>
    <t>Nassau County, NY Conduct planning and engineering for transportation system (HUB)</t>
  </si>
  <si>
    <t>Nassau County, NY, Conduct planning, engineering, and construction for transportation system (HUB)</t>
  </si>
  <si>
    <t>New York City, NY First Phase Implementation of Bus Rapid Transit System</t>
  </si>
  <si>
    <t xml:space="preserve">New York City, NY Purchase Handicapped-Accessible Livery Vehicles </t>
  </si>
  <si>
    <t>New York City, NY, Bronx Zoo Intermodal Facility</t>
  </si>
  <si>
    <t xml:space="preserve">New York City, NY, Enhance Transportation Facilities Near W. 65th Street and Broadway </t>
  </si>
  <si>
    <t xml:space="preserve">New York City, NY, Highline Project, for Studies, Design, and Construction </t>
  </si>
  <si>
    <t xml:space="preserve">New York, Improvements to Moynihan Station </t>
  </si>
  <si>
    <t>NFTA Hybrid Buses, Amherst, Erie County, New York</t>
  </si>
  <si>
    <t>Niagara Falls, NY Relocation, Development, and Enhancement of Niagara Falls International Railway Station/Intermodal Transportation Center</t>
  </si>
  <si>
    <t>Niagara Frontier Transportation Authority Buses, New York</t>
  </si>
  <si>
    <t xml:space="preserve">Niagara Frontier Transportation Authority, NY Replacement Buses </t>
  </si>
  <si>
    <t>North Hempstead Green Bus Fleet, New York</t>
  </si>
  <si>
    <t>Oneonta, New York-bus replacement</t>
  </si>
  <si>
    <t xml:space="preserve">Ramapo, NY Transportation Safety Field Bus </t>
  </si>
  <si>
    <t>Renaissance Square, NY</t>
  </si>
  <si>
    <t>RGRTA Hampton Corners Livingston County, NY</t>
  </si>
  <si>
    <t>Rochester, New York-Renaissance Square transit center</t>
  </si>
  <si>
    <t>Rochester, New York-Renaissance Square Transit Center</t>
  </si>
  <si>
    <t xml:space="preserve">Rochester, NY, Renaissance Square Intermodal Facility, Design and Construction </t>
  </si>
  <si>
    <t>Rockland County, NY Express Bus</t>
  </si>
  <si>
    <t>Seniors Transportation, Inc. Buses and Bus Facilities, New York</t>
  </si>
  <si>
    <t>St. George Terminal, Staten Island, NY</t>
  </si>
  <si>
    <t xml:space="preserve">Suffolk County Buses and Bus Facilities, New York </t>
  </si>
  <si>
    <t xml:space="preserve">Suffolk County, NY Design and construction of intermodal transit facility in Wyandanch </t>
  </si>
  <si>
    <t>Suffolk County, NY Purchase four handicapped accessible vans to transport veterans to and from the VA facility in Northport</t>
  </si>
  <si>
    <t>Syracuse, New York, Syracuse University Connective Corridor Transit Project</t>
  </si>
  <si>
    <t xml:space="preserve">Thendra-Webb and Utica, New York-Install handicap lifts in intermodal centers </t>
  </si>
  <si>
    <t xml:space="preserve">Third Bus Depot on Staten Island, NY—South Shore </t>
  </si>
  <si>
    <t xml:space="preserve">Town of Warwick, NY Bus Facility Warwick Transit System </t>
  </si>
  <si>
    <t xml:space="preserve">Utica, New York Transit Multimodal Facilities </t>
  </si>
  <si>
    <t>Utica, New York-Union Station Boehlert Center siding track improvements</t>
  </si>
  <si>
    <t>Utica, New York-Union Station rehabilitation and related infrastructure improvements</t>
  </si>
  <si>
    <t xml:space="preserve">Westchester County Bee-Line Bus Replacement, New York </t>
  </si>
  <si>
    <t xml:space="preserve">Westchester County, NY Bus replacement program </t>
  </si>
  <si>
    <t>Yonkers, NY Trolley Bus Acquisition</t>
  </si>
  <si>
    <t>Birmingham. AL</t>
  </si>
  <si>
    <t>Huntsville, AL</t>
  </si>
  <si>
    <t>National Research Program</t>
  </si>
  <si>
    <t>Biodiesel Hybrid Bus Research, AL</t>
  </si>
  <si>
    <t>Transportation Hybrid Electric Vehicle and Fuel Cell Research--University of Alabama</t>
  </si>
  <si>
    <t>Transportation infrastructure and Logistics Research- University of Alabama-Huntsville</t>
  </si>
  <si>
    <t>Pensacola, Fl--AL</t>
  </si>
  <si>
    <t>Trauma Care System Research and Development-University of Alabama-Birmingham</t>
  </si>
  <si>
    <t>5307 Urbanized Area Formula Program - from 200k - 999,999</t>
  </si>
  <si>
    <t>FISCAL YEAR 2006 FUNDING BY FTA PROGRAM FOR ALASKA STATE</t>
  </si>
  <si>
    <t>Anchorage, AK</t>
  </si>
  <si>
    <t>Fairbanks, AK</t>
  </si>
  <si>
    <t>Anchorage, AK -  Alaska Railroad</t>
  </si>
  <si>
    <t>Alaska Native Medical Center intermodal bus/parking facility</t>
  </si>
  <si>
    <t xml:space="preserve">Alaska Native Medical Center intermodal parking facility </t>
  </si>
  <si>
    <t>Anchorage-Transit Needs</t>
  </si>
  <si>
    <t>C Street Expanded bus facility and inter-modal parking garage, Anchorage, AK</t>
  </si>
  <si>
    <t xml:space="preserve">CITC Non-profit Services Center inter-modal parking facility, Anchorage, AK </t>
  </si>
  <si>
    <t>Hoonah, AK-Intermodal Ferry Dock</t>
  </si>
  <si>
    <t xml:space="preserve">Improve marine inter-modal facilities in Ketchikan </t>
  </si>
  <si>
    <t xml:space="preserve">Intermodal facility improvements at the Port of Anchorage </t>
  </si>
  <si>
    <t xml:space="preserve">Juneau, Alaska-transit bus acquisition and transit center </t>
  </si>
  <si>
    <t xml:space="preserve">Juneau-Transit Bus Acquisition and Transit Center </t>
  </si>
  <si>
    <t>Ketchikan, Alaska-Transit Needs</t>
  </si>
  <si>
    <t xml:space="preserve">Matsu, Alaska-Transit Needs </t>
  </si>
  <si>
    <t xml:space="preserve">Morris Thompson Cultural and Visitors Center intermodal parking facility, Fairbanks, AK </t>
  </si>
  <si>
    <t xml:space="preserve">North Slope Borough, AK-Transit Purposes </t>
  </si>
  <si>
    <t>North Star Borough, AK-Transit Purposes</t>
  </si>
  <si>
    <t xml:space="preserve">Sitka, Alaska-Transit Needs </t>
  </si>
  <si>
    <t>Skagway Intermodal facility, Alaska</t>
  </si>
  <si>
    <t>Wrangell, AK-Ferry Infrastructure</t>
  </si>
  <si>
    <t>Denali Commission</t>
  </si>
  <si>
    <t>Alaska and Hawaii Ferry</t>
  </si>
  <si>
    <t xml:space="preserve">National Research </t>
  </si>
  <si>
    <t>FISCAL YEAR 2006 FUNDING BY FTA PROGRAM FOR AMERICAN SAMOA</t>
  </si>
  <si>
    <t>Alternative Analysis</t>
  </si>
  <si>
    <t>FISCAL YEAR 2006 FUNDING BY FTA PROGRAM FOR ARIZONA STATE</t>
  </si>
  <si>
    <t>Phoenix--Mesa, AZ</t>
  </si>
  <si>
    <t>5307 Urbanized Area Formula Program - from 200k - 999,9999</t>
  </si>
  <si>
    <t>Tuczon, AZ</t>
  </si>
  <si>
    <t>Avondale, AZ</t>
  </si>
  <si>
    <t>Flagstaff, AZ</t>
  </si>
  <si>
    <t>Prescott, AZ</t>
  </si>
  <si>
    <t>Yuma, AZ-CA</t>
  </si>
  <si>
    <t>New York--Newark, NY--NJ--CT</t>
  </si>
  <si>
    <t xml:space="preserve">Coconino County Bus Facilities, AZ </t>
  </si>
  <si>
    <t>Coconino County buses and bus facilities for Flagstaff, AZ</t>
  </si>
  <si>
    <t xml:space="preserve">Coconino County, Arizona-Bus and bus facilities for the Sedona Transit System </t>
  </si>
  <si>
    <t xml:space="preserve">East Valley Bus Maintenance Facility, AZ </t>
  </si>
  <si>
    <t>Intermodal Center, Scottsdale, AZ</t>
  </si>
  <si>
    <t>Phoenix, AZ Construct City of Phoenix para-transit facility (Dial-A-Ride)</t>
  </si>
  <si>
    <t>Phoenix, AZ Construct metro bus facility in Phoenix's West Valley</t>
  </si>
  <si>
    <t xml:space="preserve">Phoenix, AZ Construct regional heavy bus maintenance facility </t>
  </si>
  <si>
    <t>Phoenix/Avondale/Glendale Bus Expansion, Arizona</t>
  </si>
  <si>
    <t>Phoenix/Glendale West Valley Operating Facility, Arizona</t>
  </si>
  <si>
    <t>Scottsdale, Arizona-Plan, design, and construct intermodal center</t>
  </si>
  <si>
    <t xml:space="preserve">Sun Tran CNG Buses and Facilities </t>
  </si>
  <si>
    <t>Tempe, Arizona-Construct East Valley Metro Bus Facility</t>
  </si>
  <si>
    <t xml:space="preserve">Tucson SunTran Alternative Fuel Bus Replacement, AZ </t>
  </si>
  <si>
    <t>Tucson SunTran Bus Storage and Maintenance Facility, AZ</t>
  </si>
  <si>
    <t>Central Phoenix/East Valley LRT</t>
  </si>
  <si>
    <t>Tucson, AZ</t>
  </si>
  <si>
    <t>FISCAL YEAR 2006 FUNDING BY FTA PROGRAM FOR ARKANSAS STATE</t>
  </si>
  <si>
    <t>Little Rock, AR</t>
  </si>
  <si>
    <t>Fayetteville--Springdale, AR</t>
  </si>
  <si>
    <t>Fort Smith, AR--OK</t>
  </si>
  <si>
    <t>Hot Springs, AR</t>
  </si>
  <si>
    <t>Jonesboro, AR</t>
  </si>
  <si>
    <t>Memphis, TN--MS--AR</t>
  </si>
  <si>
    <t>Pine Bluff, AR</t>
  </si>
  <si>
    <t>Texarkana, TX--Texarkana, AR</t>
  </si>
  <si>
    <t xml:space="preserve">Central Arkansas Transit Authority Facility Upgrades </t>
  </si>
  <si>
    <t xml:space="preserve">City of Texarkana, AR </t>
  </si>
  <si>
    <t>Harrison, Arkansas-Trolley Barn</t>
  </si>
  <si>
    <t>State of Arkansas—Bus and Bus Facilities</t>
  </si>
  <si>
    <t>Wilmar, AR Develop the Southeast Arkansas Intermodal Facility</t>
  </si>
  <si>
    <t>FISCAL YEAR 2006 FUNDING BY FTA PROGRAM FOR CALIFORNIA STATE</t>
  </si>
  <si>
    <t>Los Angeles--Long Beach--Santa Ana, CA</t>
  </si>
  <si>
    <t>Riverside--San Bernardino, CA</t>
  </si>
  <si>
    <t>Sacramento, CA</t>
  </si>
  <si>
    <t>San Diego, CA</t>
  </si>
  <si>
    <t>San Francisco--Oakland, CA</t>
  </si>
  <si>
    <t>San Jose, CA</t>
  </si>
  <si>
    <t>Antioch, CA</t>
  </si>
  <si>
    <t>Bakersfield, CA</t>
  </si>
  <si>
    <t xml:space="preserve">Akron, OH Construct City of Akron Commuter Bus Transit Facility </t>
  </si>
  <si>
    <t>Akron, Ohio Construct Downtown Multi-modal Transportation Center</t>
  </si>
  <si>
    <t>Akron, Ohio-West Market Street transit center and related pedestrian improvements</t>
  </si>
  <si>
    <t xml:space="preserve">Central Ohio Transit Authority Paratransit Facility </t>
  </si>
  <si>
    <t xml:space="preserve">Central Ohio Transit Authority-Paratransit and Small Bus Service Facility </t>
  </si>
  <si>
    <t xml:space="preserve">Cincinnati, Ohio-Construct Uptown Crossings Joint Development Transit Project </t>
  </si>
  <si>
    <t>Cincinnati, Ohio-Metro Regional Transit Hub Network Eastern Neighborhoods</t>
  </si>
  <si>
    <t xml:space="preserve">Cleveland, OH Construct East Side Transit Center </t>
  </si>
  <si>
    <t>Cleveland, OH Construct Fare Collection System Project, Cuyahoga County</t>
  </si>
  <si>
    <t>Cleveland, OH Construct passenger inter-modal center near Dock 32</t>
  </si>
  <si>
    <t xml:space="preserve">Cleveland, OH Construction of an inter-modal facility and related improvements at University Hospitals facility on Euclid Avenue </t>
  </si>
  <si>
    <t>Cleveland, Ohio acquisition of buses Greater Cleveland Regional Transit Authority</t>
  </si>
  <si>
    <t>Cleveland, Ohio-Euclid Avenue and East 93rd Street intermodal facility</t>
  </si>
  <si>
    <t>Cleveland, Ohio-Euclid Avenue University Hospital intermodal facility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</si>
</sst>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1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4" fillId="0" borderId="0" xfId="22" applyFont="1" applyFill="1" applyBorder="1">
      <alignment/>
      <protection/>
    </xf>
    <xf numFmtId="3" fontId="2" fillId="0" borderId="0" xfId="22" applyNumberFormat="1" applyFont="1" applyFill="1" applyBorder="1">
      <alignment/>
      <protection/>
    </xf>
    <xf numFmtId="0" fontId="0" fillId="0" borderId="0" xfId="0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49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 indent="2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 indent="2"/>
      <protection/>
    </xf>
    <xf numFmtId="3" fontId="2" fillId="0" borderId="0" xfId="0" applyNumberFormat="1" applyFont="1" applyBorder="1" applyAlignment="1" applyProtection="1">
      <alignment horizontal="right"/>
      <protection/>
    </xf>
    <xf numFmtId="0" fontId="4" fillId="0" borderId="0" xfId="22" applyFont="1" applyFill="1">
      <alignment/>
      <protection/>
    </xf>
    <xf numFmtId="3" fontId="2" fillId="0" borderId="0" xfId="22" applyNumberFormat="1" applyFont="1" applyFill="1">
      <alignment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Alignment="1">
      <alignment vertical="top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Fill="1" applyBorder="1" applyAlignment="1" quotePrefix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7" fillId="0" borderId="0" xfId="22" applyFont="1" applyFill="1" applyBorder="1">
      <alignment/>
      <protection/>
    </xf>
    <xf numFmtId="3" fontId="0" fillId="0" borderId="0" xfId="22" applyNumberFormat="1" applyFont="1" applyFill="1" applyBorder="1">
      <alignment/>
      <protection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 applyProtection="1">
      <alignment/>
      <protection/>
    </xf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21" applyNumberFormat="1" applyFont="1" applyFill="1" applyBorder="1" applyAlignment="1">
      <alignment vertical="center"/>
      <protection/>
    </xf>
    <xf numFmtId="5" fontId="2" fillId="0" borderId="0" xfId="0" applyNumberFormat="1" applyFont="1" applyAlignment="1" applyProtection="1">
      <alignment/>
      <protection/>
    </xf>
    <xf numFmtId="49" fontId="2" fillId="0" borderId="0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0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 applyProtection="1">
      <alignment/>
      <protection/>
    </xf>
    <xf numFmtId="3" fontId="1" fillId="0" borderId="2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8" fillId="0" borderId="5" xfId="0" applyFont="1" applyBorder="1" applyAlignment="1">
      <alignment horizontal="left"/>
    </xf>
    <xf numFmtId="0" fontId="13" fillId="0" borderId="0" xfId="20" applyAlignment="1">
      <alignment horizontal="left"/>
    </xf>
    <xf numFmtId="3" fontId="2" fillId="0" borderId="5" xfId="0" applyNumberFormat="1" applyFont="1" applyBorder="1" applyAlignment="1">
      <alignment horizontal="left" vertical="center"/>
    </xf>
    <xf numFmtId="3" fontId="0" fillId="0" borderId="5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left"/>
    </xf>
    <xf numFmtId="164" fontId="2" fillId="0" borderId="5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left"/>
    </xf>
    <xf numFmtId="3" fontId="0" fillId="0" borderId="0" xfId="0" applyNumberFormat="1" applyAlignment="1">
      <alignment horizontal="left"/>
    </xf>
    <xf numFmtId="0" fontId="5" fillId="0" borderId="5" xfId="0" applyFont="1" applyBorder="1" applyAlignment="1">
      <alignment horizontal="left"/>
    </xf>
    <xf numFmtId="0" fontId="13" fillId="0" borderId="5" xfId="20" applyBorder="1" applyAlignment="1">
      <alignment horizontal="left"/>
    </xf>
    <xf numFmtId="0" fontId="3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1" xfId="21"/>
    <cellStyle name="Normal_Table 7 - 2003 Fixed Guideway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63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4.57421875" style="0" customWidth="1"/>
    <col min="2" max="2" width="34.00390625" style="99" customWidth="1"/>
    <col min="3" max="3" width="25.28125" style="99" customWidth="1"/>
  </cols>
  <sheetData>
    <row r="1" spans="2:3" ht="12.75">
      <c r="B1" s="111" t="s">
        <v>1981</v>
      </c>
      <c r="C1" s="111"/>
    </row>
    <row r="2" spans="2:3" ht="12.75">
      <c r="B2" s="111"/>
      <c r="C2" s="111"/>
    </row>
    <row r="3" spans="2:3" ht="12.75">
      <c r="B3" s="111"/>
      <c r="C3" s="111"/>
    </row>
    <row r="5" spans="2:3" ht="12.75">
      <c r="B5" s="100" t="s">
        <v>1978</v>
      </c>
      <c r="C5" s="100" t="s">
        <v>1979</v>
      </c>
    </row>
    <row r="6" spans="2:3" ht="12.75">
      <c r="B6" s="101" t="s">
        <v>910</v>
      </c>
      <c r="C6" s="102">
        <v>63500775</v>
      </c>
    </row>
    <row r="7" spans="2:3" ht="12.75">
      <c r="B7" s="110" t="s">
        <v>911</v>
      </c>
      <c r="C7" s="103">
        <v>76787422</v>
      </c>
    </row>
    <row r="8" spans="2:3" ht="12.75">
      <c r="B8" s="110" t="s">
        <v>912</v>
      </c>
      <c r="C8" s="103">
        <v>363388</v>
      </c>
    </row>
    <row r="9" spans="2:3" ht="12.75">
      <c r="B9" s="110" t="s">
        <v>913</v>
      </c>
      <c r="C9" s="103">
        <v>174611215</v>
      </c>
    </row>
    <row r="10" spans="2:3" ht="12.75">
      <c r="B10" s="110" t="s">
        <v>914</v>
      </c>
      <c r="C10" s="103">
        <v>38309611</v>
      </c>
    </row>
    <row r="11" spans="2:3" ht="12.75">
      <c r="B11" s="110" t="s">
        <v>915</v>
      </c>
      <c r="C11" s="102">
        <v>1153504240</v>
      </c>
    </row>
    <row r="12" spans="2:3" ht="12.75">
      <c r="B12" s="110" t="s">
        <v>916</v>
      </c>
      <c r="C12" s="103">
        <v>165878454</v>
      </c>
    </row>
    <row r="13" spans="2:3" ht="12.75">
      <c r="B13" s="110" t="s">
        <v>917</v>
      </c>
      <c r="C13" s="103">
        <v>934056203</v>
      </c>
    </row>
    <row r="14" spans="2:3" ht="12.75">
      <c r="B14" s="110" t="s">
        <v>919</v>
      </c>
      <c r="C14" s="103">
        <v>229870335</v>
      </c>
    </row>
    <row r="15" spans="2:3" ht="12.75">
      <c r="B15" s="110" t="s">
        <v>918</v>
      </c>
      <c r="C15" s="103">
        <v>233495571</v>
      </c>
    </row>
    <row r="16" spans="2:3" ht="12.75">
      <c r="B16" s="110" t="s">
        <v>920</v>
      </c>
      <c r="C16" s="103">
        <v>306781012</v>
      </c>
    </row>
    <row r="17" spans="2:3" ht="12.75">
      <c r="B17" s="110" t="s">
        <v>921</v>
      </c>
      <c r="C17" s="103">
        <v>144930649</v>
      </c>
    </row>
    <row r="18" spans="2:3" ht="12.75">
      <c r="B18" s="110" t="s">
        <v>922</v>
      </c>
      <c r="C18" s="102">
        <v>1122868</v>
      </c>
    </row>
    <row r="19" spans="2:3" ht="12.75">
      <c r="B19" s="110" t="s">
        <v>923</v>
      </c>
      <c r="C19" s="102">
        <v>54735480</v>
      </c>
    </row>
    <row r="20" spans="2:3" ht="12.75">
      <c r="B20" s="110" t="s">
        <v>924</v>
      </c>
      <c r="C20" s="104">
        <v>24659322</v>
      </c>
    </row>
    <row r="21" spans="2:3" ht="12.75">
      <c r="B21" s="110" t="s">
        <v>925</v>
      </c>
      <c r="C21" s="104">
        <v>591464536</v>
      </c>
    </row>
    <row r="22" spans="2:3" ht="12.75">
      <c r="B22" s="110" t="s">
        <v>926</v>
      </c>
      <c r="C22" s="104">
        <v>310629558</v>
      </c>
    </row>
    <row r="23" spans="2:3" ht="12.75">
      <c r="B23" s="110" t="s">
        <v>927</v>
      </c>
      <c r="C23" s="102">
        <v>43357101</v>
      </c>
    </row>
    <row r="24" spans="2:3" ht="12.75">
      <c r="B24" s="110" t="s">
        <v>928</v>
      </c>
      <c r="C24" s="104">
        <v>38720573</v>
      </c>
    </row>
    <row r="25" spans="2:3" ht="12.75">
      <c r="B25" s="110" t="s">
        <v>929</v>
      </c>
      <c r="C25" s="104">
        <v>57904466</v>
      </c>
    </row>
    <row r="26" spans="2:3" ht="12.75">
      <c r="B26" s="110" t="s">
        <v>930</v>
      </c>
      <c r="C26" s="104">
        <v>61186499</v>
      </c>
    </row>
    <row r="27" spans="2:3" ht="12.75">
      <c r="B27" s="110" t="s">
        <v>931</v>
      </c>
      <c r="C27" s="104">
        <v>12568844</v>
      </c>
    </row>
    <row r="28" spans="2:3" ht="12.75">
      <c r="B28" s="110" t="s">
        <v>932</v>
      </c>
      <c r="C28" s="104">
        <v>575925804</v>
      </c>
    </row>
    <row r="29" spans="2:3" ht="12.75">
      <c r="B29" s="110" t="s">
        <v>933</v>
      </c>
      <c r="C29" s="104">
        <v>304712672</v>
      </c>
    </row>
    <row r="30" spans="2:3" ht="12.75">
      <c r="B30" s="110" t="s">
        <v>934</v>
      </c>
      <c r="C30" s="104">
        <v>153250590</v>
      </c>
    </row>
    <row r="31" spans="2:3" ht="12.75">
      <c r="B31" s="110" t="s">
        <v>935</v>
      </c>
      <c r="C31" s="104">
        <v>82404325</v>
      </c>
    </row>
    <row r="32" spans="2:3" ht="12.75">
      <c r="B32" s="110" t="s">
        <v>936</v>
      </c>
      <c r="C32" s="102">
        <v>33597000</v>
      </c>
    </row>
    <row r="33" spans="2:3" ht="12.75">
      <c r="B33" s="110" t="s">
        <v>937</v>
      </c>
      <c r="C33" s="104">
        <v>103940350</v>
      </c>
    </row>
    <row r="34" spans="2:3" ht="12.75">
      <c r="B34" s="110" t="s">
        <v>938</v>
      </c>
      <c r="C34" s="104">
        <v>16811951</v>
      </c>
    </row>
    <row r="35" spans="2:3" ht="12.75">
      <c r="B35" s="110" t="s">
        <v>939</v>
      </c>
      <c r="C35" s="104">
        <v>948974</v>
      </c>
    </row>
    <row r="36" spans="2:3" ht="12.75">
      <c r="B36" s="110" t="s">
        <v>940</v>
      </c>
      <c r="C36" s="104">
        <v>20276463</v>
      </c>
    </row>
    <row r="37" spans="2:3" ht="12.75">
      <c r="B37" s="110" t="s">
        <v>941</v>
      </c>
      <c r="C37" s="104">
        <v>44667768</v>
      </c>
    </row>
    <row r="38" spans="2:3" ht="12.75">
      <c r="B38" s="110" t="s">
        <v>942</v>
      </c>
      <c r="C38" s="104">
        <v>132835658</v>
      </c>
    </row>
    <row r="39" spans="2:3" ht="12.75">
      <c r="B39" s="110" t="s">
        <v>943</v>
      </c>
      <c r="C39" s="104">
        <v>1268239798</v>
      </c>
    </row>
    <row r="40" spans="2:3" ht="12.75">
      <c r="B40" s="110" t="s">
        <v>944</v>
      </c>
      <c r="C40" s="105">
        <v>35615415</v>
      </c>
    </row>
    <row r="41" spans="2:3" ht="12.75">
      <c r="B41" s="110" t="s">
        <v>981</v>
      </c>
      <c r="C41" s="104">
        <v>1669444627</v>
      </c>
    </row>
    <row r="42" spans="2:3" ht="12.75">
      <c r="B42" s="110" t="s">
        <v>945</v>
      </c>
      <c r="C42" s="104">
        <v>165937542</v>
      </c>
    </row>
    <row r="43" spans="2:3" ht="12.75">
      <c r="B43" s="110" t="s">
        <v>946</v>
      </c>
      <c r="C43" s="104">
        <v>10850708</v>
      </c>
    </row>
    <row r="44" spans="2:3" ht="12.75">
      <c r="B44" s="110" t="s">
        <v>947</v>
      </c>
      <c r="C44" s="104">
        <v>193839030</v>
      </c>
    </row>
    <row r="45" spans="2:3" ht="12.75">
      <c r="B45" s="110" t="s">
        <v>948</v>
      </c>
      <c r="C45" s="104">
        <v>28683377</v>
      </c>
    </row>
    <row r="46" spans="2:3" ht="12.75">
      <c r="B46" s="110" t="s">
        <v>949</v>
      </c>
      <c r="C46" s="104">
        <v>104278720</v>
      </c>
    </row>
    <row r="47" spans="2:3" ht="12.75">
      <c r="B47" s="110" t="s">
        <v>950</v>
      </c>
      <c r="C47" s="104">
        <v>459725356</v>
      </c>
    </row>
    <row r="48" spans="2:3" ht="12.75">
      <c r="B48" s="110" t="s">
        <v>951</v>
      </c>
      <c r="C48" s="104">
        <v>74668439</v>
      </c>
    </row>
    <row r="49" spans="2:3" ht="12.75">
      <c r="B49" s="110" t="s">
        <v>952</v>
      </c>
      <c r="C49" s="104">
        <v>172183788</v>
      </c>
    </row>
    <row r="50" spans="2:3" ht="12.75">
      <c r="B50" s="110" t="s">
        <v>953</v>
      </c>
      <c r="C50" s="104">
        <v>48666748</v>
      </c>
    </row>
    <row r="51" spans="2:3" ht="12.75">
      <c r="B51" s="110" t="s">
        <v>954</v>
      </c>
      <c r="C51" s="104">
        <v>15682932</v>
      </c>
    </row>
    <row r="52" spans="2:3" ht="12.75">
      <c r="B52" s="110" t="s">
        <v>955</v>
      </c>
      <c r="C52" s="104">
        <v>79674325</v>
      </c>
    </row>
    <row r="53" spans="2:3" ht="12.75">
      <c r="B53" s="110" t="s">
        <v>956</v>
      </c>
      <c r="C53" s="104">
        <v>337029532</v>
      </c>
    </row>
    <row r="54" spans="2:3" ht="12.75">
      <c r="B54" s="110" t="s">
        <v>957</v>
      </c>
      <c r="C54" s="104">
        <v>59629129</v>
      </c>
    </row>
    <row r="55" spans="2:3" ht="12.75">
      <c r="B55" s="110" t="s">
        <v>958</v>
      </c>
      <c r="C55" s="104">
        <v>7785543</v>
      </c>
    </row>
    <row r="56" spans="2:3" ht="12.75">
      <c r="B56" s="110" t="s">
        <v>964</v>
      </c>
      <c r="C56" s="106">
        <v>1374523</v>
      </c>
    </row>
    <row r="57" spans="2:3" ht="12.75">
      <c r="B57" s="110" t="s">
        <v>959</v>
      </c>
      <c r="C57" s="104">
        <v>319508080</v>
      </c>
    </row>
    <row r="58" spans="2:3" ht="12.75">
      <c r="B58" s="110" t="s">
        <v>960</v>
      </c>
      <c r="C58" s="104">
        <v>251026820</v>
      </c>
    </row>
    <row r="59" spans="2:3" ht="12.75">
      <c r="B59" s="110" t="s">
        <v>961</v>
      </c>
      <c r="C59" s="104">
        <v>26080461</v>
      </c>
    </row>
    <row r="60" spans="2:3" ht="12.75">
      <c r="B60" s="110" t="s">
        <v>962</v>
      </c>
      <c r="C60" s="104">
        <v>78202163</v>
      </c>
    </row>
    <row r="61" spans="2:3" ht="12.75">
      <c r="B61" s="110" t="s">
        <v>963</v>
      </c>
      <c r="C61" s="104">
        <v>7047713</v>
      </c>
    </row>
    <row r="62" spans="2:3" ht="12.75">
      <c r="B62" s="109" t="s">
        <v>1980</v>
      </c>
      <c r="C62" s="107">
        <f>SUM(C6:C61)</f>
        <v>11602984446</v>
      </c>
    </row>
    <row r="63" ht="12.75">
      <c r="C63" s="108"/>
    </row>
  </sheetData>
  <mergeCells count="1">
    <mergeCell ref="B1:C3"/>
  </mergeCells>
  <hyperlinks>
    <hyperlink ref="B6" location="AL!A1" display="Alabama"/>
    <hyperlink ref="B7" location="AK!A1" display="Alaska"/>
    <hyperlink ref="B8" location="'A. SAMOA'!A1" display="American Samoa"/>
    <hyperlink ref="B9" location="AZ!A1" display="Arizona"/>
    <hyperlink ref="B10" location="AR!A1" display="Arkansas"/>
    <hyperlink ref="B11" location="CA!A1" display="California"/>
    <hyperlink ref="B12" location="CO!A1" display="Colorado"/>
    <hyperlink ref="B13" location="CT!A1" display="Connecticut"/>
    <hyperlink ref="B14" location="DC!A1" display="DC"/>
    <hyperlink ref="B15" location="DE!A1" display="Delaware"/>
    <hyperlink ref="B16" location="FL!A1" display="Florida"/>
    <hyperlink ref="B17" location="GA!A1" display="Georgia"/>
    <hyperlink ref="B18" location="GUAM!A1" display="Guam"/>
    <hyperlink ref="B19" location="HI!A1" display="Hawaii"/>
    <hyperlink ref="B20" location="ID!A1" display="Idaho"/>
    <hyperlink ref="B21" location="IL!A1" display="Illinois"/>
    <hyperlink ref="B22" location="IN!A1" display="Indiana"/>
    <hyperlink ref="B23" location="IA!A1" display="Iowa"/>
    <hyperlink ref="B24" location="KS!A1" display="Kansas"/>
    <hyperlink ref="B25" location="KY!A1" display="Kentucky"/>
    <hyperlink ref="B26" location="LA!A1" display="Louisiana"/>
    <hyperlink ref="B27" location="ME!A1" display="Maine"/>
    <hyperlink ref="B28" location="MD!A1" display="Maryland"/>
    <hyperlink ref="B29" location="MA!A1" display="Massachusetts"/>
    <hyperlink ref="B30" location="MI!A1" display="Michigan"/>
    <hyperlink ref="B31" location="MN!A1" display="Minnesota"/>
    <hyperlink ref="B32" location="MS!A1" display="Mississippi"/>
    <hyperlink ref="B33" location="MO!A1" display="Missouri"/>
    <hyperlink ref="B34" location="MT!A1" display="Montana"/>
    <hyperlink ref="B35" location="N.MARIANA!A1" display="N.Mariana"/>
    <hyperlink ref="B36" location="NE!A1" display="Nebraska"/>
    <hyperlink ref="B37" location="NV!A1" display="Nevada"/>
    <hyperlink ref="B38" location="NH!A1" display="New Hampshire"/>
    <hyperlink ref="B39" location="NJ!A1" display="New Jersey"/>
    <hyperlink ref="B40" location="NM!A1" display="New Mexico"/>
    <hyperlink ref="B41" location="NY!A1" display="New York"/>
    <hyperlink ref="B42" location="NC!A1" display="North Carolina"/>
    <hyperlink ref="B43" location="ND!A1" display="North Dakota"/>
    <hyperlink ref="B44" location="OH!A1" display="Ohio"/>
    <hyperlink ref="B45" location="OK!A1" display="Oklahoma"/>
    <hyperlink ref="B46" location="OR!A1" display="Oregon"/>
    <hyperlink ref="B47" location="PA!A1" display="Pennsylvania"/>
    <hyperlink ref="B48" location="PUERTORICO!A1" display="Puerto Rico"/>
    <hyperlink ref="B49" location="RI!A1" display="Rhode Island"/>
    <hyperlink ref="B50" location="SC!A1" display="South Carolina"/>
    <hyperlink ref="B51" location="SD!A1" display="South Dakota"/>
    <hyperlink ref="B52" location="TN!A1" display="Tennessee"/>
    <hyperlink ref="B53" location="TX!A1" display="Texas"/>
    <hyperlink ref="B54" location="UT!A1" display="Utah"/>
    <hyperlink ref="B55" location="VT!A1" display="Vermont"/>
    <hyperlink ref="B56" location="'VIRGIN ISLAND'!A1" display="Virgin Islands"/>
    <hyperlink ref="B57" location="VA!A1" display="Virginia"/>
    <hyperlink ref="B58" location="WA!A1" display="Washington"/>
    <hyperlink ref="B59" location="WV!A1" display="West Virginia"/>
    <hyperlink ref="B60" location="WI!A1" display="Wisconsin"/>
    <hyperlink ref="B61" location="WY!A1" display="Wyoming"/>
  </hyperlink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2" sqref="B12"/>
    </sheetView>
  </sheetViews>
  <sheetFormatPr defaultColWidth="9.140625" defaultRowHeight="12.75"/>
  <cols>
    <col min="1" max="1" width="10.8515625" style="9" customWidth="1"/>
    <col min="2" max="2" width="78.710937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1602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SUM(C19,C23:C24,C28,C31,C34,C37,C40,C43,C47:C48,C52:C54,C58,C62:C64,C68:C70)</f>
        <v>233495571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573</v>
      </c>
      <c r="C6" s="78"/>
    </row>
    <row r="7" spans="1:6" s="76" customFormat="1" ht="16.5" customHeight="1">
      <c r="A7" s="77"/>
      <c r="B7" s="81" t="s">
        <v>588</v>
      </c>
      <c r="C7" s="81"/>
      <c r="D7" s="82"/>
      <c r="E7" s="81"/>
      <c r="F7" s="83"/>
    </row>
    <row r="8" spans="1:3" s="76" customFormat="1" ht="18.75" customHeight="1">
      <c r="A8" s="77"/>
      <c r="B8" s="81" t="s">
        <v>587</v>
      </c>
      <c r="C8" s="78"/>
    </row>
    <row r="9" spans="1:3" s="76" customFormat="1" ht="18.75" customHeight="1">
      <c r="A9" s="77"/>
      <c r="B9" s="81" t="s">
        <v>586</v>
      </c>
      <c r="C9" s="78"/>
    </row>
    <row r="10" spans="1:3" s="76" customFormat="1" ht="18.75" customHeight="1">
      <c r="A10" s="77"/>
      <c r="B10" s="81" t="s">
        <v>585</v>
      </c>
      <c r="C10" s="78"/>
    </row>
    <row r="11" spans="1:3" s="15" customFormat="1" ht="18.75" customHeight="1">
      <c r="A11" s="17"/>
      <c r="B11" s="81" t="s">
        <v>584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589</v>
      </c>
      <c r="C14" s="18"/>
    </row>
    <row r="15" spans="1:3" s="15" customFormat="1" ht="18.75" customHeight="1">
      <c r="A15" s="17"/>
      <c r="B15" s="81" t="s">
        <v>483</v>
      </c>
      <c r="C15" s="18"/>
    </row>
    <row r="16" ht="18.75" customHeight="1"/>
    <row r="17" ht="18.75" customHeight="1"/>
    <row r="18" spans="1:3" s="87" customFormat="1" ht="13.5" thickBot="1">
      <c r="A18" s="69">
        <v>5307</v>
      </c>
      <c r="B18" s="70" t="s">
        <v>95</v>
      </c>
      <c r="C18" s="71">
        <v>123103409</v>
      </c>
    </row>
    <row r="19" spans="1:3" ht="13.5" thickTop="1">
      <c r="A19" s="5"/>
      <c r="B19" s="1" t="s">
        <v>1603</v>
      </c>
      <c r="C19" s="2">
        <v>123103409</v>
      </c>
    </row>
    <row r="20" spans="1:2" ht="12.75">
      <c r="A20" s="5"/>
      <c r="B20" s="1"/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96</v>
      </c>
      <c r="C22" s="71">
        <v>1156259</v>
      </c>
    </row>
    <row r="23" spans="1:3" ht="13.5" thickTop="1">
      <c r="A23" s="5"/>
      <c r="B23" s="1" t="s">
        <v>1604</v>
      </c>
      <c r="C23" s="2">
        <v>1129103</v>
      </c>
    </row>
    <row r="24" spans="1:3" ht="12.75">
      <c r="A24" s="5"/>
      <c r="B24" s="1" t="s">
        <v>1605</v>
      </c>
      <c r="C24" s="2">
        <v>27156</v>
      </c>
    </row>
    <row r="25" spans="1:2" ht="12.75">
      <c r="A25" s="5"/>
      <c r="B25" s="1"/>
    </row>
    <row r="27" spans="1:3" s="87" customFormat="1" ht="13.5" thickBot="1">
      <c r="A27" s="69">
        <v>5309</v>
      </c>
      <c r="B27" s="70" t="s">
        <v>97</v>
      </c>
      <c r="C27" s="71">
        <v>98059392</v>
      </c>
    </row>
    <row r="28" spans="2:3" ht="13.5" thickTop="1">
      <c r="B28" s="28" t="s">
        <v>1606</v>
      </c>
      <c r="C28" s="2">
        <v>98059392</v>
      </c>
    </row>
    <row r="29" ht="12.75">
      <c r="B29" s="28"/>
    </row>
    <row r="31" spans="1:3" s="87" customFormat="1" ht="13.5" thickBot="1">
      <c r="A31" s="69">
        <v>5311</v>
      </c>
      <c r="B31" s="70" t="s">
        <v>98</v>
      </c>
      <c r="C31" s="71">
        <v>1051701</v>
      </c>
    </row>
    <row r="32" ht="13.5" thickTop="1"/>
    <row r="34" spans="1:3" s="87" customFormat="1" ht="13.5" thickBot="1">
      <c r="A34" s="69" t="s">
        <v>100</v>
      </c>
      <c r="B34" s="70" t="s">
        <v>99</v>
      </c>
      <c r="C34" s="71">
        <v>73985</v>
      </c>
    </row>
    <row r="35" ht="13.5" thickTop="1"/>
    <row r="37" spans="1:3" s="87" customFormat="1" ht="13.5" thickBot="1">
      <c r="A37" s="69">
        <v>5310</v>
      </c>
      <c r="B37" s="70" t="s">
        <v>101</v>
      </c>
      <c r="C37" s="71">
        <v>406515</v>
      </c>
    </row>
    <row r="38" ht="13.5" thickTop="1"/>
    <row r="40" spans="1:3" s="87" customFormat="1" ht="13.5" thickBot="1">
      <c r="A40" s="69">
        <v>5303</v>
      </c>
      <c r="B40" s="70" t="s">
        <v>107</v>
      </c>
      <c r="C40" s="71">
        <v>309637</v>
      </c>
    </row>
    <row r="41" ht="13.5" thickTop="1"/>
    <row r="43" spans="1:3" s="87" customFormat="1" ht="13.5" thickBot="1">
      <c r="A43" s="69">
        <v>5304</v>
      </c>
      <c r="B43" s="70" t="s">
        <v>108</v>
      </c>
      <c r="C43" s="71">
        <v>80853</v>
      </c>
    </row>
    <row r="44" ht="13.5" thickTop="1"/>
    <row r="46" spans="1:3" s="87" customFormat="1" ht="13.5" thickBot="1">
      <c r="A46" s="69">
        <v>5308</v>
      </c>
      <c r="B46" s="70" t="s">
        <v>102</v>
      </c>
      <c r="C46" s="71">
        <v>1890900</v>
      </c>
    </row>
    <row r="47" spans="1:3" ht="13.5" thickTop="1">
      <c r="A47" s="4"/>
      <c r="B47" s="11" t="s">
        <v>1607</v>
      </c>
      <c r="C47" s="2">
        <v>1732500</v>
      </c>
    </row>
    <row r="48" spans="2:3" ht="12.75">
      <c r="B48" s="3" t="s">
        <v>1608</v>
      </c>
      <c r="C48" s="2">
        <v>158400</v>
      </c>
    </row>
    <row r="51" spans="1:3" s="87" customFormat="1" ht="13.5" thickBot="1">
      <c r="A51" s="69">
        <v>5309</v>
      </c>
      <c r="B51" s="70" t="s">
        <v>103</v>
      </c>
      <c r="C51" s="71">
        <v>2075179</v>
      </c>
    </row>
    <row r="52" spans="1:3" ht="13.5" thickTop="1">
      <c r="A52" s="12"/>
      <c r="B52" s="60" t="s">
        <v>1609</v>
      </c>
      <c r="C52" s="29">
        <v>990000</v>
      </c>
    </row>
    <row r="53" spans="1:3" ht="12.75">
      <c r="A53" s="12"/>
      <c r="B53" s="60" t="s">
        <v>1610</v>
      </c>
      <c r="C53" s="29">
        <v>990000</v>
      </c>
    </row>
    <row r="54" spans="1:3" ht="12.75">
      <c r="A54" s="12"/>
      <c r="B54" s="45" t="s">
        <v>1611</v>
      </c>
      <c r="C54" s="29">
        <v>95179</v>
      </c>
    </row>
    <row r="55" spans="1:3" ht="12.75">
      <c r="A55" s="12"/>
      <c r="B55" s="45"/>
      <c r="C55" s="29"/>
    </row>
    <row r="56" ht="12" customHeight="1"/>
    <row r="57" spans="1:3" s="87" customFormat="1" ht="13.5" thickBot="1">
      <c r="A57" s="69">
        <v>5309</v>
      </c>
      <c r="B57" s="70" t="s">
        <v>109</v>
      </c>
      <c r="C57" s="71">
        <v>1396643</v>
      </c>
    </row>
    <row r="58" spans="1:3" ht="13.5" thickTop="1">
      <c r="A58" s="6"/>
      <c r="B58" s="13" t="s">
        <v>1612</v>
      </c>
      <c r="C58" s="10">
        <v>1396643</v>
      </c>
    </row>
    <row r="59" spans="1:3" ht="12.75">
      <c r="A59" s="6"/>
      <c r="B59" s="13"/>
      <c r="C59" s="10"/>
    </row>
    <row r="61" spans="1:3" s="87" customFormat="1" ht="13.5" thickBot="1">
      <c r="A61" s="69">
        <v>5316</v>
      </c>
      <c r="B61" s="70" t="s">
        <v>110</v>
      </c>
      <c r="C61" s="71">
        <v>2285049</v>
      </c>
    </row>
    <row r="62" spans="2:3" ht="13.5" thickTop="1">
      <c r="B62" s="3" t="s">
        <v>1606</v>
      </c>
      <c r="C62" s="2">
        <v>2177282</v>
      </c>
    </row>
    <row r="63" spans="1:3" ht="12.75">
      <c r="A63" s="6"/>
      <c r="B63" s="1" t="s">
        <v>105</v>
      </c>
      <c r="C63" s="2">
        <v>47028</v>
      </c>
    </row>
    <row r="64" spans="1:3" ht="12.75">
      <c r="A64" s="6"/>
      <c r="B64" s="1" t="s">
        <v>106</v>
      </c>
      <c r="C64" s="2">
        <v>60739</v>
      </c>
    </row>
    <row r="67" spans="1:3" s="87" customFormat="1" ht="13.5" thickBot="1">
      <c r="A67" s="69">
        <v>5317</v>
      </c>
      <c r="B67" s="70" t="s">
        <v>111</v>
      </c>
      <c r="C67" s="71">
        <v>1606049</v>
      </c>
    </row>
    <row r="68" spans="2:3" ht="13.5" thickTop="1">
      <c r="B68" s="3" t="s">
        <v>1606</v>
      </c>
      <c r="C68" s="2">
        <v>1526289</v>
      </c>
    </row>
    <row r="69" spans="1:3" ht="12.75">
      <c r="A69" s="6"/>
      <c r="B69" s="1" t="s">
        <v>105</v>
      </c>
      <c r="C69" s="2">
        <v>31712</v>
      </c>
    </row>
    <row r="70" spans="1:3" ht="12.75">
      <c r="A70" s="6"/>
      <c r="B70" s="1" t="s">
        <v>106</v>
      </c>
      <c r="C70" s="2">
        <v>48048</v>
      </c>
    </row>
    <row r="71" spans="1:2" ht="12.75">
      <c r="A71" s="6"/>
      <c r="B71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76.42187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1613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SUM(C18,C22,C26,C29,C32,C35,C41,C45,C49)</f>
        <v>229870335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597</v>
      </c>
      <c r="C6" s="78"/>
    </row>
    <row r="7" spans="1:6" s="76" customFormat="1" ht="16.5" customHeight="1">
      <c r="A7" s="77"/>
      <c r="B7" s="81" t="s">
        <v>596</v>
      </c>
      <c r="C7" s="81"/>
      <c r="D7" s="82"/>
      <c r="E7" s="81"/>
      <c r="F7" s="83"/>
    </row>
    <row r="8" spans="1:3" s="76" customFormat="1" ht="18.75" customHeight="1">
      <c r="A8" s="77"/>
      <c r="B8" s="81" t="s">
        <v>595</v>
      </c>
      <c r="C8" s="78"/>
    </row>
    <row r="9" spans="1:3" s="76" customFormat="1" ht="18.75" customHeight="1">
      <c r="A9" s="77"/>
      <c r="B9" s="81" t="s">
        <v>594</v>
      </c>
      <c r="C9" s="78"/>
    </row>
    <row r="10" spans="1:3" s="76" customFormat="1" ht="18.75" customHeight="1">
      <c r="A10" s="77"/>
      <c r="B10" s="81" t="s">
        <v>593</v>
      </c>
      <c r="C10" s="78"/>
    </row>
    <row r="11" spans="1:3" s="15" customFormat="1" ht="18.75" customHeight="1">
      <c r="A11" s="17"/>
      <c r="B11" s="81" t="s">
        <v>592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590</v>
      </c>
      <c r="C14" s="18"/>
    </row>
    <row r="15" spans="1:3" s="15" customFormat="1" ht="18.75" customHeight="1">
      <c r="A15" s="17"/>
      <c r="B15" s="81" t="s">
        <v>591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133209339</v>
      </c>
    </row>
    <row r="19" spans="1:3" ht="13.5" thickTop="1">
      <c r="A19" s="5"/>
      <c r="B19" s="1" t="s">
        <v>1614</v>
      </c>
      <c r="C19" s="2">
        <v>133209339</v>
      </c>
    </row>
    <row r="20" spans="1:2" ht="12.75">
      <c r="A20" s="5"/>
      <c r="B20" s="1"/>
    </row>
    <row r="21" spans="1:2" ht="12.75">
      <c r="A21" s="5"/>
      <c r="B21" s="1"/>
    </row>
    <row r="22" spans="1:3" s="87" customFormat="1" ht="13.5" thickBot="1">
      <c r="A22" s="69">
        <v>5309</v>
      </c>
      <c r="B22" s="70" t="s">
        <v>97</v>
      </c>
      <c r="C22" s="71">
        <v>76383388</v>
      </c>
    </row>
    <row r="23" spans="1:3" ht="13.5" thickTop="1">
      <c r="A23" s="6"/>
      <c r="B23" s="7" t="s">
        <v>1614</v>
      </c>
      <c r="C23" s="8">
        <v>76383388</v>
      </c>
    </row>
    <row r="26" spans="1:3" s="87" customFormat="1" ht="13.5" thickBot="1">
      <c r="A26" s="69">
        <v>5310</v>
      </c>
      <c r="B26" s="70" t="s">
        <v>101</v>
      </c>
      <c r="C26" s="71">
        <v>352246</v>
      </c>
    </row>
    <row r="27" ht="13.5" thickTop="1"/>
    <row r="29" spans="1:3" s="87" customFormat="1" ht="13.5" thickBot="1">
      <c r="A29" s="69">
        <v>5303</v>
      </c>
      <c r="B29" s="70" t="s">
        <v>107</v>
      </c>
      <c r="C29" s="71">
        <v>309637</v>
      </c>
    </row>
    <row r="30" ht="13.5" thickTop="1"/>
    <row r="32" spans="1:3" s="87" customFormat="1" ht="13.5" thickBot="1">
      <c r="A32" s="69">
        <v>5304</v>
      </c>
      <c r="B32" s="70" t="s">
        <v>108</v>
      </c>
      <c r="C32" s="71">
        <v>80853</v>
      </c>
    </row>
    <row r="33" ht="13.5" thickTop="1"/>
    <row r="35" spans="1:3" s="87" customFormat="1" ht="13.5" thickBot="1">
      <c r="A35" s="69">
        <v>5309</v>
      </c>
      <c r="B35" s="70" t="s">
        <v>103</v>
      </c>
      <c r="C35" s="71">
        <v>13315500</v>
      </c>
    </row>
    <row r="36" spans="1:3" ht="13.5" thickTop="1">
      <c r="A36" s="12"/>
      <c r="B36" s="23" t="s">
        <v>1615</v>
      </c>
      <c r="C36" s="24">
        <v>693000</v>
      </c>
    </row>
    <row r="37" spans="1:3" ht="12.75">
      <c r="A37" s="12"/>
      <c r="B37" s="23" t="s">
        <v>1616</v>
      </c>
      <c r="C37" s="24">
        <v>1485000</v>
      </c>
    </row>
    <row r="38" spans="1:3" ht="12.75">
      <c r="A38" s="12"/>
      <c r="B38" s="23" t="s">
        <v>1617</v>
      </c>
      <c r="C38" s="24">
        <v>11137500</v>
      </c>
    </row>
    <row r="39" spans="1:3" ht="12.75">
      <c r="A39" s="12"/>
      <c r="B39" s="23"/>
      <c r="C39" s="24"/>
    </row>
    <row r="41" spans="1:3" s="87" customFormat="1" ht="13.5" thickBot="1">
      <c r="A41" s="69">
        <v>5316</v>
      </c>
      <c r="B41" s="70" t="s">
        <v>110</v>
      </c>
      <c r="C41" s="71">
        <v>1192035</v>
      </c>
    </row>
    <row r="42" spans="1:3" ht="13.5" thickTop="1">
      <c r="A42" s="6"/>
      <c r="B42" s="1" t="s">
        <v>1614</v>
      </c>
      <c r="C42" s="2">
        <v>1192035</v>
      </c>
    </row>
    <row r="43" spans="1:2" ht="12.75">
      <c r="A43" s="6"/>
      <c r="B43" s="1"/>
    </row>
    <row r="45" spans="1:3" s="87" customFormat="1" ht="13.5" thickBot="1">
      <c r="A45" s="69">
        <v>5317</v>
      </c>
      <c r="B45" s="70" t="s">
        <v>111</v>
      </c>
      <c r="C45" s="71">
        <v>1017837</v>
      </c>
    </row>
    <row r="46" spans="1:3" ht="13.5" thickTop="1">
      <c r="A46" s="6"/>
      <c r="B46" s="1" t="s">
        <v>1614</v>
      </c>
      <c r="C46" s="2">
        <v>1017837</v>
      </c>
    </row>
    <row r="47" spans="1:2" ht="12.75">
      <c r="A47" s="6"/>
      <c r="B47" s="1"/>
    </row>
    <row r="49" spans="1:3" s="87" customFormat="1" ht="13.5" thickBot="1">
      <c r="A49" s="69">
        <v>5314</v>
      </c>
      <c r="B49" s="70" t="s">
        <v>2230</v>
      </c>
      <c r="C49" s="71">
        <v>4009500</v>
      </c>
    </row>
    <row r="50" spans="2:3" ht="13.5" thickTop="1">
      <c r="B50" s="28" t="s">
        <v>1618</v>
      </c>
      <c r="C50" s="2">
        <v>792000</v>
      </c>
    </row>
    <row r="51" spans="2:3" ht="12.75">
      <c r="B51" s="28" t="s">
        <v>1619</v>
      </c>
      <c r="C51" s="2">
        <v>2970000</v>
      </c>
    </row>
    <row r="52" spans="2:3" ht="12.75">
      <c r="B52" s="28" t="s">
        <v>1708</v>
      </c>
      <c r="C52" s="2">
        <v>247500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8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62.8515625" style="3" customWidth="1"/>
    <col min="3" max="3" width="15.8515625" style="2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1709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SUM(C18,C24,C36,C55,C62,F62,C65,C68,C71,C74,C77,C156,C163,C180,C197)</f>
        <v>306781012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1443</v>
      </c>
      <c r="C6" s="78"/>
    </row>
    <row r="7" spans="1:6" s="76" customFormat="1" ht="16.5" customHeight="1">
      <c r="A7" s="77"/>
      <c r="B7" s="81" t="s">
        <v>1442</v>
      </c>
      <c r="C7" s="81"/>
      <c r="D7" s="82"/>
      <c r="E7" s="81"/>
      <c r="F7" s="83"/>
    </row>
    <row r="8" spans="1:3" s="76" customFormat="1" ht="18.75" customHeight="1">
      <c r="A8" s="77"/>
      <c r="B8" s="81" t="s">
        <v>1441</v>
      </c>
      <c r="C8" s="78"/>
    </row>
    <row r="9" spans="1:3" s="76" customFormat="1" ht="18.75" customHeight="1">
      <c r="A9" s="77"/>
      <c r="B9" s="81" t="s">
        <v>1440</v>
      </c>
      <c r="C9" s="78"/>
    </row>
    <row r="10" spans="1:3" s="76" customFormat="1" ht="18.75" customHeight="1">
      <c r="A10" s="77"/>
      <c r="B10" s="81" t="s">
        <v>1439</v>
      </c>
      <c r="C10" s="78"/>
    </row>
    <row r="11" spans="1:3" s="15" customFormat="1" ht="18.75" customHeight="1">
      <c r="A11" s="17"/>
      <c r="B11" s="81" t="s">
        <v>1438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1437</v>
      </c>
      <c r="C14" s="18"/>
    </row>
    <row r="15" spans="1:3" s="15" customFormat="1" ht="18.75" customHeight="1">
      <c r="A15" s="17"/>
      <c r="B15" s="81" t="s">
        <v>1436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120592572</v>
      </c>
    </row>
    <row r="19" spans="1:3" ht="13.5" thickTop="1">
      <c r="A19" s="5"/>
      <c r="B19" s="1" t="s">
        <v>1710</v>
      </c>
      <c r="C19" s="2">
        <v>84394001</v>
      </c>
    </row>
    <row r="20" spans="1:3" ht="12.75">
      <c r="A20" s="5"/>
      <c r="B20" s="1" t="s">
        <v>1711</v>
      </c>
      <c r="C20" s="2">
        <v>16144129</v>
      </c>
    </row>
    <row r="21" spans="1:3" ht="12.75">
      <c r="A21" s="5"/>
      <c r="B21" s="1" t="s">
        <v>1712</v>
      </c>
      <c r="C21" s="2">
        <v>20054442</v>
      </c>
    </row>
    <row r="22" spans="1:2" ht="12.75">
      <c r="A22" s="5"/>
      <c r="B22" s="1"/>
    </row>
    <row r="23" spans="1:2" ht="12.75">
      <c r="A23" s="5"/>
      <c r="B23" s="1"/>
    </row>
    <row r="24" spans="1:3" s="87" customFormat="1" ht="13.5" thickBot="1">
      <c r="A24" s="69">
        <v>5307</v>
      </c>
      <c r="B24" s="70" t="s">
        <v>2236</v>
      </c>
      <c r="C24" s="71">
        <v>38837842</v>
      </c>
    </row>
    <row r="25" spans="1:3" ht="13.5" thickTop="1">
      <c r="A25" s="5"/>
      <c r="B25" s="1" t="s">
        <v>1713</v>
      </c>
      <c r="C25" s="2">
        <v>1224119</v>
      </c>
    </row>
    <row r="26" spans="1:3" ht="12.75">
      <c r="A26" s="5"/>
      <c r="B26" s="1" t="s">
        <v>1714</v>
      </c>
      <c r="C26" s="2">
        <v>3525246</v>
      </c>
    </row>
    <row r="27" spans="1:3" ht="12.75">
      <c r="A27" s="5"/>
      <c r="B27" s="1" t="s">
        <v>1715</v>
      </c>
      <c r="C27" s="2">
        <v>3774661</v>
      </c>
    </row>
    <row r="28" spans="1:3" ht="12.75">
      <c r="A28" s="5"/>
      <c r="B28" s="1" t="s">
        <v>1716</v>
      </c>
      <c r="C28" s="2">
        <v>13786142</v>
      </c>
    </row>
    <row r="29" spans="1:3" ht="12.75">
      <c r="A29" s="5"/>
      <c r="B29" s="1" t="s">
        <v>1717</v>
      </c>
      <c r="C29" s="2">
        <v>3989100</v>
      </c>
    </row>
    <row r="30" spans="1:3" ht="12.75">
      <c r="A30" s="5"/>
      <c r="B30" s="1" t="s">
        <v>92</v>
      </c>
      <c r="C30" s="2">
        <v>2607973</v>
      </c>
    </row>
    <row r="31" spans="1:3" ht="12.75">
      <c r="A31" s="5"/>
      <c r="B31" s="1" t="s">
        <v>1718</v>
      </c>
      <c r="C31" s="2">
        <v>2043747</v>
      </c>
    </row>
    <row r="32" spans="1:3" ht="12.75">
      <c r="A32" s="5"/>
      <c r="B32" s="1" t="s">
        <v>1719</v>
      </c>
      <c r="C32" s="2">
        <v>5661678</v>
      </c>
    </row>
    <row r="33" spans="1:3" ht="12.75">
      <c r="A33" s="5"/>
      <c r="B33" s="1" t="s">
        <v>1720</v>
      </c>
      <c r="C33" s="2">
        <v>2225176</v>
      </c>
    </row>
    <row r="34" spans="1:2" ht="12.75">
      <c r="A34" s="5"/>
      <c r="B34" s="1"/>
    </row>
    <row r="35" spans="1:2" ht="12.75">
      <c r="A35" s="5"/>
      <c r="B35" s="1"/>
    </row>
    <row r="36" spans="1:3" s="87" customFormat="1" ht="13.5" thickBot="1">
      <c r="A36" s="69">
        <v>5307</v>
      </c>
      <c r="B36" s="70" t="s">
        <v>96</v>
      </c>
      <c r="C36" s="71">
        <v>20661804</v>
      </c>
    </row>
    <row r="37" spans="1:3" ht="13.5" thickTop="1">
      <c r="A37" s="5"/>
      <c r="B37" s="35" t="s">
        <v>1721</v>
      </c>
      <c r="C37" s="36">
        <v>945984</v>
      </c>
    </row>
    <row r="38" spans="1:3" ht="12.75">
      <c r="A38" s="5"/>
      <c r="B38" s="35" t="s">
        <v>1722</v>
      </c>
      <c r="C38" s="36">
        <v>1533540</v>
      </c>
    </row>
    <row r="39" spans="1:3" ht="12.75">
      <c r="A39" s="5"/>
      <c r="B39" s="35" t="s">
        <v>1723</v>
      </c>
      <c r="C39" s="36">
        <v>1558502</v>
      </c>
    </row>
    <row r="40" spans="1:3" ht="12.75">
      <c r="A40" s="5"/>
      <c r="B40" s="35" t="s">
        <v>1724</v>
      </c>
      <c r="C40" s="36">
        <v>2619085</v>
      </c>
    </row>
    <row r="41" spans="1:3" ht="12.75">
      <c r="A41" s="5"/>
      <c r="B41" s="35" t="s">
        <v>1725</v>
      </c>
      <c r="C41" s="36">
        <v>2002575</v>
      </c>
    </row>
    <row r="42" spans="1:3" ht="12.75">
      <c r="A42" s="5"/>
      <c r="B42" s="35" t="s">
        <v>1726</v>
      </c>
      <c r="C42" s="36">
        <v>442114</v>
      </c>
    </row>
    <row r="43" spans="1:3" ht="12.75">
      <c r="A43" s="5"/>
      <c r="B43" s="35" t="s">
        <v>1727</v>
      </c>
      <c r="C43" s="36">
        <v>2337146</v>
      </c>
    </row>
    <row r="44" spans="1:3" ht="12.75">
      <c r="A44" s="5"/>
      <c r="B44" s="35" t="s">
        <v>1728</v>
      </c>
      <c r="C44" s="36">
        <v>941378</v>
      </c>
    </row>
    <row r="45" spans="1:3" ht="12.75">
      <c r="A45" s="5"/>
      <c r="B45" s="35" t="s">
        <v>1729</v>
      </c>
      <c r="C45" s="36">
        <v>1181067</v>
      </c>
    </row>
    <row r="46" spans="1:3" ht="12.75">
      <c r="A46" s="5"/>
      <c r="B46" s="35" t="s">
        <v>1730</v>
      </c>
      <c r="C46" s="36">
        <v>979816</v>
      </c>
    </row>
    <row r="47" spans="1:3" ht="12.75">
      <c r="A47" s="5"/>
      <c r="B47" s="35" t="s">
        <v>1731</v>
      </c>
      <c r="C47" s="36">
        <v>1385911</v>
      </c>
    </row>
    <row r="48" spans="1:3" ht="12.75">
      <c r="A48" s="5"/>
      <c r="B48" s="35" t="s">
        <v>1732</v>
      </c>
      <c r="C48" s="36">
        <v>541032</v>
      </c>
    </row>
    <row r="49" spans="1:3" ht="12.75">
      <c r="A49" s="5"/>
      <c r="B49" s="35" t="s">
        <v>1733</v>
      </c>
      <c r="C49" s="36">
        <v>949458</v>
      </c>
    </row>
    <row r="50" spans="1:3" ht="12.75">
      <c r="A50" s="5"/>
      <c r="B50" s="35" t="s">
        <v>1734</v>
      </c>
      <c r="C50" s="36">
        <v>1203473</v>
      </c>
    </row>
    <row r="51" spans="1:3" ht="12.75">
      <c r="A51" s="5"/>
      <c r="B51" s="35" t="s">
        <v>1735</v>
      </c>
      <c r="C51" s="36">
        <v>1528591</v>
      </c>
    </row>
    <row r="52" spans="1:3" ht="12.75">
      <c r="A52" s="5"/>
      <c r="B52" s="35" t="s">
        <v>1736</v>
      </c>
      <c r="C52" s="36">
        <v>512132</v>
      </c>
    </row>
    <row r="53" spans="1:3" ht="12.75">
      <c r="A53" s="5"/>
      <c r="B53" s="35"/>
      <c r="C53" s="36"/>
    </row>
    <row r="54" ht="12.75">
      <c r="B54" s="1"/>
    </row>
    <row r="55" spans="1:3" s="87" customFormat="1" ht="13.5" thickBot="1">
      <c r="A55" s="69">
        <v>5309</v>
      </c>
      <c r="B55" s="70" t="s">
        <v>97</v>
      </c>
      <c r="C55" s="71">
        <v>21423593</v>
      </c>
    </row>
    <row r="56" spans="1:3" ht="13.5" thickTop="1">
      <c r="A56" s="6"/>
      <c r="B56" s="7" t="s">
        <v>1716</v>
      </c>
      <c r="C56" s="8">
        <v>146651</v>
      </c>
    </row>
    <row r="57" spans="1:3" ht="12.75">
      <c r="A57" s="6"/>
      <c r="B57" s="7" t="s">
        <v>1710</v>
      </c>
      <c r="C57" s="8">
        <v>20977538</v>
      </c>
    </row>
    <row r="58" spans="1:3" ht="12.75">
      <c r="A58" s="6"/>
      <c r="B58" s="7" t="s">
        <v>1711</v>
      </c>
      <c r="C58" s="8">
        <v>168716</v>
      </c>
    </row>
    <row r="59" spans="1:3" ht="12.75">
      <c r="A59" s="6"/>
      <c r="B59" s="7" t="s">
        <v>1712</v>
      </c>
      <c r="C59" s="8">
        <v>130688</v>
      </c>
    </row>
    <row r="60" spans="1:3" ht="12.75">
      <c r="A60" s="6"/>
      <c r="B60" s="7"/>
      <c r="C60" s="8"/>
    </row>
    <row r="62" spans="1:3" s="87" customFormat="1" ht="13.5" thickBot="1">
      <c r="A62" s="69">
        <v>5311</v>
      </c>
      <c r="B62" s="70" t="s">
        <v>98</v>
      </c>
      <c r="C62" s="71">
        <v>11402035</v>
      </c>
    </row>
    <row r="63" ht="13.5" thickTop="1"/>
    <row r="65" spans="1:3" s="87" customFormat="1" ht="13.5" thickBot="1">
      <c r="A65" s="69" t="s">
        <v>100</v>
      </c>
      <c r="B65" s="70" t="s">
        <v>99</v>
      </c>
      <c r="C65" s="71">
        <v>154377</v>
      </c>
    </row>
    <row r="66" ht="13.5" thickTop="1"/>
    <row r="68" spans="1:3" s="87" customFormat="1" ht="13.5" thickBot="1">
      <c r="A68" s="69">
        <v>5310</v>
      </c>
      <c r="B68" s="70" t="s">
        <v>101</v>
      </c>
      <c r="C68" s="71">
        <v>7459275</v>
      </c>
    </row>
    <row r="69" ht="13.5" thickTop="1"/>
    <row r="71" spans="1:3" s="87" customFormat="1" ht="13.5" thickBot="1">
      <c r="A71" s="69">
        <v>5303</v>
      </c>
      <c r="B71" s="70" t="s">
        <v>107</v>
      </c>
      <c r="C71" s="71">
        <v>5058727</v>
      </c>
    </row>
    <row r="72" ht="13.5" thickTop="1"/>
    <row r="74" spans="1:3" s="87" customFormat="1" ht="13.5" thickBot="1">
      <c r="A74" s="69">
        <v>5304</v>
      </c>
      <c r="B74" s="70" t="s">
        <v>108</v>
      </c>
      <c r="C74" s="71">
        <v>1061714</v>
      </c>
    </row>
    <row r="75" ht="13.5" thickTop="1"/>
    <row r="77" spans="1:3" s="87" customFormat="1" ht="13.5" thickBot="1">
      <c r="A77" s="69">
        <v>5309</v>
      </c>
      <c r="B77" s="70" t="s">
        <v>103</v>
      </c>
      <c r="C77" s="71">
        <v>41393921</v>
      </c>
    </row>
    <row r="78" spans="1:3" ht="13.5" thickTop="1">
      <c r="A78" s="12"/>
      <c r="B78" s="23" t="s">
        <v>1737</v>
      </c>
      <c r="C78" s="24">
        <v>495000</v>
      </c>
    </row>
    <row r="79" spans="1:3" ht="12.75">
      <c r="A79" s="12"/>
      <c r="B79" s="23" t="s">
        <v>1738</v>
      </c>
      <c r="C79" s="24">
        <v>396000</v>
      </c>
    </row>
    <row r="80" spans="1:3" ht="12.75">
      <c r="A80" s="12"/>
      <c r="B80" s="23" t="s">
        <v>1739</v>
      </c>
      <c r="C80" s="24">
        <v>990000</v>
      </c>
    </row>
    <row r="81" spans="1:3" ht="12.75">
      <c r="A81" s="12"/>
      <c r="B81" s="19" t="s">
        <v>1740</v>
      </c>
      <c r="C81" s="22">
        <v>453420</v>
      </c>
    </row>
    <row r="82" spans="1:3" ht="12.75">
      <c r="A82" s="12"/>
      <c r="B82" s="23" t="s">
        <v>1741</v>
      </c>
      <c r="C82" s="24">
        <v>113850</v>
      </c>
    </row>
    <row r="83" spans="1:3" ht="12.75">
      <c r="A83" s="12"/>
      <c r="B83" s="23" t="s">
        <v>1742</v>
      </c>
      <c r="C83" s="24">
        <v>990000</v>
      </c>
    </row>
    <row r="84" spans="1:3" ht="12.75">
      <c r="A84" s="12"/>
      <c r="B84" s="19" t="s">
        <v>1743</v>
      </c>
      <c r="C84" s="22">
        <v>380714</v>
      </c>
    </row>
    <row r="85" spans="1:3" ht="12.75">
      <c r="A85" s="12"/>
      <c r="B85" s="19" t="s">
        <v>1744</v>
      </c>
      <c r="C85" s="22">
        <v>1237322</v>
      </c>
    </row>
    <row r="86" spans="1:3" ht="12.75">
      <c r="A86" s="12"/>
      <c r="B86" s="19" t="s">
        <v>1745</v>
      </c>
      <c r="C86" s="22">
        <v>453420</v>
      </c>
    </row>
    <row r="87" spans="1:3" ht="24">
      <c r="A87" s="12"/>
      <c r="B87" s="19" t="s">
        <v>1746</v>
      </c>
      <c r="C87" s="22">
        <v>95179</v>
      </c>
    </row>
    <row r="88" spans="1:3" ht="12.75">
      <c r="A88" s="12"/>
      <c r="B88" s="19" t="s">
        <v>1747</v>
      </c>
      <c r="C88" s="22">
        <v>951786</v>
      </c>
    </row>
    <row r="89" spans="1:3" ht="12.75">
      <c r="A89" s="12"/>
      <c r="B89" s="19" t="s">
        <v>1748</v>
      </c>
      <c r="C89" s="22">
        <v>683100</v>
      </c>
    </row>
    <row r="90" spans="1:3" ht="24">
      <c r="A90" s="12"/>
      <c r="B90" s="19" t="s">
        <v>1749</v>
      </c>
      <c r="C90" s="22">
        <v>1133550</v>
      </c>
    </row>
    <row r="91" spans="1:3" ht="12.75">
      <c r="A91" s="12"/>
      <c r="B91" s="23" t="s">
        <v>1750</v>
      </c>
      <c r="C91" s="24">
        <v>1336500</v>
      </c>
    </row>
    <row r="92" spans="1:3" ht="12.75">
      <c r="A92" s="12"/>
      <c r="B92" s="19" t="s">
        <v>1751</v>
      </c>
      <c r="C92" s="22">
        <v>226710</v>
      </c>
    </row>
    <row r="93" spans="1:3" ht="12.75">
      <c r="A93" s="12"/>
      <c r="B93" s="19" t="s">
        <v>1752</v>
      </c>
      <c r="C93" s="22">
        <v>226710</v>
      </c>
    </row>
    <row r="94" spans="1:3" ht="24">
      <c r="A94" s="12"/>
      <c r="B94" s="19" t="s">
        <v>1753</v>
      </c>
      <c r="C94" s="22">
        <v>95179</v>
      </c>
    </row>
    <row r="95" spans="1:3" ht="12.75">
      <c r="A95" s="12"/>
      <c r="B95" s="23" t="s">
        <v>485</v>
      </c>
      <c r="C95" s="24">
        <v>297000</v>
      </c>
    </row>
    <row r="96" spans="1:3" ht="12.75">
      <c r="A96" s="12"/>
      <c r="B96" s="19" t="s">
        <v>486</v>
      </c>
      <c r="C96" s="22">
        <v>114214</v>
      </c>
    </row>
    <row r="97" spans="1:3" ht="24">
      <c r="A97" s="12"/>
      <c r="B97" s="19" t="s">
        <v>487</v>
      </c>
      <c r="C97" s="22">
        <v>226710</v>
      </c>
    </row>
    <row r="98" spans="1:3" ht="12.75">
      <c r="A98" s="12"/>
      <c r="B98" s="19" t="s">
        <v>488</v>
      </c>
      <c r="C98" s="22">
        <v>761429</v>
      </c>
    </row>
    <row r="99" spans="1:3" ht="12.75">
      <c r="A99" s="12"/>
      <c r="B99" s="19" t="s">
        <v>489</v>
      </c>
      <c r="C99" s="22">
        <v>95179</v>
      </c>
    </row>
    <row r="100" spans="1:3" ht="12.75">
      <c r="A100" s="12"/>
      <c r="B100" s="19" t="s">
        <v>490</v>
      </c>
      <c r="C100" s="22">
        <v>761429</v>
      </c>
    </row>
    <row r="101" spans="1:3" ht="12.75">
      <c r="A101" s="12"/>
      <c r="B101" s="19" t="s">
        <v>491</v>
      </c>
      <c r="C101" s="22">
        <v>453420</v>
      </c>
    </row>
    <row r="102" spans="1:3" ht="12.75">
      <c r="A102" s="12"/>
      <c r="B102" s="19" t="s">
        <v>492</v>
      </c>
      <c r="C102" s="22">
        <v>990000</v>
      </c>
    </row>
    <row r="103" spans="1:3" ht="12.75">
      <c r="A103" s="12"/>
      <c r="B103" s="23" t="s">
        <v>493</v>
      </c>
      <c r="C103" s="24">
        <v>495000</v>
      </c>
    </row>
    <row r="104" spans="1:3" ht="12.75">
      <c r="A104" s="12"/>
      <c r="B104" s="23" t="s">
        <v>494</v>
      </c>
      <c r="C104" s="24">
        <v>990000</v>
      </c>
    </row>
    <row r="105" spans="1:3" ht="12.75">
      <c r="A105" s="12"/>
      <c r="B105" s="23" t="s">
        <v>495</v>
      </c>
      <c r="C105" s="24">
        <v>336600</v>
      </c>
    </row>
    <row r="106" spans="1:3" ht="12.75">
      <c r="A106" s="12"/>
      <c r="B106" s="19" t="s">
        <v>496</v>
      </c>
      <c r="C106" s="22">
        <v>1133550</v>
      </c>
    </row>
    <row r="107" spans="1:3" ht="12.75">
      <c r="A107" s="12"/>
      <c r="B107" s="19" t="s">
        <v>497</v>
      </c>
      <c r="C107" s="22">
        <v>1332500</v>
      </c>
    </row>
    <row r="108" spans="1:3" ht="12.75">
      <c r="A108" s="12"/>
      <c r="B108" s="19" t="s">
        <v>498</v>
      </c>
      <c r="C108" s="22">
        <v>856607</v>
      </c>
    </row>
    <row r="109" spans="1:3" ht="12.75">
      <c r="A109" s="12"/>
      <c r="B109" s="19" t="s">
        <v>499</v>
      </c>
      <c r="C109" s="22">
        <v>346500</v>
      </c>
    </row>
    <row r="110" spans="1:3" ht="12.75">
      <c r="A110" s="12"/>
      <c r="B110" s="23" t="s">
        <v>500</v>
      </c>
      <c r="C110" s="24">
        <v>247500</v>
      </c>
    </row>
    <row r="111" spans="1:3" ht="12.75">
      <c r="A111" s="12"/>
      <c r="B111" s="23" t="s">
        <v>501</v>
      </c>
      <c r="C111" s="24">
        <v>495000</v>
      </c>
    </row>
    <row r="112" spans="1:3" ht="12.75">
      <c r="A112" s="12"/>
      <c r="B112" s="23" t="s">
        <v>502</v>
      </c>
      <c r="C112" s="24">
        <v>247500</v>
      </c>
    </row>
    <row r="113" spans="1:3" ht="24">
      <c r="A113" s="12"/>
      <c r="B113" s="19" t="s">
        <v>503</v>
      </c>
      <c r="C113" s="22">
        <v>453420</v>
      </c>
    </row>
    <row r="114" spans="1:3" ht="24">
      <c r="A114" s="12"/>
      <c r="B114" s="19" t="s">
        <v>504</v>
      </c>
      <c r="C114" s="22">
        <v>57107</v>
      </c>
    </row>
    <row r="115" spans="1:3" ht="12.75">
      <c r="A115" s="12"/>
      <c r="B115" s="19" t="s">
        <v>505</v>
      </c>
      <c r="C115" s="22">
        <v>95179</v>
      </c>
    </row>
    <row r="116" spans="1:3" ht="12.75">
      <c r="A116" s="12"/>
      <c r="B116" s="19" t="s">
        <v>506</v>
      </c>
      <c r="C116" s="22">
        <v>571072</v>
      </c>
    </row>
    <row r="117" spans="1:3" ht="12.75">
      <c r="A117" s="12"/>
      <c r="B117" s="19" t="s">
        <v>507</v>
      </c>
      <c r="C117" s="22">
        <v>1142143</v>
      </c>
    </row>
    <row r="118" spans="1:3" ht="12.75">
      <c r="A118" s="12"/>
      <c r="B118" s="61" t="s">
        <v>507</v>
      </c>
      <c r="C118" s="22">
        <v>761429</v>
      </c>
    </row>
    <row r="119" spans="1:3" ht="12.75">
      <c r="A119" s="12"/>
      <c r="B119" s="19" t="s">
        <v>508</v>
      </c>
      <c r="C119" s="22">
        <v>569168</v>
      </c>
    </row>
    <row r="120" spans="1:3" ht="12.75">
      <c r="A120" s="12"/>
      <c r="B120" s="19" t="s">
        <v>509</v>
      </c>
      <c r="C120" s="22">
        <v>226710</v>
      </c>
    </row>
    <row r="121" spans="1:3" ht="12.75">
      <c r="A121" s="12"/>
      <c r="B121" s="19" t="s">
        <v>510</v>
      </c>
      <c r="C121" s="22">
        <v>455400</v>
      </c>
    </row>
    <row r="122" spans="1:3" ht="12.75">
      <c r="A122" s="12"/>
      <c r="B122" s="23" t="s">
        <v>511</v>
      </c>
      <c r="C122" s="24">
        <v>495000</v>
      </c>
    </row>
    <row r="123" spans="1:3" ht="12.75">
      <c r="A123" s="12"/>
      <c r="B123" s="23" t="s">
        <v>512</v>
      </c>
      <c r="C123" s="24">
        <v>742500</v>
      </c>
    </row>
    <row r="124" spans="1:3" ht="12.75">
      <c r="A124" s="12"/>
      <c r="B124" s="19" t="s">
        <v>513</v>
      </c>
      <c r="C124" s="22">
        <v>571072</v>
      </c>
    </row>
    <row r="125" spans="1:3" ht="12.75">
      <c r="A125" s="12"/>
      <c r="B125" s="19" t="s">
        <v>514</v>
      </c>
      <c r="C125" s="22">
        <v>788159</v>
      </c>
    </row>
    <row r="126" spans="1:3" ht="12.75">
      <c r="A126" s="12"/>
      <c r="B126" s="19" t="s">
        <v>515</v>
      </c>
      <c r="C126" s="22">
        <v>171321</v>
      </c>
    </row>
    <row r="127" spans="1:3" ht="24">
      <c r="A127" s="12"/>
      <c r="B127" s="19" t="s">
        <v>516</v>
      </c>
      <c r="C127" s="22">
        <v>666250</v>
      </c>
    </row>
    <row r="128" spans="1:3" ht="12.75">
      <c r="A128" s="12"/>
      <c r="B128" s="19" t="s">
        <v>517</v>
      </c>
      <c r="C128" s="22">
        <v>285536</v>
      </c>
    </row>
    <row r="129" spans="1:3" ht="12.75">
      <c r="A129" s="12"/>
      <c r="B129" s="19" t="s">
        <v>518</v>
      </c>
      <c r="C129" s="22">
        <v>47589</v>
      </c>
    </row>
    <row r="130" spans="1:3" ht="12.75">
      <c r="A130" s="12"/>
      <c r="B130" s="23" t="s">
        <v>519</v>
      </c>
      <c r="C130" s="24">
        <v>247500</v>
      </c>
    </row>
    <row r="131" spans="1:3" ht="12.75">
      <c r="A131" s="12"/>
      <c r="B131" s="23" t="s">
        <v>520</v>
      </c>
      <c r="C131" s="24">
        <v>495000</v>
      </c>
    </row>
    <row r="132" spans="1:3" ht="12.75">
      <c r="A132" s="12"/>
      <c r="B132" s="23" t="s">
        <v>521</v>
      </c>
      <c r="C132" s="24">
        <v>495000</v>
      </c>
    </row>
    <row r="133" spans="1:3" ht="12.75">
      <c r="A133" s="12"/>
      <c r="B133" s="23" t="s">
        <v>522</v>
      </c>
      <c r="C133" s="24">
        <v>247500</v>
      </c>
    </row>
    <row r="134" spans="1:3" ht="24">
      <c r="A134" s="12"/>
      <c r="B134" s="19" t="s">
        <v>523</v>
      </c>
      <c r="C134" s="22">
        <v>226710</v>
      </c>
    </row>
    <row r="135" spans="1:3" ht="12.75">
      <c r="A135" s="12"/>
      <c r="B135" s="19" t="s">
        <v>524</v>
      </c>
      <c r="C135" s="22">
        <v>428304</v>
      </c>
    </row>
    <row r="136" spans="1:3" ht="12.75">
      <c r="A136" s="12"/>
      <c r="B136" s="19" t="s">
        <v>524</v>
      </c>
      <c r="C136" s="22">
        <v>380714</v>
      </c>
    </row>
    <row r="137" spans="1:3" ht="12.75">
      <c r="A137" s="12"/>
      <c r="B137" s="23" t="s">
        <v>525</v>
      </c>
      <c r="C137" s="24">
        <v>247500</v>
      </c>
    </row>
    <row r="138" spans="1:3" ht="12.75">
      <c r="A138" s="12"/>
      <c r="B138" s="23" t="s">
        <v>526</v>
      </c>
      <c r="C138" s="24">
        <v>742500</v>
      </c>
    </row>
    <row r="139" spans="1:3" ht="24">
      <c r="A139" s="12"/>
      <c r="B139" s="19" t="s">
        <v>527</v>
      </c>
      <c r="C139" s="22">
        <v>380714</v>
      </c>
    </row>
    <row r="140" spans="1:3" ht="24">
      <c r="A140" s="12"/>
      <c r="B140" s="19" t="s">
        <v>528</v>
      </c>
      <c r="C140" s="22">
        <v>453420</v>
      </c>
    </row>
    <row r="141" spans="1:3" ht="24">
      <c r="A141" s="12"/>
      <c r="B141" s="19" t="s">
        <v>529</v>
      </c>
      <c r="C141" s="22">
        <v>3401640</v>
      </c>
    </row>
    <row r="142" spans="1:3" ht="12.75">
      <c r="A142" s="12"/>
      <c r="B142" s="23" t="s">
        <v>530</v>
      </c>
      <c r="C142" s="24">
        <v>198000</v>
      </c>
    </row>
    <row r="143" spans="1:3" ht="12.75">
      <c r="A143" s="12"/>
      <c r="B143" s="23" t="s">
        <v>531</v>
      </c>
      <c r="C143" s="24">
        <v>495000</v>
      </c>
    </row>
    <row r="144" spans="1:3" ht="24">
      <c r="A144" s="12"/>
      <c r="B144" s="19" t="s">
        <v>532</v>
      </c>
      <c r="C144" s="22">
        <v>190357</v>
      </c>
    </row>
    <row r="145" spans="1:3" ht="12.75">
      <c r="A145" s="12"/>
      <c r="B145" s="19" t="s">
        <v>533</v>
      </c>
      <c r="C145" s="22">
        <v>190357</v>
      </c>
    </row>
    <row r="146" spans="1:3" ht="12.75">
      <c r="A146" s="12"/>
      <c r="B146" s="23" t="s">
        <v>534</v>
      </c>
      <c r="C146" s="24">
        <v>990000</v>
      </c>
    </row>
    <row r="147" spans="1:3" ht="12.75">
      <c r="A147" s="12"/>
      <c r="B147" s="23" t="s">
        <v>535</v>
      </c>
      <c r="C147" s="24">
        <v>495000</v>
      </c>
    </row>
    <row r="148" spans="1:3" ht="12.75">
      <c r="A148" s="12"/>
      <c r="B148" s="19" t="s">
        <v>536</v>
      </c>
      <c r="C148" s="22">
        <v>142768</v>
      </c>
    </row>
    <row r="149" spans="1:3" ht="12.75">
      <c r="A149" s="12"/>
      <c r="B149" s="19" t="s">
        <v>537</v>
      </c>
      <c r="C149" s="22">
        <v>428304</v>
      </c>
    </row>
    <row r="150" spans="1:3" ht="12.75">
      <c r="A150" s="12"/>
      <c r="B150" s="23" t="s">
        <v>609</v>
      </c>
      <c r="C150" s="24">
        <v>495000</v>
      </c>
    </row>
    <row r="151" spans="1:3" ht="12.75">
      <c r="A151" s="12"/>
      <c r="B151" s="23" t="s">
        <v>610</v>
      </c>
      <c r="C151" s="24">
        <v>247500</v>
      </c>
    </row>
    <row r="152" spans="1:3" ht="12.75">
      <c r="A152" s="12"/>
      <c r="B152" s="23" t="s">
        <v>611</v>
      </c>
      <c r="C152" s="24">
        <v>247500</v>
      </c>
    </row>
    <row r="153" spans="1:3" ht="12.75">
      <c r="A153" s="12"/>
      <c r="B153" s="23" t="s">
        <v>612</v>
      </c>
      <c r="C153" s="24">
        <v>990000</v>
      </c>
    </row>
    <row r="154" spans="1:3" ht="12.75">
      <c r="A154" s="12"/>
      <c r="B154" s="23"/>
      <c r="C154" s="24"/>
    </row>
    <row r="156" spans="1:3" s="87" customFormat="1" ht="13.5" thickBot="1">
      <c r="A156" s="69">
        <v>5309</v>
      </c>
      <c r="B156" s="70" t="s">
        <v>109</v>
      </c>
      <c r="C156" s="71">
        <v>23522400</v>
      </c>
    </row>
    <row r="157" spans="1:3" ht="13.5" thickTop="1">
      <c r="A157" s="6"/>
      <c r="B157" s="13" t="s">
        <v>613</v>
      </c>
      <c r="C157" s="10">
        <v>10781100</v>
      </c>
    </row>
    <row r="158" spans="1:3" ht="12.75">
      <c r="A158" s="6"/>
      <c r="B158" s="30" t="s">
        <v>614</v>
      </c>
      <c r="C158" s="10">
        <v>1960200</v>
      </c>
    </row>
    <row r="159" spans="2:3" ht="12.75">
      <c r="B159" s="28" t="s">
        <v>615</v>
      </c>
      <c r="C159" s="2">
        <v>980100</v>
      </c>
    </row>
    <row r="160" spans="2:3" ht="12.75">
      <c r="B160" s="28" t="s">
        <v>616</v>
      </c>
      <c r="C160" s="2">
        <v>9801000</v>
      </c>
    </row>
    <row r="161" ht="12.75">
      <c r="B161" s="28"/>
    </row>
    <row r="163" spans="1:3" s="87" customFormat="1" ht="13.5" thickBot="1">
      <c r="A163" s="69">
        <v>5316</v>
      </c>
      <c r="B163" s="70" t="s">
        <v>110</v>
      </c>
      <c r="C163" s="71">
        <v>8292957</v>
      </c>
    </row>
    <row r="164" spans="1:3" ht="13.5" thickTop="1">
      <c r="A164" s="6"/>
      <c r="B164" s="1" t="s">
        <v>1713</v>
      </c>
      <c r="C164" s="2">
        <v>73314</v>
      </c>
    </row>
    <row r="165" spans="1:3" ht="12.75">
      <c r="A165" s="6"/>
      <c r="B165" s="1" t="s">
        <v>1714</v>
      </c>
      <c r="C165" s="2">
        <v>147513</v>
      </c>
    </row>
    <row r="166" spans="1:3" ht="12.75">
      <c r="A166" s="6"/>
      <c r="B166" s="1" t="s">
        <v>1715</v>
      </c>
      <c r="C166" s="2">
        <v>136539</v>
      </c>
    </row>
    <row r="167" spans="1:3" ht="12.75">
      <c r="A167" s="6"/>
      <c r="B167" s="1" t="s">
        <v>1716</v>
      </c>
      <c r="C167" s="2">
        <v>395633</v>
      </c>
    </row>
    <row r="168" spans="1:3" ht="12.75">
      <c r="A168" s="6"/>
      <c r="B168" s="1" t="s">
        <v>1710</v>
      </c>
      <c r="C168" s="2">
        <v>2798658</v>
      </c>
    </row>
    <row r="169" spans="1:3" ht="12.75">
      <c r="A169" s="6"/>
      <c r="B169" s="1" t="s">
        <v>1711</v>
      </c>
      <c r="C169" s="2">
        <v>549368</v>
      </c>
    </row>
    <row r="170" spans="1:3" ht="12.75">
      <c r="A170" s="6"/>
      <c r="B170" s="1" t="s">
        <v>1717</v>
      </c>
      <c r="C170" s="2">
        <v>162591</v>
      </c>
    </row>
    <row r="171" spans="1:3" ht="12.75">
      <c r="A171" s="6"/>
      <c r="B171" s="1" t="s">
        <v>92</v>
      </c>
      <c r="C171" s="2">
        <v>178078</v>
      </c>
    </row>
    <row r="172" spans="1:3" ht="12.75">
      <c r="A172" s="6"/>
      <c r="B172" s="1" t="s">
        <v>1718</v>
      </c>
      <c r="C172" s="2">
        <v>134102</v>
      </c>
    </row>
    <row r="173" spans="1:3" ht="12.75">
      <c r="A173" s="6"/>
      <c r="B173" s="1" t="s">
        <v>1719</v>
      </c>
      <c r="C173" s="2">
        <v>224190</v>
      </c>
    </row>
    <row r="174" spans="1:3" ht="12.75">
      <c r="A174" s="6"/>
      <c r="B174" s="1" t="s">
        <v>1720</v>
      </c>
      <c r="C174" s="2">
        <v>132584</v>
      </c>
    </row>
    <row r="175" spans="1:3" ht="12.75">
      <c r="A175" s="6"/>
      <c r="B175" s="1" t="s">
        <v>1712</v>
      </c>
      <c r="C175" s="2">
        <v>978029</v>
      </c>
    </row>
    <row r="176" spans="1:3" ht="12.75">
      <c r="A176" s="6"/>
      <c r="B176" s="1" t="s">
        <v>105</v>
      </c>
      <c r="C176" s="2">
        <v>1592836</v>
      </c>
    </row>
    <row r="177" spans="2:3" ht="12.75">
      <c r="B177" s="1" t="s">
        <v>106</v>
      </c>
      <c r="C177" s="2">
        <v>789522</v>
      </c>
    </row>
    <row r="178" ht="12.75">
      <c r="B178" s="1"/>
    </row>
    <row r="180" spans="1:3" s="87" customFormat="1" ht="13.5" thickBot="1">
      <c r="A180" s="69">
        <v>5317</v>
      </c>
      <c r="B180" s="70" t="s">
        <v>111</v>
      </c>
      <c r="C180" s="71">
        <v>5187295</v>
      </c>
    </row>
    <row r="181" spans="1:3" ht="13.5" thickTop="1">
      <c r="A181" s="6"/>
      <c r="B181" s="1" t="s">
        <v>1713</v>
      </c>
      <c r="C181" s="2">
        <v>77420</v>
      </c>
    </row>
    <row r="182" spans="1:3" ht="12.75">
      <c r="A182" s="6"/>
      <c r="B182" s="1" t="s">
        <v>1714</v>
      </c>
      <c r="C182" s="2">
        <v>102886</v>
      </c>
    </row>
    <row r="183" spans="1:3" ht="12.75">
      <c r="A183" s="6"/>
      <c r="B183" s="1" t="s">
        <v>1715</v>
      </c>
      <c r="C183" s="2">
        <v>85638</v>
      </c>
    </row>
    <row r="184" spans="1:3" ht="12.75">
      <c r="A184" s="6"/>
      <c r="B184" s="1" t="s">
        <v>1716</v>
      </c>
      <c r="C184" s="2">
        <v>257335</v>
      </c>
    </row>
    <row r="185" spans="1:3" ht="12.75">
      <c r="A185" s="6"/>
      <c r="B185" s="1" t="s">
        <v>1710</v>
      </c>
      <c r="C185" s="2">
        <v>1533359</v>
      </c>
    </row>
    <row r="186" spans="1:3" ht="12.75">
      <c r="A186" s="6"/>
      <c r="B186" s="1" t="s">
        <v>1711</v>
      </c>
      <c r="C186" s="2">
        <v>314866</v>
      </c>
    </row>
    <row r="187" spans="1:3" ht="12.75">
      <c r="A187" s="6"/>
      <c r="B187" s="1" t="s">
        <v>1717</v>
      </c>
      <c r="C187" s="2">
        <v>104491</v>
      </c>
    </row>
    <row r="188" spans="1:3" ht="12.75">
      <c r="A188" s="6"/>
      <c r="B188" s="1" t="s">
        <v>92</v>
      </c>
      <c r="C188" s="2">
        <v>95975</v>
      </c>
    </row>
    <row r="189" spans="1:3" ht="12.75">
      <c r="A189" s="6"/>
      <c r="B189" s="1" t="s">
        <v>1718</v>
      </c>
      <c r="C189" s="2">
        <v>88536</v>
      </c>
    </row>
    <row r="190" spans="2:3" ht="12.75">
      <c r="B190" s="1" t="s">
        <v>1719</v>
      </c>
      <c r="C190" s="2">
        <v>185761</v>
      </c>
    </row>
    <row r="191" spans="2:3" ht="12.75">
      <c r="B191" s="1" t="s">
        <v>1720</v>
      </c>
      <c r="C191" s="2">
        <v>65450</v>
      </c>
    </row>
    <row r="192" spans="2:3" ht="12.75">
      <c r="B192" s="1" t="s">
        <v>1712</v>
      </c>
      <c r="C192" s="2">
        <v>634574</v>
      </c>
    </row>
    <row r="193" spans="2:3" ht="12.75">
      <c r="B193" s="1" t="s">
        <v>105</v>
      </c>
      <c r="C193" s="2">
        <v>1142858</v>
      </c>
    </row>
    <row r="194" spans="2:3" ht="12.75">
      <c r="B194" s="1" t="s">
        <v>106</v>
      </c>
      <c r="C194" s="2">
        <v>498146</v>
      </c>
    </row>
    <row r="195" ht="12.75">
      <c r="B195" s="1"/>
    </row>
    <row r="197" spans="1:3" s="87" customFormat="1" ht="13.5" thickBot="1">
      <c r="A197" s="69">
        <v>5314</v>
      </c>
      <c r="B197" s="70" t="s">
        <v>1564</v>
      </c>
      <c r="C197" s="71">
        <v>1732500</v>
      </c>
    </row>
    <row r="198" spans="2:3" ht="13.5" thickTop="1">
      <c r="B198" s="28" t="s">
        <v>617</v>
      </c>
      <c r="C198" s="2">
        <v>1732500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2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68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618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SUM(C19,C23:C25,C29:C38,C42:C43,C46,C49,C52,C55,C58,C62,C66:C94,C98,C102:C108,C112:C118,C122:C122)</f>
        <v>144930649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1451</v>
      </c>
      <c r="C6" s="78"/>
    </row>
    <row r="7" spans="1:6" s="76" customFormat="1" ht="16.5" customHeight="1">
      <c r="A7" s="77"/>
      <c r="B7" s="81" t="s">
        <v>1450</v>
      </c>
      <c r="C7" s="81"/>
      <c r="D7" s="82"/>
      <c r="E7" s="81"/>
      <c r="F7" s="83"/>
    </row>
    <row r="8" spans="1:3" s="76" customFormat="1" ht="18.75" customHeight="1">
      <c r="A8" s="77"/>
      <c r="B8" s="81" t="s">
        <v>1449</v>
      </c>
      <c r="C8" s="78"/>
    </row>
    <row r="9" spans="1:3" s="76" customFormat="1" ht="18.75" customHeight="1">
      <c r="A9" s="77"/>
      <c r="B9" s="81" t="s">
        <v>1448</v>
      </c>
      <c r="C9" s="78"/>
    </row>
    <row r="10" spans="1:3" s="76" customFormat="1" ht="18.75" customHeight="1">
      <c r="A10" s="77"/>
      <c r="B10" s="81" t="s">
        <v>1447</v>
      </c>
      <c r="C10" s="78"/>
    </row>
    <row r="11" spans="1:3" s="15" customFormat="1" ht="18.75" customHeight="1">
      <c r="A11" s="17"/>
      <c r="B11" s="81" t="s">
        <v>1446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1445</v>
      </c>
      <c r="C14" s="18"/>
    </row>
    <row r="15" spans="1:3" s="15" customFormat="1" ht="18.75" customHeight="1">
      <c r="A15" s="17"/>
      <c r="B15" s="81" t="s">
        <v>1444</v>
      </c>
      <c r="C15" s="18"/>
    </row>
    <row r="18" spans="1:3" s="87" customFormat="1" ht="13.5" thickBot="1">
      <c r="A18" s="69">
        <v>5307</v>
      </c>
      <c r="B18" s="70" t="s">
        <v>95</v>
      </c>
      <c r="C18" s="70">
        <v>55049761</v>
      </c>
    </row>
    <row r="19" spans="1:3" ht="13.5" thickTop="1">
      <c r="A19" s="5"/>
      <c r="B19" s="1" t="s">
        <v>619</v>
      </c>
      <c r="C19" s="2">
        <v>55049761</v>
      </c>
    </row>
    <row r="20" spans="1:2" ht="12.75">
      <c r="A20" s="5"/>
      <c r="B20" s="1"/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2236</v>
      </c>
      <c r="C22" s="71">
        <v>6765462</v>
      </c>
    </row>
    <row r="23" spans="1:3" ht="13.5" thickTop="1">
      <c r="A23" s="5"/>
      <c r="B23" s="1" t="s">
        <v>620</v>
      </c>
      <c r="C23" s="2">
        <v>2113521</v>
      </c>
    </row>
    <row r="24" spans="1:3" ht="12.75">
      <c r="A24" s="5"/>
      <c r="B24" s="1" t="s">
        <v>93</v>
      </c>
      <c r="C24" s="2">
        <v>1898735</v>
      </c>
    </row>
    <row r="25" spans="1:3" ht="12.75">
      <c r="A25" s="5"/>
      <c r="B25" s="1" t="s">
        <v>621</v>
      </c>
      <c r="C25" s="2">
        <v>2753206</v>
      </c>
    </row>
    <row r="26" spans="1:2" ht="12.75">
      <c r="A26" s="5"/>
      <c r="B26" s="1"/>
    </row>
    <row r="27" spans="1:2" ht="12.75">
      <c r="A27" s="5"/>
      <c r="B27" s="1"/>
    </row>
    <row r="28" spans="1:3" s="87" customFormat="1" ht="13.5" thickBot="1">
      <c r="A28" s="69">
        <v>5307</v>
      </c>
      <c r="B28" s="70" t="s">
        <v>96</v>
      </c>
      <c r="C28" s="71">
        <v>8546310</v>
      </c>
    </row>
    <row r="29" spans="1:3" ht="13.5" thickTop="1">
      <c r="A29" s="5"/>
      <c r="B29" s="1" t="s">
        <v>622</v>
      </c>
      <c r="C29" s="2">
        <v>938536</v>
      </c>
    </row>
    <row r="30" spans="1:3" ht="12.75">
      <c r="A30" s="5"/>
      <c r="B30" s="1" t="s">
        <v>623</v>
      </c>
      <c r="C30" s="2">
        <v>1280016</v>
      </c>
    </row>
    <row r="31" spans="1:3" ht="12.75">
      <c r="A31" s="5"/>
      <c r="B31" s="1" t="s">
        <v>624</v>
      </c>
      <c r="C31" s="2">
        <v>474297</v>
      </c>
    </row>
    <row r="32" spans="1:3" ht="12.75">
      <c r="A32" s="5"/>
      <c r="B32" s="1" t="s">
        <v>625</v>
      </c>
      <c r="C32" s="2">
        <v>508188</v>
      </c>
    </row>
    <row r="33" spans="1:3" ht="12.75">
      <c r="A33" s="5"/>
      <c r="B33" s="1" t="s">
        <v>626</v>
      </c>
      <c r="C33" s="2">
        <v>763130</v>
      </c>
    </row>
    <row r="34" spans="1:3" ht="12.75">
      <c r="A34" s="5"/>
      <c r="B34" s="1" t="s">
        <v>627</v>
      </c>
      <c r="C34" s="2">
        <v>548666</v>
      </c>
    </row>
    <row r="35" spans="1:3" ht="12.75">
      <c r="A35" s="5"/>
      <c r="B35" s="1" t="s">
        <v>628</v>
      </c>
      <c r="C35" s="2">
        <v>1542626</v>
      </c>
    </row>
    <row r="36" spans="1:3" ht="12.75">
      <c r="A36" s="5"/>
      <c r="B36" s="1" t="s">
        <v>629</v>
      </c>
      <c r="C36" s="2">
        <v>1097762</v>
      </c>
    </row>
    <row r="37" spans="1:3" ht="12.75">
      <c r="A37" s="5"/>
      <c r="B37" s="1" t="s">
        <v>630</v>
      </c>
      <c r="C37" s="2">
        <v>577562</v>
      </c>
    </row>
    <row r="38" spans="1:3" ht="12.75">
      <c r="A38" s="5"/>
      <c r="B38" s="1" t="s">
        <v>631</v>
      </c>
      <c r="C38" s="2">
        <v>815527</v>
      </c>
    </row>
    <row r="39" spans="1:2" ht="12.75">
      <c r="A39" s="5"/>
      <c r="B39" s="1"/>
    </row>
    <row r="41" spans="1:3" s="87" customFormat="1" ht="13.5" thickBot="1">
      <c r="A41" s="69">
        <v>5309</v>
      </c>
      <c r="B41" s="70" t="s">
        <v>97</v>
      </c>
      <c r="C41" s="71">
        <v>28193021</v>
      </c>
    </row>
    <row r="42" spans="1:3" ht="13.5" thickTop="1">
      <c r="A42" s="6"/>
      <c r="B42" s="7" t="s">
        <v>619</v>
      </c>
      <c r="C42" s="8">
        <v>28103723</v>
      </c>
    </row>
    <row r="43" spans="1:3" ht="12.75">
      <c r="A43" s="6"/>
      <c r="B43" s="7" t="s">
        <v>632</v>
      </c>
      <c r="C43" s="8">
        <v>89298</v>
      </c>
    </row>
    <row r="44" spans="1:3" ht="12.75">
      <c r="A44" s="6"/>
      <c r="B44" s="7"/>
      <c r="C44" s="8"/>
    </row>
    <row r="46" spans="1:3" s="87" customFormat="1" ht="13.5" thickBot="1">
      <c r="A46" s="69">
        <v>5311</v>
      </c>
      <c r="B46" s="70" t="s">
        <v>98</v>
      </c>
      <c r="C46" s="71">
        <v>14188170</v>
      </c>
    </row>
    <row r="47" ht="13.5" thickTop="1"/>
    <row r="49" spans="1:3" s="87" customFormat="1" ht="13.5" thickBot="1">
      <c r="A49" s="69" t="s">
        <v>100</v>
      </c>
      <c r="B49" s="70" t="s">
        <v>99</v>
      </c>
      <c r="C49" s="71">
        <v>178002</v>
      </c>
    </row>
    <row r="50" ht="13.5" thickTop="1"/>
    <row r="52" spans="1:3" s="87" customFormat="1" ht="13.5" thickBot="1">
      <c r="A52" s="69">
        <v>5310</v>
      </c>
      <c r="B52" s="70" t="s">
        <v>101</v>
      </c>
      <c r="C52" s="71">
        <v>2805196</v>
      </c>
    </row>
    <row r="53" ht="13.5" thickTop="1"/>
    <row r="55" spans="1:3" s="87" customFormat="1" ht="13.5" thickBot="1">
      <c r="A55" s="69">
        <v>5303</v>
      </c>
      <c r="B55" s="70" t="s">
        <v>107</v>
      </c>
      <c r="C55" s="71">
        <v>1995251</v>
      </c>
    </row>
    <row r="56" ht="13.5" thickTop="1"/>
    <row r="58" spans="1:3" s="87" customFormat="1" ht="13.5" thickBot="1">
      <c r="A58" s="69">
        <v>5304</v>
      </c>
      <c r="B58" s="70" t="s">
        <v>108</v>
      </c>
      <c r="C58" s="71">
        <v>394897</v>
      </c>
    </row>
    <row r="59" ht="13.5" thickTop="1"/>
    <row r="61" spans="1:3" s="87" customFormat="1" ht="13.5" thickBot="1">
      <c r="A61" s="69">
        <v>5308</v>
      </c>
      <c r="B61" s="70" t="s">
        <v>102</v>
      </c>
      <c r="C61" s="71">
        <v>2268090</v>
      </c>
    </row>
    <row r="62" spans="1:3" ht="13.5" thickTop="1">
      <c r="A62" s="4"/>
      <c r="B62" s="11" t="s">
        <v>633</v>
      </c>
      <c r="C62" s="2">
        <v>2268090</v>
      </c>
    </row>
    <row r="65" spans="1:3" s="87" customFormat="1" ht="13.5" thickBot="1">
      <c r="A65" s="69">
        <v>5309</v>
      </c>
      <c r="B65" s="70" t="s">
        <v>103</v>
      </c>
      <c r="C65" s="71">
        <v>15516884</v>
      </c>
    </row>
    <row r="66" spans="1:3" ht="13.5" thickTop="1">
      <c r="A66" s="12"/>
      <c r="B66" s="23" t="s">
        <v>634</v>
      </c>
      <c r="C66" s="24">
        <v>495000</v>
      </c>
    </row>
    <row r="67" spans="1:3" ht="12.75">
      <c r="A67" s="12"/>
      <c r="B67" s="19" t="s">
        <v>635</v>
      </c>
      <c r="C67" s="22">
        <v>57107</v>
      </c>
    </row>
    <row r="68" spans="1:3" ht="12.75">
      <c r="A68" s="12"/>
      <c r="B68" s="19" t="s">
        <v>636</v>
      </c>
      <c r="C68" s="22">
        <v>152286</v>
      </c>
    </row>
    <row r="69" spans="1:3" ht="12.75">
      <c r="A69" s="12"/>
      <c r="B69" s="19" t="s">
        <v>637</v>
      </c>
      <c r="C69" s="22">
        <v>270308</v>
      </c>
    </row>
    <row r="70" spans="1:3" ht="12.75">
      <c r="A70" s="12"/>
      <c r="B70" s="19" t="s">
        <v>638</v>
      </c>
      <c r="C70" s="22">
        <v>380714</v>
      </c>
    </row>
    <row r="71" spans="1:3" ht="12.75">
      <c r="A71" s="12"/>
      <c r="B71" s="19" t="s">
        <v>639</v>
      </c>
      <c r="C71" s="22">
        <v>1142143</v>
      </c>
    </row>
    <row r="72" spans="1:3" ht="12.75">
      <c r="A72" s="12"/>
      <c r="B72" s="19" t="s">
        <v>640</v>
      </c>
      <c r="C72" s="22">
        <v>76143</v>
      </c>
    </row>
    <row r="73" spans="1:3" ht="12.75">
      <c r="A73" s="12"/>
      <c r="B73" s="23" t="s">
        <v>641</v>
      </c>
      <c r="C73" s="24">
        <v>495000</v>
      </c>
    </row>
    <row r="74" spans="1:3" ht="12.75">
      <c r="A74" s="12"/>
      <c r="B74" s="23" t="s">
        <v>642</v>
      </c>
      <c r="C74" s="24">
        <v>495000</v>
      </c>
    </row>
    <row r="75" spans="1:3" ht="12.75">
      <c r="A75" s="12"/>
      <c r="B75" s="23" t="s">
        <v>643</v>
      </c>
      <c r="C75" s="24">
        <v>495000</v>
      </c>
    </row>
    <row r="76" spans="1:3" ht="12.75">
      <c r="A76" s="12"/>
      <c r="B76" s="19" t="s">
        <v>644</v>
      </c>
      <c r="C76" s="22">
        <v>190357</v>
      </c>
    </row>
    <row r="77" spans="1:3" ht="12.75">
      <c r="A77" s="12"/>
      <c r="B77" s="19" t="s">
        <v>645</v>
      </c>
      <c r="C77" s="22">
        <v>57107</v>
      </c>
    </row>
    <row r="78" spans="1:3" ht="24">
      <c r="A78" s="12"/>
      <c r="B78" s="19" t="s">
        <v>646</v>
      </c>
      <c r="C78" s="22">
        <v>385110</v>
      </c>
    </row>
    <row r="79" spans="1:3" ht="12.75">
      <c r="A79" s="12"/>
      <c r="B79" s="19" t="s">
        <v>2063</v>
      </c>
      <c r="C79" s="22">
        <v>184456</v>
      </c>
    </row>
    <row r="80" spans="1:3" ht="12.75">
      <c r="A80" s="12"/>
      <c r="B80" s="19" t="s">
        <v>2064</v>
      </c>
      <c r="C80" s="22">
        <v>2041380</v>
      </c>
    </row>
    <row r="81" spans="1:3" ht="12.75">
      <c r="A81" s="12"/>
      <c r="B81" s="23" t="s">
        <v>2065</v>
      </c>
      <c r="C81" s="24">
        <v>2227500</v>
      </c>
    </row>
    <row r="82" spans="1:3" ht="12.75">
      <c r="A82" s="12"/>
      <c r="B82" s="19" t="s">
        <v>2066</v>
      </c>
      <c r="C82" s="22">
        <v>38071</v>
      </c>
    </row>
    <row r="83" spans="1:3" ht="12.75">
      <c r="A83" s="12"/>
      <c r="B83" s="19" t="s">
        <v>2067</v>
      </c>
      <c r="C83" s="22">
        <v>190357</v>
      </c>
    </row>
    <row r="84" spans="1:3" ht="12.75">
      <c r="A84" s="12"/>
      <c r="B84" s="23" t="s">
        <v>2068</v>
      </c>
      <c r="C84" s="24">
        <v>990000</v>
      </c>
    </row>
    <row r="85" spans="1:3" ht="12.75">
      <c r="A85" s="12"/>
      <c r="B85" s="23" t="s">
        <v>2069</v>
      </c>
      <c r="C85" s="24">
        <v>371250</v>
      </c>
    </row>
    <row r="86" spans="1:3" ht="12.75">
      <c r="A86" s="12"/>
      <c r="B86" s="19" t="s">
        <v>2070</v>
      </c>
      <c r="C86" s="22">
        <v>190357</v>
      </c>
    </row>
    <row r="87" spans="1:3" ht="12.75">
      <c r="A87" s="12"/>
      <c r="B87" s="23" t="s">
        <v>2071</v>
      </c>
      <c r="C87" s="24">
        <v>2583900</v>
      </c>
    </row>
    <row r="88" spans="1:3" ht="12.75">
      <c r="A88" s="12"/>
      <c r="B88" s="19" t="s">
        <v>2072</v>
      </c>
      <c r="C88" s="22">
        <v>57107</v>
      </c>
    </row>
    <row r="89" spans="1:3" ht="12.75">
      <c r="A89" s="12"/>
      <c r="B89" s="23" t="s">
        <v>655</v>
      </c>
      <c r="C89" s="24">
        <v>495000</v>
      </c>
    </row>
    <row r="90" spans="1:3" ht="12.75">
      <c r="A90" s="12"/>
      <c r="B90" s="19" t="s">
        <v>656</v>
      </c>
      <c r="C90" s="22">
        <v>47589</v>
      </c>
    </row>
    <row r="91" spans="1:3" ht="12.75">
      <c r="A91" s="12"/>
      <c r="B91" s="19" t="s">
        <v>657</v>
      </c>
      <c r="C91" s="22">
        <v>951786</v>
      </c>
    </row>
    <row r="92" spans="1:3" ht="12.75">
      <c r="A92" s="12"/>
      <c r="B92" s="19" t="s">
        <v>658</v>
      </c>
      <c r="C92" s="22">
        <v>380714</v>
      </c>
    </row>
    <row r="93" spans="1:3" ht="12.75">
      <c r="A93" s="12"/>
      <c r="B93" s="19" t="s">
        <v>659</v>
      </c>
      <c r="C93" s="22">
        <v>38071</v>
      </c>
    </row>
    <row r="94" spans="1:3" ht="12.75">
      <c r="A94" s="12"/>
      <c r="B94" s="19" t="s">
        <v>660</v>
      </c>
      <c r="C94" s="22">
        <v>38071</v>
      </c>
    </row>
    <row r="95" spans="1:3" ht="12.75">
      <c r="A95" s="12"/>
      <c r="B95" s="19"/>
      <c r="C95" s="22"/>
    </row>
    <row r="97" spans="1:3" s="87" customFormat="1" ht="13.5" thickBot="1">
      <c r="A97" s="69">
        <v>5309</v>
      </c>
      <c r="B97" s="70" t="s">
        <v>109</v>
      </c>
      <c r="C97" s="71">
        <v>980100</v>
      </c>
    </row>
    <row r="98" spans="1:3" ht="13.5" thickTop="1">
      <c r="A98" s="6"/>
      <c r="B98" s="13" t="s">
        <v>661</v>
      </c>
      <c r="C98" s="10">
        <v>980100</v>
      </c>
    </row>
    <row r="99" spans="1:3" ht="12.75">
      <c r="A99" s="6"/>
      <c r="B99" s="13"/>
      <c r="C99" s="10"/>
    </row>
    <row r="101" spans="1:3" s="87" customFormat="1" ht="13.5" thickBot="1">
      <c r="A101" s="69">
        <v>5316</v>
      </c>
      <c r="B101" s="70" t="s">
        <v>110</v>
      </c>
      <c r="C101" s="71">
        <v>3942984</v>
      </c>
    </row>
    <row r="102" spans="1:3" ht="13.5" thickTop="1">
      <c r="A102" s="6"/>
      <c r="B102" s="1" t="s">
        <v>619</v>
      </c>
      <c r="C102" s="2">
        <v>1343016</v>
      </c>
    </row>
    <row r="103" spans="1:3" ht="12.75">
      <c r="A103" s="6"/>
      <c r="B103" s="1" t="s">
        <v>662</v>
      </c>
      <c r="C103" s="2">
        <v>191466</v>
      </c>
    </row>
    <row r="104" spans="1:3" ht="12.75">
      <c r="A104" s="6"/>
      <c r="B104" s="1" t="s">
        <v>632</v>
      </c>
      <c r="C104" s="2">
        <v>168882</v>
      </c>
    </row>
    <row r="105" spans="1:3" ht="12.75">
      <c r="A105" s="6"/>
      <c r="B105" s="1" t="s">
        <v>93</v>
      </c>
      <c r="C105" s="2">
        <v>149168</v>
      </c>
    </row>
    <row r="106" spans="1:3" ht="12.75">
      <c r="A106" s="6"/>
      <c r="B106" s="1" t="s">
        <v>621</v>
      </c>
      <c r="C106" s="2">
        <v>134548</v>
      </c>
    </row>
    <row r="107" spans="1:3" ht="12.75">
      <c r="A107" s="6"/>
      <c r="B107" s="1" t="s">
        <v>105</v>
      </c>
      <c r="C107" s="2">
        <v>872603</v>
      </c>
    </row>
    <row r="108" spans="1:3" ht="12.75">
      <c r="A108" s="6"/>
      <c r="B108" s="1" t="s">
        <v>106</v>
      </c>
      <c r="C108" s="2">
        <v>1083301</v>
      </c>
    </row>
    <row r="111" spans="1:3" s="87" customFormat="1" ht="13.5" thickBot="1">
      <c r="A111" s="69">
        <v>5317</v>
      </c>
      <c r="B111" s="70" t="s">
        <v>111</v>
      </c>
      <c r="C111" s="71">
        <v>2463121</v>
      </c>
    </row>
    <row r="112" spans="1:3" ht="13.5" thickTop="1">
      <c r="A112" s="6"/>
      <c r="B112" s="1" t="s">
        <v>619</v>
      </c>
      <c r="C112" s="2">
        <v>1033451</v>
      </c>
    </row>
    <row r="113" spans="1:3" ht="12.75">
      <c r="A113" s="6"/>
      <c r="B113" s="1" t="s">
        <v>662</v>
      </c>
      <c r="C113" s="2">
        <v>101460</v>
      </c>
    </row>
    <row r="114" spans="1:3" ht="12.75">
      <c r="A114" s="6"/>
      <c r="B114" s="1" t="s">
        <v>632</v>
      </c>
      <c r="C114" s="2">
        <v>104264</v>
      </c>
    </row>
    <row r="115" spans="1:3" ht="12.75">
      <c r="A115" s="6"/>
      <c r="B115" s="1" t="s">
        <v>93</v>
      </c>
      <c r="C115" s="2">
        <v>67482</v>
      </c>
    </row>
    <row r="116" spans="1:3" ht="12.75">
      <c r="A116" s="6"/>
      <c r="B116" s="1" t="s">
        <v>621</v>
      </c>
      <c r="C116" s="2">
        <v>72577</v>
      </c>
    </row>
    <row r="117" spans="1:3" ht="12.75">
      <c r="A117" s="6"/>
      <c r="B117" s="1" t="s">
        <v>105</v>
      </c>
      <c r="C117" s="2">
        <v>464641</v>
      </c>
    </row>
    <row r="118" spans="1:3" ht="12.75">
      <c r="A118" s="6"/>
      <c r="B118" s="1" t="s">
        <v>106</v>
      </c>
      <c r="C118" s="2">
        <v>619246</v>
      </c>
    </row>
    <row r="119" spans="1:2" ht="12.75">
      <c r="A119" s="6"/>
      <c r="B119" s="1"/>
    </row>
    <row r="121" spans="1:3" s="87" customFormat="1" ht="13.5" thickBot="1">
      <c r="A121" s="69">
        <v>5314</v>
      </c>
      <c r="B121" s="70" t="s">
        <v>2230</v>
      </c>
      <c r="C121" s="71">
        <v>1643400</v>
      </c>
    </row>
    <row r="122" spans="2:3" ht="13.5" thickTop="1">
      <c r="B122" s="28" t="s">
        <v>663</v>
      </c>
      <c r="C122" s="2">
        <v>1643400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xSplit="13410" topLeftCell="D1" activePane="topLeft" state="split"/>
      <selection pane="topLeft" activeCell="A1" sqref="A1:C1"/>
      <selection pane="topRight" activeCell="D1" sqref="D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664</v>
      </c>
      <c r="B2" s="113"/>
      <c r="C2" s="113"/>
    </row>
    <row r="3" spans="1:3" s="86" customFormat="1" ht="16.5" thickBot="1">
      <c r="A3" s="73" t="s">
        <v>104</v>
      </c>
      <c r="B3" s="74"/>
      <c r="C3" s="75">
        <f>SUM(C34,C31,C27,C24,C21,C18)</f>
        <v>1122868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1459</v>
      </c>
      <c r="C6" s="78"/>
    </row>
    <row r="7" spans="1:6" s="76" customFormat="1" ht="16.5" customHeight="1">
      <c r="A7" s="77"/>
      <c r="B7" s="81" t="s">
        <v>1458</v>
      </c>
      <c r="C7" s="81"/>
      <c r="D7" s="82"/>
      <c r="E7" s="81"/>
      <c r="F7" s="83"/>
    </row>
    <row r="8" spans="1:3" s="76" customFormat="1" ht="18.75" customHeight="1">
      <c r="A8" s="77"/>
      <c r="B8" s="81" t="s">
        <v>1457</v>
      </c>
      <c r="C8" s="78"/>
    </row>
    <row r="9" spans="1:3" s="76" customFormat="1" ht="18.75" customHeight="1">
      <c r="A9" s="77"/>
      <c r="B9" s="81" t="s">
        <v>1456</v>
      </c>
      <c r="C9" s="78"/>
    </row>
    <row r="10" spans="1:3" s="76" customFormat="1" ht="18.75" customHeight="1">
      <c r="A10" s="77"/>
      <c r="B10" s="81" t="s">
        <v>1455</v>
      </c>
      <c r="C10" s="78"/>
    </row>
    <row r="11" spans="1:3" s="15" customFormat="1" ht="18.75" customHeight="1">
      <c r="A11" s="17"/>
      <c r="B11" s="81" t="s">
        <v>1454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1453</v>
      </c>
      <c r="C14" s="18"/>
    </row>
    <row r="15" spans="1:3" s="15" customFormat="1" ht="18.75" customHeight="1">
      <c r="A15" s="17"/>
      <c r="B15" s="81" t="s">
        <v>1452</v>
      </c>
      <c r="C15" s="18"/>
    </row>
    <row r="18" spans="1:3" s="87" customFormat="1" ht="13.5" thickBot="1">
      <c r="A18" s="69">
        <v>5311</v>
      </c>
      <c r="B18" s="70" t="s">
        <v>98</v>
      </c>
      <c r="C18" s="71">
        <v>512012</v>
      </c>
    </row>
    <row r="19" ht="13.5" thickTop="1"/>
    <row r="21" spans="1:3" s="87" customFormat="1" ht="13.5" thickBot="1">
      <c r="A21" s="69" t="s">
        <v>100</v>
      </c>
      <c r="B21" s="70" t="s">
        <v>99</v>
      </c>
      <c r="C21" s="71">
        <v>15507</v>
      </c>
    </row>
    <row r="22" ht="13.5" thickTop="1"/>
    <row r="24" spans="1:3" s="87" customFormat="1" ht="13.5" thickBot="1">
      <c r="A24" s="69">
        <v>5310</v>
      </c>
      <c r="B24" s="70" t="s">
        <v>101</v>
      </c>
      <c r="C24" s="71">
        <v>164792</v>
      </c>
    </row>
    <row r="25" ht="13.5" thickTop="1"/>
    <row r="27" spans="1:3" s="87" customFormat="1" ht="13.5" thickBot="1">
      <c r="A27" s="69">
        <v>5309</v>
      </c>
      <c r="B27" s="70" t="s">
        <v>103</v>
      </c>
      <c r="C27" s="71">
        <v>297000</v>
      </c>
    </row>
    <row r="28" spans="1:3" ht="13.5" thickTop="1">
      <c r="A28" s="12"/>
      <c r="B28" s="23" t="s">
        <v>665</v>
      </c>
      <c r="C28" s="24">
        <v>297000</v>
      </c>
    </row>
    <row r="29" spans="1:3" ht="12.75">
      <c r="A29" s="12"/>
      <c r="B29" s="23"/>
      <c r="C29" s="24"/>
    </row>
    <row r="31" spans="1:3" s="87" customFormat="1" ht="13.5" thickBot="1">
      <c r="A31" s="69">
        <v>5316</v>
      </c>
      <c r="B31" s="70" t="s">
        <v>110</v>
      </c>
      <c r="C31" s="71">
        <v>82309</v>
      </c>
    </row>
    <row r="32" spans="2:3" ht="13.5" thickTop="1">
      <c r="B32" s="1" t="s">
        <v>106</v>
      </c>
      <c r="C32" s="2">
        <v>82309</v>
      </c>
    </row>
    <row r="33" ht="12.75">
      <c r="B33" s="1"/>
    </row>
    <row r="34" spans="1:3" s="87" customFormat="1" ht="13.5" thickBot="1">
      <c r="A34" s="69">
        <v>5317</v>
      </c>
      <c r="B34" s="70" t="s">
        <v>111</v>
      </c>
      <c r="C34" s="71">
        <v>51248</v>
      </c>
    </row>
    <row r="35" spans="1:3" ht="13.5" thickTop="1">
      <c r="A35" s="6"/>
      <c r="B35" s="1" t="s">
        <v>106</v>
      </c>
      <c r="C35" s="2">
        <v>51248</v>
      </c>
    </row>
    <row r="36" spans="1:2" ht="12.75">
      <c r="A36" s="6"/>
      <c r="B36" s="1"/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666</v>
      </c>
      <c r="B2" s="113"/>
      <c r="C2" s="113"/>
    </row>
    <row r="3" spans="1:3" s="86" customFormat="1" ht="16.5" thickBot="1">
      <c r="A3" s="73" t="s">
        <v>104</v>
      </c>
      <c r="B3" s="74"/>
      <c r="C3" s="75">
        <f>SUM(C61,C55,C51,C45,C42,C39,C36,C33,C30,C26,C22,C18)</f>
        <v>54735480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574</v>
      </c>
      <c r="C6" s="78"/>
    </row>
    <row r="7" spans="1:6" s="76" customFormat="1" ht="16.5" customHeight="1">
      <c r="A7" s="77"/>
      <c r="B7" s="81" t="s">
        <v>1466</v>
      </c>
      <c r="C7" s="81"/>
      <c r="D7" s="82"/>
      <c r="E7" s="81"/>
      <c r="F7" s="83"/>
    </row>
    <row r="8" spans="1:3" s="76" customFormat="1" ht="18.75" customHeight="1">
      <c r="A8" s="77"/>
      <c r="B8" s="81" t="s">
        <v>1465</v>
      </c>
      <c r="C8" s="78"/>
    </row>
    <row r="9" spans="1:3" s="76" customFormat="1" ht="18.75" customHeight="1">
      <c r="A9" s="77"/>
      <c r="B9" s="81" t="s">
        <v>1464</v>
      </c>
      <c r="C9" s="78"/>
    </row>
    <row r="10" spans="1:3" s="76" customFormat="1" ht="18.75" customHeight="1">
      <c r="A10" s="77"/>
      <c r="B10" s="81" t="s">
        <v>1463</v>
      </c>
      <c r="C10" s="78"/>
    </row>
    <row r="11" spans="1:3" s="15" customFormat="1" ht="18.75" customHeight="1">
      <c r="A11" s="17"/>
      <c r="B11" s="81" t="s">
        <v>1462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1461</v>
      </c>
      <c r="C14" s="18"/>
    </row>
    <row r="15" spans="1:3" s="15" customFormat="1" ht="18.75" customHeight="1">
      <c r="A15" s="17"/>
      <c r="B15" s="81" t="s">
        <v>1460</v>
      </c>
      <c r="C15" s="18"/>
    </row>
    <row r="18" spans="1:3" s="87" customFormat="1" ht="13.5" thickBot="1">
      <c r="A18" s="69">
        <v>5307</v>
      </c>
      <c r="B18" s="70" t="s">
        <v>2236</v>
      </c>
      <c r="C18" s="71">
        <v>22186996</v>
      </c>
    </row>
    <row r="19" spans="1:3" ht="13.5" thickTop="1">
      <c r="A19" s="5"/>
      <c r="B19" s="1" t="s">
        <v>667</v>
      </c>
      <c r="C19" s="2">
        <v>22186996</v>
      </c>
    </row>
    <row r="20" spans="1:2" ht="12.75">
      <c r="A20" s="5"/>
      <c r="B20" s="1"/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96</v>
      </c>
      <c r="C22" s="71">
        <v>1947425</v>
      </c>
    </row>
    <row r="23" spans="1:3" ht="13.5" thickTop="1">
      <c r="A23" s="5"/>
      <c r="B23" s="1" t="s">
        <v>668</v>
      </c>
      <c r="C23" s="2">
        <v>1947425</v>
      </c>
    </row>
    <row r="24" spans="1:2" ht="12.75">
      <c r="A24" s="5"/>
      <c r="B24" s="1"/>
    </row>
    <row r="26" spans="1:3" s="87" customFormat="1" ht="13.5" thickBot="1">
      <c r="A26" s="69">
        <v>5309</v>
      </c>
      <c r="B26" s="70" t="s">
        <v>97</v>
      </c>
      <c r="C26" s="71">
        <v>1248009</v>
      </c>
    </row>
    <row r="27" spans="1:3" ht="13.5" thickTop="1">
      <c r="A27" s="6"/>
      <c r="B27" s="7" t="s">
        <v>667</v>
      </c>
      <c r="C27" s="8">
        <v>1248009</v>
      </c>
    </row>
    <row r="28" spans="1:3" ht="12.75">
      <c r="A28" s="6"/>
      <c r="B28" s="7"/>
      <c r="C28" s="8"/>
    </row>
    <row r="30" spans="1:3" s="87" customFormat="1" ht="13.5" thickBot="1">
      <c r="A30" s="69">
        <v>5311</v>
      </c>
      <c r="B30" s="70" t="s">
        <v>98</v>
      </c>
      <c r="C30" s="71">
        <v>1641393</v>
      </c>
    </row>
    <row r="31" ht="13.5" thickTop="1"/>
    <row r="33" spans="1:3" s="87" customFormat="1" ht="13.5" thickBot="1">
      <c r="A33" s="69" t="s">
        <v>100</v>
      </c>
      <c r="B33" s="70" t="s">
        <v>99</v>
      </c>
      <c r="C33" s="71">
        <v>78363</v>
      </c>
    </row>
    <row r="34" ht="13.5" thickTop="1"/>
    <row r="36" spans="1:3" s="87" customFormat="1" ht="13.5" thickBot="1">
      <c r="A36" s="69">
        <v>5310</v>
      </c>
      <c r="B36" s="70" t="s">
        <v>101</v>
      </c>
      <c r="C36" s="71">
        <v>558579</v>
      </c>
    </row>
    <row r="37" ht="13.5" thickTop="1"/>
    <row r="39" spans="1:3" s="87" customFormat="1" ht="13.5" thickBot="1">
      <c r="A39" s="69">
        <v>5303</v>
      </c>
      <c r="B39" s="70" t="s">
        <v>107</v>
      </c>
      <c r="C39" s="71">
        <v>309637</v>
      </c>
    </row>
    <row r="40" ht="13.5" thickTop="1"/>
    <row r="42" spans="1:3" s="87" customFormat="1" ht="13.5" thickBot="1">
      <c r="A42" s="69">
        <v>5304</v>
      </c>
      <c r="B42" s="70" t="s">
        <v>108</v>
      </c>
      <c r="C42" s="71">
        <v>80853</v>
      </c>
    </row>
    <row r="43" ht="13.5" thickTop="1"/>
    <row r="44" ht="12" customHeight="1"/>
    <row r="45" spans="1:3" s="87" customFormat="1" ht="13.5" thickBot="1">
      <c r="A45" s="69">
        <v>5309</v>
      </c>
      <c r="B45" s="70" t="s">
        <v>103</v>
      </c>
      <c r="C45" s="71">
        <v>11236500</v>
      </c>
    </row>
    <row r="46" spans="1:3" ht="13.5" thickTop="1">
      <c r="A46" s="12"/>
      <c r="B46" s="23" t="s">
        <v>669</v>
      </c>
      <c r="C46" s="24">
        <v>5940000</v>
      </c>
    </row>
    <row r="47" spans="1:3" ht="12.75">
      <c r="A47" s="12"/>
      <c r="B47" s="19" t="s">
        <v>670</v>
      </c>
      <c r="C47" s="22">
        <v>1336500</v>
      </c>
    </row>
    <row r="48" spans="1:3" ht="12.75">
      <c r="A48" s="12"/>
      <c r="B48" s="23" t="s">
        <v>671</v>
      </c>
      <c r="C48" s="24">
        <v>3960000</v>
      </c>
    </row>
    <row r="49" spans="1:3" ht="12.75">
      <c r="A49" s="12"/>
      <c r="B49" s="23"/>
      <c r="C49" s="24"/>
    </row>
    <row r="51" spans="1:3" s="87" customFormat="1" ht="13.5" thickBot="1">
      <c r="A51" s="69">
        <v>5309</v>
      </c>
      <c r="B51" s="70" t="s">
        <v>109</v>
      </c>
      <c r="C51" s="71">
        <v>14701500</v>
      </c>
    </row>
    <row r="52" spans="1:3" ht="13.5" thickTop="1">
      <c r="A52" s="6"/>
      <c r="B52" s="13" t="s">
        <v>2260</v>
      </c>
      <c r="C52" s="10">
        <v>14701500</v>
      </c>
    </row>
    <row r="53" spans="1:3" ht="12.75">
      <c r="A53" s="6"/>
      <c r="B53" s="13"/>
      <c r="C53" s="10"/>
    </row>
    <row r="55" spans="1:3" s="87" customFormat="1" ht="13.5" thickBot="1">
      <c r="A55" s="69">
        <v>5316</v>
      </c>
      <c r="B55" s="70" t="s">
        <v>110</v>
      </c>
      <c r="C55" s="71">
        <v>456441</v>
      </c>
    </row>
    <row r="56" spans="1:3" ht="13.5" thickTop="1">
      <c r="A56" s="6"/>
      <c r="B56" s="1" t="s">
        <v>667</v>
      </c>
      <c r="C56" s="2">
        <v>296056</v>
      </c>
    </row>
    <row r="57" spans="1:3" ht="12.75">
      <c r="A57" s="6"/>
      <c r="B57" s="1" t="s">
        <v>105</v>
      </c>
      <c r="C57" s="2">
        <v>51652</v>
      </c>
    </row>
    <row r="58" spans="1:3" ht="12.75">
      <c r="A58" s="6"/>
      <c r="B58" s="1" t="s">
        <v>106</v>
      </c>
      <c r="C58" s="2">
        <v>108733</v>
      </c>
    </row>
    <row r="61" spans="1:3" s="87" customFormat="1" ht="13.5" thickBot="1">
      <c r="A61" s="69">
        <v>5317</v>
      </c>
      <c r="B61" s="70" t="s">
        <v>111</v>
      </c>
      <c r="C61" s="71">
        <v>289784</v>
      </c>
    </row>
    <row r="62" spans="1:3" ht="13.5" thickTop="1">
      <c r="A62" s="6"/>
      <c r="B62" s="1" t="s">
        <v>667</v>
      </c>
      <c r="C62" s="2">
        <v>170380</v>
      </c>
    </row>
    <row r="63" spans="1:3" ht="12.75">
      <c r="A63" s="6"/>
      <c r="B63" s="1" t="s">
        <v>105</v>
      </c>
      <c r="C63" s="2">
        <v>52003</v>
      </c>
    </row>
    <row r="64" spans="1:3" ht="12.75">
      <c r="A64" s="6"/>
      <c r="B64" s="1" t="s">
        <v>106</v>
      </c>
      <c r="C64" s="2">
        <v>67401</v>
      </c>
    </row>
    <row r="65" spans="1:2" ht="12.75">
      <c r="A65" s="6"/>
      <c r="B65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672</v>
      </c>
      <c r="B2" s="113"/>
      <c r="C2" s="113"/>
    </row>
    <row r="3" spans="1:3" s="86" customFormat="1" ht="16.5" thickBot="1">
      <c r="A3" s="73" t="s">
        <v>104</v>
      </c>
      <c r="B3" s="74"/>
      <c r="C3" s="75">
        <f>SUM(C62,C55,C46,C43,C40,C37,C34,C31,C23,C18)</f>
        <v>24659322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575</v>
      </c>
      <c r="C6" s="78"/>
    </row>
    <row r="7" spans="1:6" s="76" customFormat="1" ht="16.5" customHeight="1">
      <c r="A7" s="77"/>
      <c r="B7" s="81" t="s">
        <v>1473</v>
      </c>
      <c r="C7" s="81"/>
      <c r="D7" s="82"/>
      <c r="E7" s="81"/>
      <c r="F7" s="83"/>
    </row>
    <row r="8" spans="1:3" s="76" customFormat="1" ht="18.75" customHeight="1">
      <c r="A8" s="77"/>
      <c r="B8" s="81" t="s">
        <v>1472</v>
      </c>
      <c r="C8" s="78"/>
    </row>
    <row r="9" spans="1:3" s="76" customFormat="1" ht="18.75" customHeight="1">
      <c r="A9" s="77"/>
      <c r="B9" s="81" t="s">
        <v>1471</v>
      </c>
      <c r="C9" s="78"/>
    </row>
    <row r="10" spans="1:3" s="76" customFormat="1" ht="18.75" customHeight="1">
      <c r="A10" s="77"/>
      <c r="B10" s="81" t="s">
        <v>1470</v>
      </c>
      <c r="C10" s="78"/>
    </row>
    <row r="11" spans="1:3" s="15" customFormat="1" ht="18.75" customHeight="1">
      <c r="A11" s="17"/>
      <c r="B11" s="81" t="s">
        <v>1469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1468</v>
      </c>
      <c r="C14" s="18"/>
    </row>
    <row r="15" spans="1:3" s="15" customFormat="1" ht="18.75" customHeight="1">
      <c r="A15" s="17"/>
      <c r="B15" s="81" t="s">
        <v>1467</v>
      </c>
      <c r="C15" s="18"/>
    </row>
    <row r="18" spans="1:3" s="70" customFormat="1" ht="13.5" thickBot="1">
      <c r="A18" s="69">
        <v>5307</v>
      </c>
      <c r="B18" s="70" t="s">
        <v>2236</v>
      </c>
      <c r="C18" s="71">
        <v>8370640</v>
      </c>
    </row>
    <row r="19" spans="1:3" ht="13.5" thickTop="1">
      <c r="A19" s="5"/>
      <c r="B19" s="1" t="s">
        <v>673</v>
      </c>
      <c r="C19" s="2">
        <v>2279794</v>
      </c>
    </row>
    <row r="20" spans="1:3" ht="12.75">
      <c r="A20" s="5"/>
      <c r="B20" s="1" t="s">
        <v>674</v>
      </c>
      <c r="C20" s="2">
        <v>6090846</v>
      </c>
    </row>
    <row r="21" spans="1:2" ht="12.75">
      <c r="A21" s="5"/>
      <c r="B21" s="1"/>
    </row>
    <row r="22" spans="1:2" ht="12.75">
      <c r="A22" s="5"/>
      <c r="B22" s="1"/>
    </row>
    <row r="23" spans="1:3" s="87" customFormat="1" ht="13.5" thickBot="1">
      <c r="A23" s="69">
        <v>5307</v>
      </c>
      <c r="B23" s="70" t="s">
        <v>96</v>
      </c>
      <c r="C23" s="71">
        <v>3742912</v>
      </c>
    </row>
    <row r="24" spans="1:3" ht="13.5" thickTop="1">
      <c r="A24" s="5"/>
      <c r="B24" s="1" t="s">
        <v>675</v>
      </c>
      <c r="C24" s="2">
        <v>799145</v>
      </c>
    </row>
    <row r="25" spans="1:3" ht="12.75">
      <c r="A25" s="5"/>
      <c r="B25" s="1" t="s">
        <v>676</v>
      </c>
      <c r="C25" s="2">
        <v>783495</v>
      </c>
    </row>
    <row r="26" spans="1:3" ht="12.75">
      <c r="A26" s="5"/>
      <c r="B26" s="1" t="s">
        <v>677</v>
      </c>
      <c r="C26" s="2">
        <v>338868</v>
      </c>
    </row>
    <row r="27" spans="1:3" ht="12.75">
      <c r="A27" s="5"/>
      <c r="B27" s="1" t="s">
        <v>678</v>
      </c>
      <c r="C27" s="2">
        <v>1102389</v>
      </c>
    </row>
    <row r="28" spans="1:3" ht="12.75">
      <c r="A28" s="5"/>
      <c r="B28" s="1" t="s">
        <v>679</v>
      </c>
      <c r="C28" s="2">
        <v>719015</v>
      </c>
    </row>
    <row r="29" spans="1:2" ht="12.75">
      <c r="A29" s="5"/>
      <c r="B29" s="1"/>
    </row>
    <row r="30" ht="11.25" customHeight="1"/>
    <row r="31" spans="1:3" s="87" customFormat="1" ht="13.5" thickBot="1">
      <c r="A31" s="69">
        <v>5311</v>
      </c>
      <c r="B31" s="70" t="s">
        <v>98</v>
      </c>
      <c r="C31" s="71">
        <v>4845697</v>
      </c>
    </row>
    <row r="32" ht="13.5" thickTop="1"/>
    <row r="34" spans="1:3" s="87" customFormat="1" ht="13.5" thickBot="1">
      <c r="A34" s="69" t="s">
        <v>100</v>
      </c>
      <c r="B34" s="70" t="s">
        <v>99</v>
      </c>
      <c r="C34" s="71">
        <v>89553</v>
      </c>
    </row>
    <row r="35" ht="13.5" thickTop="1"/>
    <row r="37" spans="1:3" s="87" customFormat="1" ht="13.5" thickBot="1">
      <c r="A37" s="69">
        <v>5310</v>
      </c>
      <c r="B37" s="70" t="s">
        <v>101</v>
      </c>
      <c r="C37" s="71">
        <v>533416</v>
      </c>
    </row>
    <row r="38" ht="13.5" thickTop="1"/>
    <row r="40" spans="1:3" s="87" customFormat="1" ht="13.5" thickBot="1">
      <c r="A40" s="69">
        <v>5303</v>
      </c>
      <c r="B40" s="70" t="s">
        <v>107</v>
      </c>
      <c r="C40" s="71">
        <v>309637</v>
      </c>
    </row>
    <row r="41" ht="13.5" thickTop="1"/>
    <row r="43" spans="1:3" s="87" customFormat="1" ht="13.5" thickBot="1">
      <c r="A43" s="69">
        <v>5304</v>
      </c>
      <c r="B43" s="70" t="s">
        <v>108</v>
      </c>
      <c r="C43" s="71">
        <v>80853</v>
      </c>
    </row>
    <row r="44" ht="13.5" thickTop="1"/>
    <row r="46" spans="1:3" s="87" customFormat="1" ht="13.5" thickBot="1">
      <c r="A46" s="69">
        <v>5309</v>
      </c>
      <c r="B46" s="70" t="s">
        <v>103</v>
      </c>
      <c r="C46" s="71">
        <v>5482877</v>
      </c>
    </row>
    <row r="47" spans="1:3" ht="13.5" thickTop="1">
      <c r="A47" s="12"/>
      <c r="B47" s="19" t="s">
        <v>680</v>
      </c>
      <c r="C47" s="22">
        <v>856607</v>
      </c>
    </row>
    <row r="48" spans="1:3" ht="12.75">
      <c r="A48" s="12"/>
      <c r="B48" s="19" t="s">
        <v>681</v>
      </c>
      <c r="C48" s="22">
        <v>340560</v>
      </c>
    </row>
    <row r="49" spans="1:3" ht="12.75">
      <c r="A49" s="12"/>
      <c r="B49" s="23" t="s">
        <v>682</v>
      </c>
      <c r="C49" s="24">
        <v>99000</v>
      </c>
    </row>
    <row r="50" spans="1:3" ht="12.75">
      <c r="A50" s="12"/>
      <c r="B50" s="23" t="s">
        <v>683</v>
      </c>
      <c r="C50" s="24">
        <v>2128500</v>
      </c>
    </row>
    <row r="51" spans="1:3" ht="12.75">
      <c r="A51" s="12"/>
      <c r="B51" s="23" t="s">
        <v>684</v>
      </c>
      <c r="C51" s="24">
        <v>742500</v>
      </c>
    </row>
    <row r="52" spans="1:3" ht="12.75">
      <c r="A52" s="12"/>
      <c r="B52" s="19" t="s">
        <v>685</v>
      </c>
      <c r="C52" s="22">
        <v>1315710</v>
      </c>
    </row>
    <row r="53" spans="1:3" ht="12.75">
      <c r="A53" s="12"/>
      <c r="B53" s="19"/>
      <c r="C53" s="22"/>
    </row>
    <row r="55" spans="1:3" s="87" customFormat="1" ht="13.5" thickBot="1">
      <c r="A55" s="69">
        <v>5316</v>
      </c>
      <c r="B55" s="70" t="s">
        <v>110</v>
      </c>
      <c r="C55" s="71">
        <v>807767</v>
      </c>
    </row>
    <row r="56" spans="1:3" ht="13.5" thickTop="1">
      <c r="A56" s="6"/>
      <c r="B56" s="1" t="s">
        <v>673</v>
      </c>
      <c r="C56" s="2">
        <v>97255</v>
      </c>
    </row>
    <row r="57" spans="1:3" ht="12.75">
      <c r="A57" s="6"/>
      <c r="B57" s="1" t="s">
        <v>674</v>
      </c>
      <c r="C57" s="2">
        <v>178704</v>
      </c>
    </row>
    <row r="58" spans="1:3" ht="12.75">
      <c r="A58" s="6"/>
      <c r="B58" s="1" t="s">
        <v>105</v>
      </c>
      <c r="C58" s="2">
        <v>295735</v>
      </c>
    </row>
    <row r="59" spans="1:3" ht="12.75">
      <c r="A59" s="6"/>
      <c r="B59" s="1" t="s">
        <v>106</v>
      </c>
      <c r="C59" s="2">
        <v>236073</v>
      </c>
    </row>
    <row r="62" spans="1:3" s="87" customFormat="1" ht="13.5" thickBot="1">
      <c r="A62" s="69">
        <v>5317</v>
      </c>
      <c r="B62" s="70" t="s">
        <v>111</v>
      </c>
      <c r="C62" s="71">
        <v>395970</v>
      </c>
    </row>
    <row r="63" spans="1:3" ht="13.5" thickTop="1">
      <c r="A63" s="6"/>
      <c r="B63" s="1" t="s">
        <v>673</v>
      </c>
      <c r="C63" s="2">
        <v>56076</v>
      </c>
    </row>
    <row r="64" spans="1:3" ht="12.75">
      <c r="A64" s="6"/>
      <c r="B64" s="1" t="s">
        <v>674</v>
      </c>
      <c r="C64" s="2">
        <v>88628</v>
      </c>
    </row>
    <row r="65" spans="1:3" ht="12.75">
      <c r="A65" s="6"/>
      <c r="B65" s="1" t="s">
        <v>105</v>
      </c>
      <c r="C65" s="2">
        <v>152405</v>
      </c>
    </row>
    <row r="66" spans="1:3" ht="12.75">
      <c r="A66" s="6"/>
      <c r="B66" s="1" t="s">
        <v>106</v>
      </c>
      <c r="C66" s="2">
        <v>98861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25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686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SUM(C18,C23,C30,C43,C49,C52,C55,C58,C61,C64,C93,C101,C112,C123)</f>
        <v>591464536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576</v>
      </c>
      <c r="C6" s="78"/>
    </row>
    <row r="7" spans="1:6" s="76" customFormat="1" ht="16.5" customHeight="1">
      <c r="A7" s="77"/>
      <c r="B7" s="81" t="s">
        <v>1480</v>
      </c>
      <c r="C7" s="81"/>
      <c r="D7" s="82"/>
      <c r="E7" s="81"/>
      <c r="F7" s="83"/>
    </row>
    <row r="8" spans="1:3" s="76" customFormat="1" ht="18.75" customHeight="1">
      <c r="A8" s="77"/>
      <c r="B8" s="81" t="s">
        <v>1479</v>
      </c>
      <c r="C8" s="78"/>
    </row>
    <row r="9" spans="1:3" s="76" customFormat="1" ht="18.75" customHeight="1">
      <c r="A9" s="77"/>
      <c r="B9" s="81" t="s">
        <v>1478</v>
      </c>
      <c r="C9" s="78"/>
    </row>
    <row r="10" spans="1:3" s="76" customFormat="1" ht="18.75" customHeight="1">
      <c r="A10" s="77"/>
      <c r="B10" s="81" t="s">
        <v>1477</v>
      </c>
      <c r="C10" s="78"/>
    </row>
    <row r="11" spans="1:3" s="15" customFormat="1" ht="18.75" customHeight="1">
      <c r="A11" s="17"/>
      <c r="B11" s="81" t="s">
        <v>1476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1475</v>
      </c>
      <c r="C14" s="18"/>
    </row>
    <row r="15" spans="1:3" s="15" customFormat="1" ht="18.75" customHeight="1">
      <c r="A15" s="17"/>
      <c r="B15" s="81" t="s">
        <v>1474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234655710</v>
      </c>
    </row>
    <row r="19" spans="1:3" ht="13.5" thickTop="1">
      <c r="A19" s="5"/>
      <c r="B19" s="1" t="s">
        <v>687</v>
      </c>
      <c r="C19" s="2">
        <v>206185774</v>
      </c>
    </row>
    <row r="20" spans="1:3" ht="12.75">
      <c r="A20" s="5"/>
      <c r="B20" s="1" t="s">
        <v>688</v>
      </c>
      <c r="C20" s="2">
        <v>28469936</v>
      </c>
    </row>
    <row r="21" spans="1:2" ht="12.75">
      <c r="A21" s="5"/>
      <c r="B21" s="1"/>
    </row>
    <row r="22" spans="1:2" ht="12.75">
      <c r="A22" s="5"/>
      <c r="B22" s="1"/>
    </row>
    <row r="23" spans="1:3" s="87" customFormat="1" ht="13.5" thickBot="1">
      <c r="A23" s="69">
        <v>5307</v>
      </c>
      <c r="B23" s="70" t="s">
        <v>2236</v>
      </c>
      <c r="C23" s="71">
        <v>11713770</v>
      </c>
    </row>
    <row r="24" spans="1:3" ht="13.5" thickTop="1">
      <c r="A24" s="5"/>
      <c r="B24" s="1" t="s">
        <v>689</v>
      </c>
      <c r="C24" s="2">
        <v>3267281</v>
      </c>
    </row>
    <row r="25" spans="1:3" ht="12.75">
      <c r="A25" s="5"/>
      <c r="B25" s="1" t="s">
        <v>690</v>
      </c>
      <c r="C25" s="2">
        <v>2584581</v>
      </c>
    </row>
    <row r="26" spans="1:3" ht="12.75">
      <c r="A26" s="5"/>
      <c r="B26" s="1" t="s">
        <v>691</v>
      </c>
      <c r="C26" s="2">
        <v>2306935</v>
      </c>
    </row>
    <row r="27" spans="1:3" ht="12.75">
      <c r="A27" s="5"/>
      <c r="B27" s="1" t="s">
        <v>692</v>
      </c>
      <c r="C27" s="2">
        <v>3554973</v>
      </c>
    </row>
    <row r="28" spans="1:2" ht="12.75">
      <c r="A28" s="5"/>
      <c r="B28" s="1"/>
    </row>
    <row r="29" spans="1:2" ht="12.75">
      <c r="A29" s="5"/>
      <c r="B29" s="1"/>
    </row>
    <row r="30" spans="1:3" s="87" customFormat="1" ht="13.5" thickBot="1">
      <c r="A30" s="69">
        <v>5307</v>
      </c>
      <c r="B30" s="70" t="s">
        <v>96</v>
      </c>
      <c r="C30" s="71">
        <v>10555004</v>
      </c>
    </row>
    <row r="31" spans="1:3" ht="13.5" thickTop="1">
      <c r="A31" s="5"/>
      <c r="B31" s="49" t="s">
        <v>693</v>
      </c>
      <c r="C31" s="36">
        <v>867673</v>
      </c>
    </row>
    <row r="32" spans="1:3" ht="12.75">
      <c r="A32" s="5"/>
      <c r="B32" s="49" t="s">
        <v>694</v>
      </c>
      <c r="C32" s="36">
        <v>135257</v>
      </c>
    </row>
    <row r="33" spans="1:3" ht="12.75">
      <c r="A33" s="5"/>
      <c r="B33" s="49" t="s">
        <v>695</v>
      </c>
      <c r="C33" s="36">
        <v>1820089</v>
      </c>
    </row>
    <row r="34" spans="1:3" ht="12.75">
      <c r="A34" s="5"/>
      <c r="B34" s="49" t="s">
        <v>696</v>
      </c>
      <c r="C34" s="36">
        <v>2506295</v>
      </c>
    </row>
    <row r="35" spans="1:3" ht="12.75">
      <c r="A35" s="5"/>
      <c r="B35" s="49" t="s">
        <v>697</v>
      </c>
      <c r="C35" s="36">
        <v>554862</v>
      </c>
    </row>
    <row r="36" spans="1:3" ht="12.75">
      <c r="A36" s="5"/>
      <c r="B36" s="49" t="s">
        <v>698</v>
      </c>
      <c r="C36" s="36">
        <v>1320652</v>
      </c>
    </row>
    <row r="37" spans="1:3" ht="12.75">
      <c r="A37" s="5"/>
      <c r="B37" s="49" t="s">
        <v>699</v>
      </c>
      <c r="C37" s="36">
        <v>786669</v>
      </c>
    </row>
    <row r="38" spans="1:3" ht="12.75">
      <c r="A38" s="5"/>
      <c r="B38" s="49" t="s">
        <v>700</v>
      </c>
      <c r="C38" s="36">
        <v>27452</v>
      </c>
    </row>
    <row r="39" spans="1:3" ht="12.75">
      <c r="A39" s="5"/>
      <c r="B39" s="49" t="s">
        <v>701</v>
      </c>
      <c r="C39" s="36">
        <v>787108</v>
      </c>
    </row>
    <row r="40" spans="1:3" ht="12.75">
      <c r="A40" s="5"/>
      <c r="B40" s="49" t="s">
        <v>702</v>
      </c>
      <c r="C40" s="36">
        <v>1748947</v>
      </c>
    </row>
    <row r="41" spans="1:3" ht="12.75">
      <c r="A41" s="5"/>
      <c r="B41" s="49"/>
      <c r="C41" s="36"/>
    </row>
    <row r="43" spans="1:3" s="87" customFormat="1" ht="13.5" thickBot="1">
      <c r="A43" s="69">
        <v>5309</v>
      </c>
      <c r="B43" s="70" t="s">
        <v>97</v>
      </c>
      <c r="C43" s="71">
        <v>155320565</v>
      </c>
    </row>
    <row r="44" spans="1:3" ht="13.5" thickTop="1">
      <c r="A44" s="6"/>
      <c r="B44" s="7" t="s">
        <v>687</v>
      </c>
      <c r="C44" s="8">
        <v>148635642</v>
      </c>
    </row>
    <row r="45" spans="1:3" ht="12.75">
      <c r="A45" s="6"/>
      <c r="B45" s="7" t="s">
        <v>703</v>
      </c>
      <c r="C45" s="8">
        <v>2321756</v>
      </c>
    </row>
    <row r="46" spans="1:3" ht="12.75">
      <c r="A46" s="6"/>
      <c r="B46" s="7" t="s">
        <v>688</v>
      </c>
      <c r="C46" s="8">
        <v>4363167</v>
      </c>
    </row>
    <row r="47" spans="1:3" ht="12.75">
      <c r="A47" s="6"/>
      <c r="B47" s="7"/>
      <c r="C47" s="8"/>
    </row>
    <row r="49" spans="1:3" s="87" customFormat="1" ht="13.5" thickBot="1">
      <c r="A49" s="69">
        <v>5311</v>
      </c>
      <c r="B49" s="70" t="s">
        <v>98</v>
      </c>
      <c r="C49" s="71">
        <v>11813702</v>
      </c>
    </row>
    <row r="50" ht="13.5" thickTop="1"/>
    <row r="52" spans="1:3" s="87" customFormat="1" ht="13.5" thickBot="1">
      <c r="A52" s="69" t="s">
        <v>100</v>
      </c>
      <c r="B52" s="70" t="s">
        <v>99</v>
      </c>
      <c r="C52" s="71">
        <v>160409</v>
      </c>
    </row>
    <row r="53" ht="13.5" thickTop="1"/>
    <row r="55" spans="1:3" s="87" customFormat="1" ht="13.5" thickBot="1">
      <c r="A55" s="69">
        <v>5310</v>
      </c>
      <c r="B55" s="70" t="s">
        <v>101</v>
      </c>
      <c r="C55" s="71">
        <v>4324704</v>
      </c>
    </row>
    <row r="56" ht="13.5" thickTop="1"/>
    <row r="58" spans="1:3" s="87" customFormat="1" ht="13.5" thickBot="1">
      <c r="A58" s="69">
        <v>5303</v>
      </c>
      <c r="B58" s="70" t="s">
        <v>107</v>
      </c>
      <c r="C58" s="71">
        <v>4292845</v>
      </c>
    </row>
    <row r="59" ht="13.5" thickTop="1"/>
    <row r="61" spans="1:3" s="87" customFormat="1" ht="13.5" thickBot="1">
      <c r="A61" s="69">
        <v>5304</v>
      </c>
      <c r="B61" s="70" t="s">
        <v>108</v>
      </c>
      <c r="C61" s="71">
        <v>767508</v>
      </c>
    </row>
    <row r="62" ht="13.5" thickTop="1"/>
    <row r="64" spans="1:3" s="87" customFormat="1" ht="13.5" thickBot="1">
      <c r="A64" s="69">
        <v>5309</v>
      </c>
      <c r="B64" s="70" t="s">
        <v>103</v>
      </c>
      <c r="C64" s="71">
        <v>18726298</v>
      </c>
    </row>
    <row r="65" spans="1:3" ht="13.5" thickTop="1">
      <c r="A65" s="12"/>
      <c r="B65" s="23" t="s">
        <v>704</v>
      </c>
      <c r="C65" s="24">
        <v>792000</v>
      </c>
    </row>
    <row r="66" spans="1:3" ht="12.75">
      <c r="A66" s="12"/>
      <c r="B66" s="19" t="s">
        <v>705</v>
      </c>
      <c r="C66" s="22">
        <v>76143</v>
      </c>
    </row>
    <row r="67" spans="1:3" ht="12.75">
      <c r="A67" s="12"/>
      <c r="B67" s="19" t="s">
        <v>706</v>
      </c>
      <c r="C67" s="22">
        <v>285536</v>
      </c>
    </row>
    <row r="68" spans="1:3" ht="12.75">
      <c r="A68" s="12"/>
      <c r="B68" s="19" t="s">
        <v>707</v>
      </c>
      <c r="C68" s="22">
        <v>951786</v>
      </c>
    </row>
    <row r="69" spans="1:3" ht="12.75">
      <c r="A69" s="12"/>
      <c r="B69" s="19" t="s">
        <v>708</v>
      </c>
      <c r="C69" s="22">
        <v>57107</v>
      </c>
    </row>
    <row r="70" spans="1:3" ht="12.75">
      <c r="A70" s="12"/>
      <c r="B70" s="19" t="s">
        <v>709</v>
      </c>
      <c r="C70" s="22">
        <v>198000</v>
      </c>
    </row>
    <row r="71" spans="1:3" ht="12.75">
      <c r="A71" s="12"/>
      <c r="B71" s="19" t="s">
        <v>710</v>
      </c>
      <c r="C71" s="22">
        <v>190357</v>
      </c>
    </row>
    <row r="72" spans="1:3" ht="12.75">
      <c r="A72" s="12"/>
      <c r="B72" s="19" t="s">
        <v>711</v>
      </c>
      <c r="C72" s="22">
        <v>152286</v>
      </c>
    </row>
    <row r="73" spans="1:3" ht="24">
      <c r="A73" s="12"/>
      <c r="B73" s="19" t="s">
        <v>712</v>
      </c>
      <c r="C73" s="22">
        <v>95179</v>
      </c>
    </row>
    <row r="74" spans="1:3" ht="12.75">
      <c r="A74" s="12"/>
      <c r="B74" s="19" t="s">
        <v>713</v>
      </c>
      <c r="C74" s="22">
        <v>761429</v>
      </c>
    </row>
    <row r="75" spans="1:3" ht="12.75">
      <c r="A75" s="12"/>
      <c r="B75" s="23" t="s">
        <v>714</v>
      </c>
      <c r="C75" s="24">
        <v>7920000</v>
      </c>
    </row>
    <row r="76" spans="1:3" ht="12.75">
      <c r="A76" s="12"/>
      <c r="B76" s="19" t="s">
        <v>715</v>
      </c>
      <c r="C76" s="22">
        <v>547277</v>
      </c>
    </row>
    <row r="77" spans="1:3" ht="12.75">
      <c r="A77" s="12"/>
      <c r="B77" s="25" t="s">
        <v>716</v>
      </c>
      <c r="C77" s="29">
        <v>304572</v>
      </c>
    </row>
    <row r="78" spans="1:3" ht="12.75">
      <c r="A78" s="12"/>
      <c r="B78" s="19" t="s">
        <v>717</v>
      </c>
      <c r="C78" s="22">
        <v>9518</v>
      </c>
    </row>
    <row r="79" spans="1:3" ht="12.75">
      <c r="A79" s="12"/>
      <c r="B79" s="19" t="s">
        <v>607</v>
      </c>
      <c r="C79" s="22">
        <v>380714</v>
      </c>
    </row>
    <row r="80" spans="1:3" ht="12.75">
      <c r="A80" s="12"/>
      <c r="B80" s="19" t="s">
        <v>608</v>
      </c>
      <c r="C80" s="22">
        <v>951786</v>
      </c>
    </row>
    <row r="81" spans="1:3" ht="12.75">
      <c r="A81" s="12"/>
      <c r="B81" s="20" t="s">
        <v>2073</v>
      </c>
      <c r="C81" s="21">
        <v>198000</v>
      </c>
    </row>
    <row r="82" spans="1:3" ht="12.75">
      <c r="A82" s="12"/>
      <c r="B82" s="23" t="s">
        <v>2074</v>
      </c>
      <c r="C82" s="24">
        <v>495000</v>
      </c>
    </row>
    <row r="83" spans="1:3" ht="12.75">
      <c r="A83" s="12"/>
      <c r="B83" s="19" t="s">
        <v>2075</v>
      </c>
      <c r="C83" s="22">
        <v>95179</v>
      </c>
    </row>
    <row r="84" spans="1:3" ht="12.75">
      <c r="A84" s="12"/>
      <c r="B84" s="19" t="s">
        <v>2076</v>
      </c>
      <c r="C84" s="22">
        <v>95179</v>
      </c>
    </row>
    <row r="85" spans="1:3" ht="12.75">
      <c r="A85" s="12"/>
      <c r="B85" s="19" t="s">
        <v>2077</v>
      </c>
      <c r="C85" s="22">
        <v>198000</v>
      </c>
    </row>
    <row r="86" spans="1:3" ht="12.75">
      <c r="A86" s="12"/>
      <c r="B86" s="19" t="s">
        <v>2078</v>
      </c>
      <c r="C86" s="22">
        <v>792000</v>
      </c>
    </row>
    <row r="87" spans="1:3" ht="12.75">
      <c r="A87" s="12"/>
      <c r="B87" s="19" t="s">
        <v>2079</v>
      </c>
      <c r="C87" s="22">
        <v>856607</v>
      </c>
    </row>
    <row r="88" spans="1:3" ht="12.75">
      <c r="A88" s="12"/>
      <c r="B88" s="23" t="s">
        <v>2080</v>
      </c>
      <c r="C88" s="24">
        <v>1980000</v>
      </c>
    </row>
    <row r="89" spans="1:3" ht="12.75">
      <c r="A89" s="12"/>
      <c r="B89" s="19" t="s">
        <v>2081</v>
      </c>
      <c r="C89" s="22">
        <v>152286</v>
      </c>
    </row>
    <row r="90" spans="1:3" ht="12.75">
      <c r="A90" s="12"/>
      <c r="B90" s="19" t="s">
        <v>2082</v>
      </c>
      <c r="C90" s="22">
        <v>190357</v>
      </c>
    </row>
    <row r="91" spans="1:3" ht="12.75">
      <c r="A91" s="12"/>
      <c r="B91" s="19"/>
      <c r="C91" s="22"/>
    </row>
    <row r="93" spans="1:3" s="87" customFormat="1" ht="13.5" thickBot="1">
      <c r="A93" s="69">
        <v>5309</v>
      </c>
      <c r="B93" s="70" t="s">
        <v>109</v>
      </c>
      <c r="C93" s="71">
        <v>126756333</v>
      </c>
    </row>
    <row r="94" spans="2:3" ht="13.5" thickTop="1">
      <c r="B94" s="28" t="s">
        <v>2083</v>
      </c>
      <c r="C94" s="2">
        <v>44251515</v>
      </c>
    </row>
    <row r="95" spans="2:3" ht="12.75">
      <c r="B95" s="28" t="s">
        <v>2084</v>
      </c>
      <c r="C95" s="2">
        <v>39204000</v>
      </c>
    </row>
    <row r="96" spans="1:3" ht="12.75">
      <c r="A96" s="6"/>
      <c r="B96" s="13" t="s">
        <v>2085</v>
      </c>
      <c r="C96" s="10">
        <v>980100</v>
      </c>
    </row>
    <row r="97" spans="2:3" ht="12.75">
      <c r="B97" s="28" t="s">
        <v>2086</v>
      </c>
      <c r="C97" s="2">
        <v>41340618</v>
      </c>
    </row>
    <row r="98" spans="2:3" ht="12.75">
      <c r="B98" s="28" t="s">
        <v>2087</v>
      </c>
      <c r="C98" s="2">
        <v>980100</v>
      </c>
    </row>
    <row r="99" ht="12.75">
      <c r="B99" s="28"/>
    </row>
    <row r="100" ht="12.75">
      <c r="B100" s="28"/>
    </row>
    <row r="101" spans="1:3" s="87" customFormat="1" ht="13.5" thickBot="1">
      <c r="A101" s="69">
        <v>5316</v>
      </c>
      <c r="B101" s="70" t="s">
        <v>110</v>
      </c>
      <c r="C101" s="71">
        <v>6037778</v>
      </c>
    </row>
    <row r="102" spans="1:3" ht="13.5" thickTop="1">
      <c r="A102" s="6"/>
      <c r="B102" s="1" t="s">
        <v>687</v>
      </c>
      <c r="C102" s="2">
        <v>3537943</v>
      </c>
    </row>
    <row r="103" spans="1:3" ht="12.75">
      <c r="A103" s="6"/>
      <c r="B103" s="1" t="s">
        <v>689</v>
      </c>
      <c r="C103" s="2">
        <v>125901</v>
      </c>
    </row>
    <row r="104" spans="1:3" ht="12.75">
      <c r="A104" s="6"/>
      <c r="B104" s="1" t="s">
        <v>690</v>
      </c>
      <c r="C104" s="2">
        <v>118652</v>
      </c>
    </row>
    <row r="105" spans="1:3" ht="12.75">
      <c r="A105" s="6"/>
      <c r="B105" s="1" t="s">
        <v>691</v>
      </c>
      <c r="C105" s="2">
        <v>111425</v>
      </c>
    </row>
    <row r="106" spans="1:3" ht="12.75">
      <c r="A106" s="6"/>
      <c r="B106" s="1" t="s">
        <v>692</v>
      </c>
      <c r="C106" s="2">
        <v>46165</v>
      </c>
    </row>
    <row r="107" spans="1:3" ht="12.75">
      <c r="A107" s="6"/>
      <c r="B107" s="1" t="s">
        <v>688</v>
      </c>
      <c r="C107" s="2">
        <v>853416</v>
      </c>
    </row>
    <row r="108" spans="1:3" ht="12.75">
      <c r="A108" s="6"/>
      <c r="B108" s="1" t="s">
        <v>105</v>
      </c>
      <c r="C108" s="2">
        <v>628307</v>
      </c>
    </row>
    <row r="109" spans="1:3" ht="12.75">
      <c r="A109" s="6"/>
      <c r="B109" s="1" t="s">
        <v>106</v>
      </c>
      <c r="C109" s="2">
        <v>615969</v>
      </c>
    </row>
    <row r="110" spans="1:2" ht="12.75">
      <c r="A110" s="6"/>
      <c r="B110" s="1"/>
    </row>
    <row r="112" spans="1:3" s="87" customFormat="1" ht="13.5" thickBot="1">
      <c r="A112" s="69">
        <v>5317</v>
      </c>
      <c r="B112" s="70" t="s">
        <v>111</v>
      </c>
      <c r="C112" s="71">
        <v>4112410</v>
      </c>
    </row>
    <row r="113" spans="1:3" ht="13.5" thickTop="1">
      <c r="A113" s="6"/>
      <c r="B113" s="1" t="s">
        <v>687</v>
      </c>
      <c r="C113" s="2">
        <v>2472002</v>
      </c>
    </row>
    <row r="114" spans="1:3" ht="12.75">
      <c r="A114" s="6"/>
      <c r="B114" s="1" t="s">
        <v>689</v>
      </c>
      <c r="C114" s="2">
        <v>66957</v>
      </c>
    </row>
    <row r="115" spans="1:3" ht="12.75">
      <c r="A115" s="6"/>
      <c r="B115" s="1" t="s">
        <v>690</v>
      </c>
      <c r="C115" s="2">
        <v>63423</v>
      </c>
    </row>
    <row r="116" spans="1:3" ht="12.75">
      <c r="A116" s="6"/>
      <c r="B116" s="1" t="s">
        <v>691</v>
      </c>
      <c r="C116" s="2">
        <v>69323</v>
      </c>
    </row>
    <row r="117" spans="1:3" ht="12.75">
      <c r="A117" s="6"/>
      <c r="B117" s="1" t="s">
        <v>692</v>
      </c>
      <c r="C117" s="2">
        <v>49419</v>
      </c>
    </row>
    <row r="118" spans="1:3" ht="12.75">
      <c r="A118" s="6"/>
      <c r="B118" s="1" t="s">
        <v>688</v>
      </c>
      <c r="C118" s="2">
        <v>568601</v>
      </c>
    </row>
    <row r="119" spans="1:3" ht="12.75">
      <c r="A119" s="6"/>
      <c r="B119" s="1" t="s">
        <v>105</v>
      </c>
      <c r="C119" s="2">
        <v>392870</v>
      </c>
    </row>
    <row r="120" spans="1:3" ht="12.75">
      <c r="A120" s="6"/>
      <c r="B120" s="1" t="s">
        <v>106</v>
      </c>
      <c r="C120" s="2">
        <v>429815</v>
      </c>
    </row>
    <row r="122" ht="12.75">
      <c r="B122" s="28"/>
    </row>
    <row r="123" spans="1:3" s="87" customFormat="1" ht="13.5" thickBot="1">
      <c r="A123" s="69">
        <v>5339</v>
      </c>
      <c r="B123" s="70" t="s">
        <v>2263</v>
      </c>
      <c r="C123" s="71">
        <v>2227500</v>
      </c>
    </row>
    <row r="124" spans="2:3" ht="13.5" thickTop="1">
      <c r="B124" s="3" t="s">
        <v>2088</v>
      </c>
      <c r="C124" s="2">
        <v>1237500</v>
      </c>
    </row>
    <row r="125" spans="2:3" ht="12.75">
      <c r="B125" s="28" t="s">
        <v>2089</v>
      </c>
      <c r="C125" s="2">
        <v>990000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6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2090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SUM(C107,C95,C91,C62,C59,C56,C53,C50,C47,C43,C31,C24,C18)</f>
        <v>310629558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1488</v>
      </c>
      <c r="C6" s="78"/>
    </row>
    <row r="7" spans="1:6" s="76" customFormat="1" ht="16.5" customHeight="1">
      <c r="A7" s="77"/>
      <c r="B7" s="81" t="s">
        <v>1487</v>
      </c>
      <c r="C7" s="81"/>
      <c r="D7" s="82"/>
      <c r="E7" s="81"/>
      <c r="F7" s="83"/>
    </row>
    <row r="8" spans="1:3" s="76" customFormat="1" ht="18.75" customHeight="1">
      <c r="A8" s="77"/>
      <c r="B8" s="81" t="s">
        <v>1486</v>
      </c>
      <c r="C8" s="78"/>
    </row>
    <row r="9" spans="1:3" s="76" customFormat="1" ht="18.75" customHeight="1">
      <c r="A9" s="77"/>
      <c r="B9" s="81" t="s">
        <v>1485</v>
      </c>
      <c r="C9" s="78"/>
    </row>
    <row r="10" spans="1:3" s="76" customFormat="1" ht="18.75" customHeight="1">
      <c r="A10" s="77"/>
      <c r="B10" s="81" t="s">
        <v>1484</v>
      </c>
      <c r="C10" s="78"/>
    </row>
    <row r="11" spans="1:3" s="15" customFormat="1" ht="18.75" customHeight="1">
      <c r="A11" s="17"/>
      <c r="B11" s="81" t="s">
        <v>1483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1482</v>
      </c>
      <c r="C14" s="18"/>
    </row>
    <row r="15" spans="1:3" s="15" customFormat="1" ht="18.75" customHeight="1">
      <c r="A15" s="17"/>
      <c r="B15" s="81" t="s">
        <v>1481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232653737</v>
      </c>
    </row>
    <row r="19" spans="1:3" ht="13.5" thickTop="1">
      <c r="A19" s="5"/>
      <c r="B19" s="1" t="s">
        <v>687</v>
      </c>
      <c r="C19" s="2">
        <v>206185774</v>
      </c>
    </row>
    <row r="20" spans="1:3" ht="12.75">
      <c r="A20" s="5"/>
      <c r="B20" s="1" t="s">
        <v>2091</v>
      </c>
      <c r="C20" s="2">
        <v>10005109</v>
      </c>
    </row>
    <row r="21" spans="1:3" ht="12.75">
      <c r="A21" s="5"/>
      <c r="B21" s="1" t="s">
        <v>2092</v>
      </c>
      <c r="C21" s="2">
        <v>16462854</v>
      </c>
    </row>
    <row r="22" spans="1:2" ht="12.75">
      <c r="A22" s="5"/>
      <c r="B22" s="1"/>
    </row>
    <row r="23" spans="1:2" ht="12.75">
      <c r="A23" s="5"/>
      <c r="B23" s="1"/>
    </row>
    <row r="24" spans="1:3" s="87" customFormat="1" ht="13.5" thickBot="1">
      <c r="A24" s="69">
        <v>5307</v>
      </c>
      <c r="B24" s="70" t="s">
        <v>2236</v>
      </c>
      <c r="C24" s="71">
        <v>18439782</v>
      </c>
    </row>
    <row r="25" spans="1:3" ht="13.5" thickTop="1">
      <c r="A25" s="5"/>
      <c r="B25" s="1" t="s">
        <v>2093</v>
      </c>
      <c r="C25" s="2">
        <v>1808359</v>
      </c>
    </row>
    <row r="26" spans="1:3" ht="12.75">
      <c r="A26" s="5"/>
      <c r="B26" s="1" t="s">
        <v>2094</v>
      </c>
      <c r="C26" s="2">
        <v>2479950</v>
      </c>
    </row>
    <row r="27" spans="1:3" ht="12.75">
      <c r="A27" s="5"/>
      <c r="B27" s="1" t="s">
        <v>2095</v>
      </c>
      <c r="C27" s="2">
        <v>10686934</v>
      </c>
    </row>
    <row r="28" spans="1:3" ht="12.75">
      <c r="A28" s="5"/>
      <c r="B28" s="1" t="s">
        <v>2096</v>
      </c>
      <c r="C28" s="2">
        <v>3464539</v>
      </c>
    </row>
    <row r="29" spans="1:2" ht="12.75">
      <c r="A29" s="5"/>
      <c r="B29" s="1"/>
    </row>
    <row r="30" spans="1:2" ht="12.75">
      <c r="A30" s="5"/>
      <c r="B30" s="1"/>
    </row>
    <row r="31" spans="1:3" s="87" customFormat="1" ht="13.5" thickBot="1">
      <c r="A31" s="69">
        <v>5307</v>
      </c>
      <c r="B31" s="70" t="s">
        <v>96</v>
      </c>
      <c r="C31" s="71">
        <v>9917672</v>
      </c>
    </row>
    <row r="32" spans="1:3" ht="13.5" thickTop="1">
      <c r="A32" s="5"/>
      <c r="B32" s="49" t="s">
        <v>2097</v>
      </c>
      <c r="C32" s="36">
        <v>964002</v>
      </c>
    </row>
    <row r="33" spans="1:3" ht="12.75">
      <c r="A33" s="5"/>
      <c r="B33" s="49" t="s">
        <v>2098</v>
      </c>
      <c r="C33" s="36">
        <v>1464330</v>
      </c>
    </row>
    <row r="34" spans="1:3" ht="12.75">
      <c r="A34" s="5"/>
      <c r="B34" s="49" t="s">
        <v>2099</v>
      </c>
      <c r="C34" s="36">
        <v>552975</v>
      </c>
    </row>
    <row r="35" spans="1:3" ht="12.75">
      <c r="A35" s="5"/>
      <c r="B35" s="49" t="s">
        <v>2100</v>
      </c>
      <c r="C35" s="36">
        <v>1342334</v>
      </c>
    </row>
    <row r="36" spans="1:3" ht="12.75">
      <c r="A36" s="5"/>
      <c r="B36" s="49" t="s">
        <v>2101</v>
      </c>
      <c r="C36" s="36">
        <v>677497</v>
      </c>
    </row>
    <row r="37" spans="1:3" ht="12.75">
      <c r="A37" s="5"/>
      <c r="B37" s="49" t="s">
        <v>2102</v>
      </c>
      <c r="C37" s="36">
        <v>1898035</v>
      </c>
    </row>
    <row r="38" spans="1:3" ht="12.75">
      <c r="A38" s="5"/>
      <c r="B38" s="49" t="s">
        <v>2103</v>
      </c>
      <c r="C38" s="36">
        <v>732696</v>
      </c>
    </row>
    <row r="39" spans="1:3" ht="12.75">
      <c r="A39" s="5"/>
      <c r="B39" s="49" t="s">
        <v>2104</v>
      </c>
      <c r="C39" s="36">
        <v>1433978</v>
      </c>
    </row>
    <row r="40" spans="1:3" ht="12.75">
      <c r="A40" s="5"/>
      <c r="B40" s="49" t="s">
        <v>2105</v>
      </c>
      <c r="C40" s="36">
        <v>851825</v>
      </c>
    </row>
    <row r="41" spans="1:3" ht="12.75">
      <c r="A41" s="5"/>
      <c r="B41" s="49"/>
      <c r="C41" s="36"/>
    </row>
    <row r="43" spans="1:3" s="87" customFormat="1" ht="13.5" thickBot="1">
      <c r="A43" s="69">
        <v>5309</v>
      </c>
      <c r="B43" s="70" t="s">
        <v>97</v>
      </c>
      <c r="C43" s="71">
        <v>784800</v>
      </c>
    </row>
    <row r="44" spans="1:3" ht="13.5" thickTop="1">
      <c r="A44" s="6"/>
      <c r="B44" s="7" t="s">
        <v>2096</v>
      </c>
      <c r="C44" s="8">
        <v>784800</v>
      </c>
    </row>
    <row r="45" spans="1:3" ht="12.75">
      <c r="A45" s="6"/>
      <c r="B45" s="7"/>
      <c r="C45" s="8"/>
    </row>
    <row r="47" spans="1:3" s="87" customFormat="1" ht="13.5" thickBot="1">
      <c r="A47" s="69">
        <v>5311</v>
      </c>
      <c r="B47" s="70" t="s">
        <v>98</v>
      </c>
      <c r="C47" s="71">
        <v>11314915</v>
      </c>
    </row>
    <row r="48" ht="13.5" thickTop="1"/>
    <row r="50" spans="1:3" s="87" customFormat="1" ht="13.5" thickBot="1">
      <c r="A50" s="69" t="s">
        <v>100</v>
      </c>
      <c r="B50" s="70" t="s">
        <v>99</v>
      </c>
      <c r="C50" s="71">
        <v>159972</v>
      </c>
    </row>
    <row r="51" ht="13.5" thickTop="1"/>
    <row r="53" spans="1:3" s="87" customFormat="1" ht="13.5" thickBot="1">
      <c r="A53" s="69">
        <v>5310</v>
      </c>
      <c r="B53" s="70" t="s">
        <v>101</v>
      </c>
      <c r="C53" s="71">
        <v>2281514</v>
      </c>
    </row>
    <row r="54" ht="13.5" thickTop="1"/>
    <row r="56" spans="1:3" s="87" customFormat="1" ht="13.5" thickBot="1">
      <c r="A56" s="69">
        <v>5303</v>
      </c>
      <c r="B56" s="70" t="s">
        <v>107</v>
      </c>
      <c r="C56" s="71">
        <v>1166220</v>
      </c>
    </row>
    <row r="57" ht="13.5" thickTop="1"/>
    <row r="59" spans="1:3" s="87" customFormat="1" ht="13.5" thickBot="1">
      <c r="A59" s="69">
        <v>5304</v>
      </c>
      <c r="B59" s="70" t="s">
        <v>108</v>
      </c>
      <c r="C59" s="71">
        <v>268850</v>
      </c>
    </row>
    <row r="60" ht="13.5" thickTop="1"/>
    <row r="62" spans="1:3" s="87" customFormat="1" ht="13.5" thickBot="1">
      <c r="A62" s="69">
        <v>5309</v>
      </c>
      <c r="B62" s="70" t="s">
        <v>103</v>
      </c>
      <c r="C62" s="71">
        <v>17735084</v>
      </c>
    </row>
    <row r="63" spans="1:3" ht="13.5" thickTop="1">
      <c r="A63" s="12"/>
      <c r="B63" s="23" t="s">
        <v>2106</v>
      </c>
      <c r="C63" s="24">
        <v>1188000</v>
      </c>
    </row>
    <row r="64" spans="1:3" ht="12.75">
      <c r="A64" s="12"/>
      <c r="B64" s="19" t="s">
        <v>2107</v>
      </c>
      <c r="C64" s="22">
        <v>915618</v>
      </c>
    </row>
    <row r="65" spans="1:3" ht="12.75">
      <c r="A65" s="12"/>
      <c r="B65" s="23" t="s">
        <v>2108</v>
      </c>
      <c r="C65" s="24">
        <v>594000</v>
      </c>
    </row>
    <row r="66" spans="1:3" ht="12.75">
      <c r="A66" s="12"/>
      <c r="B66" s="23" t="s">
        <v>2109</v>
      </c>
      <c r="C66" s="24">
        <v>495000</v>
      </c>
    </row>
    <row r="67" spans="1:3" ht="12.75">
      <c r="A67" s="12"/>
      <c r="B67" s="23" t="s">
        <v>2110</v>
      </c>
      <c r="C67" s="24">
        <v>247500</v>
      </c>
    </row>
    <row r="68" spans="1:3" ht="12.75">
      <c r="A68" s="12"/>
      <c r="B68" s="23" t="s">
        <v>2111</v>
      </c>
      <c r="C68" s="24">
        <v>123750</v>
      </c>
    </row>
    <row r="69" spans="1:3" ht="12.75">
      <c r="A69" s="12"/>
      <c r="B69" s="23" t="s">
        <v>2112</v>
      </c>
      <c r="C69" s="24">
        <v>123750</v>
      </c>
    </row>
    <row r="70" spans="1:3" ht="12.75">
      <c r="A70" s="12"/>
      <c r="B70" s="19" t="s">
        <v>2113</v>
      </c>
      <c r="C70" s="22">
        <v>346500</v>
      </c>
    </row>
    <row r="71" spans="1:3" ht="12.75">
      <c r="A71" s="12"/>
      <c r="B71" s="19" t="s">
        <v>2114</v>
      </c>
      <c r="C71" s="22">
        <v>792000</v>
      </c>
    </row>
    <row r="72" spans="1:3" ht="12.75">
      <c r="A72" s="12"/>
      <c r="B72" s="19" t="s">
        <v>2115</v>
      </c>
      <c r="C72" s="22">
        <v>951786</v>
      </c>
    </row>
    <row r="73" spans="1:3" ht="12.75">
      <c r="A73" s="12"/>
      <c r="B73" s="19" t="s">
        <v>2116</v>
      </c>
      <c r="C73" s="22">
        <v>2665001</v>
      </c>
    </row>
    <row r="74" spans="1:3" ht="12.75">
      <c r="A74" s="12"/>
      <c r="B74" s="19" t="s">
        <v>2117</v>
      </c>
      <c r="C74" s="22">
        <v>380714</v>
      </c>
    </row>
    <row r="75" spans="1:3" ht="12.75">
      <c r="A75" s="12"/>
      <c r="B75" s="19" t="s">
        <v>2118</v>
      </c>
      <c r="C75" s="22">
        <v>2665001</v>
      </c>
    </row>
    <row r="76" spans="1:3" ht="12.75">
      <c r="A76" s="12"/>
      <c r="B76" s="19" t="s">
        <v>2119</v>
      </c>
      <c r="C76" s="22">
        <v>190357</v>
      </c>
    </row>
    <row r="77" spans="1:3" ht="12.75">
      <c r="A77" s="12"/>
      <c r="B77" s="23" t="s">
        <v>2120</v>
      </c>
      <c r="C77" s="24">
        <v>297000</v>
      </c>
    </row>
    <row r="78" spans="1:3" ht="12.75">
      <c r="A78" s="12"/>
      <c r="B78" s="23" t="s">
        <v>2121</v>
      </c>
      <c r="C78" s="24">
        <v>173250</v>
      </c>
    </row>
    <row r="79" spans="1:3" ht="12.75">
      <c r="A79" s="12"/>
      <c r="B79" s="19" t="s">
        <v>2122</v>
      </c>
      <c r="C79" s="22">
        <v>148500</v>
      </c>
    </row>
    <row r="80" spans="1:3" ht="12.75">
      <c r="A80" s="12"/>
      <c r="B80" s="20" t="s">
        <v>2123</v>
      </c>
      <c r="C80" s="21">
        <v>742500</v>
      </c>
    </row>
    <row r="81" spans="1:3" ht="12.75">
      <c r="A81" s="12"/>
      <c r="B81" s="25" t="s">
        <v>2124</v>
      </c>
      <c r="C81" s="26">
        <v>495000</v>
      </c>
    </row>
    <row r="82" spans="1:3" ht="12.75">
      <c r="A82" s="12"/>
      <c r="B82" s="23" t="s">
        <v>2125</v>
      </c>
      <c r="C82" s="24">
        <v>495000</v>
      </c>
    </row>
    <row r="83" spans="1:3" ht="12.75">
      <c r="A83" s="12"/>
      <c r="B83" s="23" t="s">
        <v>2126</v>
      </c>
      <c r="C83" s="24">
        <v>1188000</v>
      </c>
    </row>
    <row r="84" spans="1:3" ht="12.75">
      <c r="A84" s="12"/>
      <c r="B84" s="23" t="s">
        <v>2127</v>
      </c>
      <c r="C84" s="24">
        <v>247500</v>
      </c>
    </row>
    <row r="85" spans="1:3" ht="12.75">
      <c r="A85" s="12"/>
      <c r="B85" s="23" t="s">
        <v>2128</v>
      </c>
      <c r="C85" s="24">
        <v>495000</v>
      </c>
    </row>
    <row r="86" spans="1:3" ht="12.75">
      <c r="A86" s="12"/>
      <c r="B86" s="19" t="s">
        <v>2129</v>
      </c>
      <c r="C86" s="22">
        <v>792000</v>
      </c>
    </row>
    <row r="87" spans="1:3" ht="12.75">
      <c r="A87" s="12"/>
      <c r="B87" s="19" t="s">
        <v>2130</v>
      </c>
      <c r="C87" s="22">
        <v>190357</v>
      </c>
    </row>
    <row r="88" spans="1:3" ht="12.75">
      <c r="A88" s="12"/>
      <c r="B88" s="19" t="s">
        <v>2131</v>
      </c>
      <c r="C88" s="22">
        <v>792000</v>
      </c>
    </row>
    <row r="89" spans="1:3" ht="12.75">
      <c r="A89" s="12"/>
      <c r="B89" s="19"/>
      <c r="C89" s="22"/>
    </row>
    <row r="91" spans="1:3" s="87" customFormat="1" ht="13.5" thickBot="1">
      <c r="A91" s="69">
        <v>5309</v>
      </c>
      <c r="B91" s="70" t="s">
        <v>109</v>
      </c>
      <c r="C91" s="71">
        <v>4900500</v>
      </c>
    </row>
    <row r="92" spans="2:3" ht="13.5" thickTop="1">
      <c r="B92" s="28" t="s">
        <v>2132</v>
      </c>
      <c r="C92" s="2">
        <v>4900500</v>
      </c>
    </row>
    <row r="93" ht="12.75">
      <c r="B93" s="28"/>
    </row>
    <row r="94" ht="12.75">
      <c r="B94" s="28"/>
    </row>
    <row r="95" spans="1:3" s="87" customFormat="1" ht="13.5" thickBot="1">
      <c r="A95" s="69">
        <v>5316</v>
      </c>
      <c r="B95" s="70" t="s">
        <v>110</v>
      </c>
      <c r="C95" s="71">
        <v>6580016</v>
      </c>
    </row>
    <row r="96" spans="1:3" ht="13.5" thickTop="1">
      <c r="A96" s="6"/>
      <c r="B96" s="1" t="s">
        <v>2092</v>
      </c>
      <c r="C96" s="2">
        <v>579180</v>
      </c>
    </row>
    <row r="97" spans="1:3" ht="12.75">
      <c r="A97" s="6"/>
      <c r="B97" s="1" t="s">
        <v>2093</v>
      </c>
      <c r="C97" s="2">
        <v>99338</v>
      </c>
    </row>
    <row r="98" spans="1:3" ht="12.75">
      <c r="A98" s="6"/>
      <c r="B98" s="1" t="s">
        <v>260</v>
      </c>
      <c r="C98" s="2">
        <v>3573680</v>
      </c>
    </row>
    <row r="99" spans="1:3" ht="12.75">
      <c r="A99" s="6"/>
      <c r="B99" s="1" t="s">
        <v>2094</v>
      </c>
      <c r="C99" s="2">
        <v>120203</v>
      </c>
    </row>
    <row r="100" spans="1:3" ht="12.75">
      <c r="A100" s="6"/>
      <c r="B100" s="1" t="s">
        <v>2091</v>
      </c>
      <c r="C100" s="2">
        <v>462916</v>
      </c>
    </row>
    <row r="101" spans="1:3" ht="12.75">
      <c r="A101" s="6"/>
      <c r="B101" s="1" t="s">
        <v>2095</v>
      </c>
      <c r="C101" s="2">
        <v>402958</v>
      </c>
    </row>
    <row r="102" spans="1:3" ht="12.75">
      <c r="A102" s="6"/>
      <c r="B102" s="1" t="s">
        <v>2096</v>
      </c>
      <c r="C102" s="2">
        <v>122001</v>
      </c>
    </row>
    <row r="103" spans="1:3" ht="12.75">
      <c r="A103" s="6"/>
      <c r="B103" s="1" t="s">
        <v>105</v>
      </c>
      <c r="C103" s="2">
        <v>672488</v>
      </c>
    </row>
    <row r="104" spans="1:3" ht="12.75">
      <c r="A104" s="6"/>
      <c r="B104" s="1" t="s">
        <v>106</v>
      </c>
      <c r="C104" s="2">
        <v>547252</v>
      </c>
    </row>
    <row r="105" spans="1:2" ht="12.75">
      <c r="A105" s="6"/>
      <c r="B105" s="1"/>
    </row>
    <row r="107" spans="1:3" s="87" customFormat="1" ht="13.5" thickBot="1">
      <c r="A107" s="69">
        <v>5317</v>
      </c>
      <c r="B107" s="70" t="s">
        <v>111</v>
      </c>
      <c r="C107" s="71">
        <v>4426496</v>
      </c>
    </row>
    <row r="108" spans="1:3" ht="13.5" thickTop="1">
      <c r="A108" s="6"/>
      <c r="B108" s="1" t="s">
        <v>687</v>
      </c>
      <c r="C108" s="2">
        <v>2472002</v>
      </c>
    </row>
    <row r="109" spans="1:3" ht="12.75">
      <c r="A109" s="6"/>
      <c r="B109" s="1" t="s">
        <v>2092</v>
      </c>
      <c r="C109" s="2">
        <v>360450</v>
      </c>
    </row>
    <row r="110" spans="1:3" ht="12.75">
      <c r="A110" s="6"/>
      <c r="B110" s="1" t="s">
        <v>2093</v>
      </c>
      <c r="C110" s="2">
        <v>59544</v>
      </c>
    </row>
    <row r="111" spans="1:3" ht="12.75">
      <c r="A111" s="6"/>
      <c r="B111" s="1" t="s">
        <v>2094</v>
      </c>
      <c r="C111" s="2">
        <v>72329</v>
      </c>
    </row>
    <row r="112" spans="1:3" ht="12.75">
      <c r="A112" s="6"/>
      <c r="B112" s="1" t="s">
        <v>2091</v>
      </c>
      <c r="C112" s="2">
        <v>317294</v>
      </c>
    </row>
    <row r="113" spans="1:3" ht="12.75">
      <c r="A113" s="6"/>
      <c r="B113" s="1" t="s">
        <v>2095</v>
      </c>
      <c r="C113" s="2">
        <v>226310</v>
      </c>
    </row>
    <row r="114" spans="1:3" ht="12.75">
      <c r="A114" s="6"/>
      <c r="B114" s="1" t="s">
        <v>2096</v>
      </c>
      <c r="C114" s="2">
        <v>76085</v>
      </c>
    </row>
    <row r="115" spans="1:3" ht="12.75">
      <c r="A115" s="6"/>
      <c r="B115" s="1" t="s">
        <v>105</v>
      </c>
      <c r="C115" s="2">
        <v>407634</v>
      </c>
    </row>
    <row r="116" spans="1:3" ht="12.75">
      <c r="A116" s="6"/>
      <c r="B116" s="1" t="s">
        <v>106</v>
      </c>
      <c r="C116" s="2">
        <v>434848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2133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SUM(C18,C24,C33,C36,C39,C42,C45,C48,C62,C70)</f>
        <v>43357101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577</v>
      </c>
      <c r="C6" s="78"/>
    </row>
    <row r="7" spans="1:6" s="76" customFormat="1" ht="16.5" customHeight="1">
      <c r="A7" s="77"/>
      <c r="B7" s="81" t="s">
        <v>1495</v>
      </c>
      <c r="C7" s="81"/>
      <c r="D7" s="82"/>
      <c r="E7" s="81"/>
      <c r="F7" s="83"/>
    </row>
    <row r="8" spans="1:3" s="76" customFormat="1" ht="18.75" customHeight="1">
      <c r="A8" s="77"/>
      <c r="B8" s="81" t="s">
        <v>1494</v>
      </c>
      <c r="C8" s="78"/>
    </row>
    <row r="9" spans="1:3" s="76" customFormat="1" ht="18.75" customHeight="1">
      <c r="A9" s="77"/>
      <c r="B9" s="81" t="s">
        <v>1493</v>
      </c>
      <c r="C9" s="78"/>
    </row>
    <row r="10" spans="1:3" s="76" customFormat="1" ht="18.75" customHeight="1">
      <c r="A10" s="77"/>
      <c r="B10" s="81" t="s">
        <v>1492</v>
      </c>
      <c r="C10" s="78"/>
    </row>
    <row r="11" spans="1:3" s="15" customFormat="1" ht="18.75" customHeight="1">
      <c r="A11" s="17"/>
      <c r="B11" s="81" t="s">
        <v>1491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1490</v>
      </c>
      <c r="C14" s="18"/>
    </row>
    <row r="15" spans="1:3" s="15" customFormat="1" ht="18.75" customHeight="1">
      <c r="A15" s="17"/>
      <c r="B15" s="81" t="s">
        <v>1489</v>
      </c>
      <c r="C15" s="18"/>
    </row>
    <row r="18" spans="1:3" s="87" customFormat="1" ht="13.5" thickBot="1">
      <c r="A18" s="69">
        <v>5307</v>
      </c>
      <c r="B18" s="70" t="s">
        <v>2236</v>
      </c>
      <c r="C18" s="71">
        <v>14263172</v>
      </c>
    </row>
    <row r="19" spans="1:3" ht="13.5" thickTop="1">
      <c r="A19" s="5"/>
      <c r="B19" s="1" t="s">
        <v>689</v>
      </c>
      <c r="C19" s="2">
        <v>3267281</v>
      </c>
    </row>
    <row r="20" spans="1:3" ht="12.75">
      <c r="A20" s="5"/>
      <c r="B20" s="1" t="s">
        <v>2134</v>
      </c>
      <c r="C20" s="2">
        <v>4686315</v>
      </c>
    </row>
    <row r="21" spans="1:3" ht="12.75">
      <c r="A21" s="5"/>
      <c r="B21" s="1" t="s">
        <v>2135</v>
      </c>
      <c r="C21" s="2">
        <v>6309576</v>
      </c>
    </row>
    <row r="22" spans="1:2" ht="12.75">
      <c r="A22" s="5"/>
      <c r="B22" s="1"/>
    </row>
    <row r="23" spans="1:2" ht="12.75">
      <c r="A23" s="5"/>
      <c r="B23" s="1"/>
    </row>
    <row r="24" spans="1:3" s="87" customFormat="1" ht="13.5" thickBot="1">
      <c r="A24" s="69">
        <v>5307</v>
      </c>
      <c r="B24" s="70" t="s">
        <v>96</v>
      </c>
      <c r="C24" s="71">
        <v>7837986</v>
      </c>
    </row>
    <row r="25" spans="1:3" ht="13.5" thickTop="1">
      <c r="A25" s="5"/>
      <c r="B25" s="49" t="s">
        <v>2136</v>
      </c>
      <c r="C25" s="36">
        <v>1385604</v>
      </c>
    </row>
    <row r="26" spans="1:3" ht="12.75">
      <c r="A26" s="5"/>
      <c r="B26" s="49" t="s">
        <v>2137</v>
      </c>
      <c r="C26" s="36">
        <v>1979976</v>
      </c>
    </row>
    <row r="27" spans="1:3" ht="12.75">
      <c r="A27" s="5"/>
      <c r="B27" s="49" t="s">
        <v>700</v>
      </c>
      <c r="C27" s="36">
        <v>725821</v>
      </c>
    </row>
    <row r="28" spans="1:3" ht="12.75">
      <c r="A28" s="5"/>
      <c r="B28" s="49" t="s">
        <v>2138</v>
      </c>
      <c r="C28" s="36">
        <v>1562296</v>
      </c>
    </row>
    <row r="29" spans="1:3" ht="12.75">
      <c r="A29" s="5"/>
      <c r="B29" s="49" t="s">
        <v>2139</v>
      </c>
      <c r="C29" s="36">
        <v>964328</v>
      </c>
    </row>
    <row r="30" spans="1:3" ht="12.75">
      <c r="A30" s="5"/>
      <c r="B30" s="49" t="s">
        <v>2140</v>
      </c>
      <c r="C30" s="36">
        <v>1219961</v>
      </c>
    </row>
    <row r="31" spans="1:3" ht="12.75">
      <c r="A31" s="5"/>
      <c r="B31" s="49"/>
      <c r="C31" s="36"/>
    </row>
    <row r="33" spans="1:3" s="87" customFormat="1" ht="13.5" thickBot="1">
      <c r="A33" s="69">
        <v>5311</v>
      </c>
      <c r="B33" s="70" t="s">
        <v>98</v>
      </c>
      <c r="C33" s="71">
        <v>8419590</v>
      </c>
    </row>
    <row r="34" ht="13.5" thickTop="1"/>
    <row r="36" spans="1:3" s="87" customFormat="1" ht="13.5" thickBot="1">
      <c r="A36" s="69" t="s">
        <v>100</v>
      </c>
      <c r="B36" s="70" t="s">
        <v>99</v>
      </c>
      <c r="C36" s="71">
        <v>129447</v>
      </c>
    </row>
    <row r="37" ht="13.5" thickTop="1"/>
    <row r="39" spans="1:3" s="87" customFormat="1" ht="13.5" thickBot="1">
      <c r="A39" s="69">
        <v>5310</v>
      </c>
      <c r="B39" s="70" t="s">
        <v>101</v>
      </c>
      <c r="C39" s="71">
        <v>1181777</v>
      </c>
    </row>
    <row r="40" ht="13.5" thickTop="1"/>
    <row r="42" spans="1:3" s="87" customFormat="1" ht="13.5" thickBot="1">
      <c r="A42" s="69">
        <v>5303</v>
      </c>
      <c r="B42" s="70" t="s">
        <v>107</v>
      </c>
      <c r="C42" s="71">
        <v>336501</v>
      </c>
    </row>
    <row r="43" ht="13.5" thickTop="1"/>
    <row r="45" spans="1:3" s="87" customFormat="1" ht="13.5" thickBot="1">
      <c r="A45" s="69">
        <v>5304</v>
      </c>
      <c r="B45" s="70" t="s">
        <v>108</v>
      </c>
      <c r="C45" s="71">
        <v>87868</v>
      </c>
    </row>
    <row r="46" ht="13.5" thickTop="1"/>
    <row r="48" spans="1:3" s="87" customFormat="1" ht="13.5" thickBot="1">
      <c r="A48" s="69">
        <v>5309</v>
      </c>
      <c r="B48" s="70" t="s">
        <v>103</v>
      </c>
      <c r="C48" s="71">
        <v>8972211</v>
      </c>
    </row>
    <row r="49" spans="1:3" ht="13.5" thickTop="1">
      <c r="A49" s="12"/>
      <c r="B49" s="23" t="s">
        <v>2141</v>
      </c>
      <c r="C49" s="24">
        <v>148500</v>
      </c>
    </row>
    <row r="50" spans="1:3" ht="12.75">
      <c r="A50" s="12"/>
      <c r="B50" s="61" t="s">
        <v>2142</v>
      </c>
      <c r="C50" s="22">
        <v>380714</v>
      </c>
    </row>
    <row r="51" spans="1:3" ht="12.75">
      <c r="A51" s="12"/>
      <c r="B51" s="19" t="s">
        <v>2143</v>
      </c>
      <c r="C51" s="22">
        <v>680130</v>
      </c>
    </row>
    <row r="52" spans="1:3" ht="12.75">
      <c r="A52" s="12"/>
      <c r="B52" s="23" t="s">
        <v>2144</v>
      </c>
      <c r="C52" s="24">
        <v>569250</v>
      </c>
    </row>
    <row r="53" spans="1:3" ht="12.75">
      <c r="A53" s="12"/>
      <c r="B53" s="23" t="s">
        <v>2145</v>
      </c>
      <c r="C53" s="24">
        <v>990000</v>
      </c>
    </row>
    <row r="54" spans="1:3" ht="12.75">
      <c r="A54" s="12"/>
      <c r="B54" s="19" t="s">
        <v>2146</v>
      </c>
      <c r="C54" s="22">
        <v>190357</v>
      </c>
    </row>
    <row r="55" spans="1:3" ht="12.75">
      <c r="A55" s="12"/>
      <c r="B55" s="19" t="s">
        <v>2147</v>
      </c>
      <c r="C55" s="22">
        <v>2721510</v>
      </c>
    </row>
    <row r="56" spans="1:3" ht="12.75">
      <c r="A56" s="12"/>
      <c r="B56" s="23" t="s">
        <v>2148</v>
      </c>
      <c r="C56" s="24">
        <v>99000</v>
      </c>
    </row>
    <row r="57" spans="1:3" ht="12.75">
      <c r="A57" s="12"/>
      <c r="B57" s="23" t="s">
        <v>2149</v>
      </c>
      <c r="C57" s="24">
        <v>1386000</v>
      </c>
    </row>
    <row r="58" spans="1:3" ht="12.75">
      <c r="A58" s="12"/>
      <c r="B58" s="23" t="s">
        <v>2150</v>
      </c>
      <c r="C58" s="24">
        <v>1559250</v>
      </c>
    </row>
    <row r="59" spans="1:3" ht="12.75">
      <c r="A59" s="12"/>
      <c r="B59" s="23" t="s">
        <v>2151</v>
      </c>
      <c r="C59" s="24">
        <v>247500</v>
      </c>
    </row>
    <row r="60" spans="1:3" ht="12.75">
      <c r="A60" s="12"/>
      <c r="B60" s="23"/>
      <c r="C60" s="24"/>
    </row>
    <row r="62" spans="1:3" s="87" customFormat="1" ht="13.5" thickBot="1">
      <c r="A62" s="69">
        <v>5316</v>
      </c>
      <c r="B62" s="70" t="s">
        <v>110</v>
      </c>
      <c r="C62" s="71">
        <v>1308859</v>
      </c>
    </row>
    <row r="63" spans="1:3" ht="13.5" thickTop="1">
      <c r="A63" s="6"/>
      <c r="B63" s="1" t="s">
        <v>689</v>
      </c>
      <c r="C63" s="2">
        <v>125901</v>
      </c>
    </row>
    <row r="64" spans="1:3" ht="12.75">
      <c r="A64" s="6"/>
      <c r="B64" s="1" t="s">
        <v>2134</v>
      </c>
      <c r="C64" s="2">
        <v>127421</v>
      </c>
    </row>
    <row r="65" spans="1:3" ht="12.75">
      <c r="A65" s="6"/>
      <c r="B65" s="1" t="s">
        <v>2135</v>
      </c>
      <c r="C65" s="2">
        <v>258026</v>
      </c>
    </row>
    <row r="66" spans="1:3" ht="12.75">
      <c r="A66" s="6"/>
      <c r="B66" s="1" t="s">
        <v>105</v>
      </c>
      <c r="C66" s="2">
        <v>404283</v>
      </c>
    </row>
    <row r="67" spans="1:3" ht="12.75">
      <c r="A67" s="6"/>
      <c r="B67" s="1" t="s">
        <v>106</v>
      </c>
      <c r="C67" s="2">
        <v>393228</v>
      </c>
    </row>
    <row r="68" spans="1:2" ht="12.75">
      <c r="A68" s="6"/>
      <c r="B68" s="1"/>
    </row>
    <row r="70" spans="1:3" s="87" customFormat="1" ht="13.5" thickBot="1">
      <c r="A70" s="69">
        <v>5317</v>
      </c>
      <c r="B70" s="70" t="s">
        <v>111</v>
      </c>
      <c r="C70" s="71">
        <v>819690</v>
      </c>
    </row>
    <row r="71" spans="1:3" ht="13.5" thickTop="1">
      <c r="A71" s="6"/>
      <c r="B71" s="1" t="s">
        <v>689</v>
      </c>
      <c r="C71" s="2">
        <v>66957</v>
      </c>
    </row>
    <row r="72" spans="1:3" ht="12.75">
      <c r="A72" s="6"/>
      <c r="B72" s="1" t="s">
        <v>2134</v>
      </c>
      <c r="C72" s="2">
        <v>93468</v>
      </c>
    </row>
    <row r="73" spans="1:3" ht="12.75">
      <c r="A73" s="6"/>
      <c r="B73" s="1" t="s">
        <v>2135</v>
      </c>
      <c r="C73" s="2">
        <v>138112</v>
      </c>
    </row>
    <row r="74" spans="1:3" ht="12.75">
      <c r="A74" s="6"/>
      <c r="B74" s="1" t="s">
        <v>105</v>
      </c>
      <c r="C74" s="2">
        <v>243559</v>
      </c>
    </row>
    <row r="75" spans="1:3" ht="12.75">
      <c r="A75" s="6"/>
      <c r="B75" s="1" t="s">
        <v>106</v>
      </c>
      <c r="C75" s="2">
        <v>277594</v>
      </c>
    </row>
    <row r="76" spans="1:2" ht="12.75">
      <c r="A76" s="6"/>
      <c r="B76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  <col min="4" max="16384" width="9.140625" style="3" customWidth="1"/>
  </cols>
  <sheetData>
    <row r="1" spans="1:3" ht="25.5" customHeight="1">
      <c r="A1" s="112" t="s">
        <v>94</v>
      </c>
      <c r="B1" s="112"/>
      <c r="C1" s="112"/>
    </row>
    <row r="2" spans="1:3" ht="25.5" customHeight="1" thickBot="1">
      <c r="A2" s="113" t="s">
        <v>112</v>
      </c>
      <c r="B2" s="113"/>
      <c r="C2" s="113"/>
    </row>
    <row r="3" spans="1:3" s="76" customFormat="1" ht="18.75" customHeight="1" thickBot="1">
      <c r="A3" s="73" t="s">
        <v>104</v>
      </c>
      <c r="B3" s="74"/>
      <c r="C3" s="75">
        <f>SUM(C19:C23,C27:C34,C37,C40,C43,C46,C49,C53:C78,C82:C88,C92:C98,C102:C105)</f>
        <v>63500775</v>
      </c>
    </row>
    <row r="4" spans="1:3" s="76" customFormat="1" ht="18.75" customHeight="1">
      <c r="A4" s="77"/>
      <c r="B4" s="79"/>
      <c r="C4" s="78"/>
    </row>
    <row r="5" spans="1:3" s="76" customFormat="1" ht="18.75" customHeight="1">
      <c r="A5" s="77"/>
      <c r="B5" s="84" t="s">
        <v>154</v>
      </c>
      <c r="C5" s="78"/>
    </row>
    <row r="6" spans="1:3" s="76" customFormat="1" ht="18.75" customHeight="1">
      <c r="A6" s="77"/>
      <c r="B6" s="80" t="s">
        <v>1432</v>
      </c>
      <c r="C6" s="78"/>
    </row>
    <row r="7" spans="1:6" s="76" customFormat="1" ht="18.75" customHeight="1">
      <c r="A7" s="77"/>
      <c r="B7" s="81" t="s">
        <v>150</v>
      </c>
      <c r="C7" s="81"/>
      <c r="D7" s="82"/>
      <c r="E7" s="81"/>
      <c r="F7" s="83"/>
    </row>
    <row r="8" spans="1:3" s="76" customFormat="1" ht="18.75" customHeight="1">
      <c r="A8" s="77"/>
      <c r="B8" s="81" t="s">
        <v>149</v>
      </c>
      <c r="C8" s="78"/>
    </row>
    <row r="9" spans="1:3" s="76" customFormat="1" ht="18.75" customHeight="1">
      <c r="A9" s="77"/>
      <c r="B9" s="81" t="s">
        <v>151</v>
      </c>
      <c r="C9" s="78"/>
    </row>
    <row r="10" spans="1:3" s="76" customFormat="1" ht="18.75" customHeight="1">
      <c r="A10" s="77"/>
      <c r="B10" s="81" t="s">
        <v>152</v>
      </c>
      <c r="C10" s="78"/>
    </row>
    <row r="11" spans="1:3" s="15" customFormat="1" ht="18.75" customHeight="1">
      <c r="A11" s="17"/>
      <c r="B11" s="81" t="s">
        <v>153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156</v>
      </c>
      <c r="C14" s="18"/>
    </row>
    <row r="15" spans="1:3" s="15" customFormat="1" ht="18.75" customHeight="1">
      <c r="A15" s="17"/>
      <c r="B15" s="81" t="s">
        <v>157</v>
      </c>
      <c r="C15" s="18"/>
    </row>
    <row r="16" spans="1:3" s="15" customFormat="1" ht="12.75" customHeight="1">
      <c r="A16" s="17"/>
      <c r="B16" s="81"/>
      <c r="C16" s="18"/>
    </row>
    <row r="18" spans="1:3" s="72" customFormat="1" ht="13.5" thickBot="1">
      <c r="A18" s="69">
        <v>5307</v>
      </c>
      <c r="B18" s="70" t="s">
        <v>2236</v>
      </c>
      <c r="C18" s="71">
        <v>14241324</v>
      </c>
    </row>
    <row r="19" spans="1:3" s="1" customFormat="1" ht="15" customHeight="1" thickTop="1">
      <c r="A19" s="5"/>
      <c r="B19" s="1" t="s">
        <v>147</v>
      </c>
      <c r="C19" s="2">
        <v>5603511</v>
      </c>
    </row>
    <row r="20" spans="1:3" s="1" customFormat="1" ht="15" customHeight="1">
      <c r="A20" s="5"/>
      <c r="B20" s="1" t="s">
        <v>93</v>
      </c>
      <c r="C20" s="2">
        <v>1898735</v>
      </c>
    </row>
    <row r="21" spans="1:3" s="1" customFormat="1" ht="15" customHeight="1">
      <c r="A21" s="5"/>
      <c r="B21" s="1" t="s">
        <v>2229</v>
      </c>
      <c r="C21" s="2">
        <v>1550840</v>
      </c>
    </row>
    <row r="22" spans="1:3" s="1" customFormat="1" ht="15" customHeight="1">
      <c r="A22" s="5"/>
      <c r="B22" s="1" t="s">
        <v>148</v>
      </c>
      <c r="C22" s="2">
        <v>2580265</v>
      </c>
    </row>
    <row r="23" spans="1:3" s="1" customFormat="1" ht="15" customHeight="1">
      <c r="A23" s="5"/>
      <c r="B23" s="1" t="s">
        <v>92</v>
      </c>
      <c r="C23" s="2">
        <v>2607973</v>
      </c>
    </row>
    <row r="24" spans="1:3" s="1" customFormat="1" ht="15" customHeight="1">
      <c r="A24" s="5"/>
      <c r="C24" s="2"/>
    </row>
    <row r="26" spans="1:3" s="72" customFormat="1" ht="13.5" thickBot="1">
      <c r="A26" s="69">
        <v>5307</v>
      </c>
      <c r="B26" s="70" t="s">
        <v>96</v>
      </c>
      <c r="C26" s="71">
        <v>7030478</v>
      </c>
    </row>
    <row r="27" spans="1:3" s="1" customFormat="1" ht="15" customHeight="1" thickTop="1">
      <c r="A27" s="5"/>
      <c r="B27" s="1" t="s">
        <v>113</v>
      </c>
      <c r="C27" s="2">
        <v>640244</v>
      </c>
    </row>
    <row r="28" spans="1:3" s="1" customFormat="1" ht="15" customHeight="1">
      <c r="A28" s="5"/>
      <c r="B28" s="1" t="s">
        <v>114</v>
      </c>
      <c r="C28" s="2">
        <v>592211</v>
      </c>
    </row>
    <row r="29" spans="1:3" s="1" customFormat="1" ht="15" customHeight="1">
      <c r="A29" s="5"/>
      <c r="B29" s="1" t="s">
        <v>115</v>
      </c>
      <c r="C29" s="2">
        <v>563339</v>
      </c>
    </row>
    <row r="30" spans="1:3" s="1" customFormat="1" ht="15" customHeight="1">
      <c r="A30" s="5"/>
      <c r="B30" s="1" t="s">
        <v>116</v>
      </c>
      <c r="C30" s="2">
        <v>539992</v>
      </c>
    </row>
    <row r="31" spans="1:3" s="1" customFormat="1" ht="15" customHeight="1">
      <c r="A31" s="5"/>
      <c r="B31" s="1" t="s">
        <v>117</v>
      </c>
      <c r="C31" s="2">
        <v>810760</v>
      </c>
    </row>
    <row r="32" spans="1:3" s="1" customFormat="1" ht="15" customHeight="1">
      <c r="A32" s="5"/>
      <c r="B32" s="1" t="s">
        <v>118</v>
      </c>
      <c r="C32" s="2">
        <v>531308</v>
      </c>
    </row>
    <row r="33" spans="1:3" s="1" customFormat="1" ht="15" customHeight="1">
      <c r="A33" s="5"/>
      <c r="B33" s="1" t="s">
        <v>119</v>
      </c>
      <c r="C33" s="2">
        <v>2191430</v>
      </c>
    </row>
    <row r="34" spans="1:3" s="1" customFormat="1" ht="15" customHeight="1">
      <c r="A34" s="5"/>
      <c r="B34" s="1" t="s">
        <v>120</v>
      </c>
      <c r="C34" s="2">
        <v>1161194</v>
      </c>
    </row>
    <row r="35" spans="1:3" s="1" customFormat="1" ht="15" customHeight="1">
      <c r="A35" s="5"/>
      <c r="C35" s="2"/>
    </row>
    <row r="37" spans="1:3" s="72" customFormat="1" ht="13.5" thickBot="1">
      <c r="A37" s="69">
        <v>5311</v>
      </c>
      <c r="B37" s="70" t="s">
        <v>98</v>
      </c>
      <c r="C37" s="71">
        <v>11015954</v>
      </c>
    </row>
    <row r="38" ht="13.5" thickTop="1"/>
    <row r="40" spans="1:3" s="72" customFormat="1" ht="13.5" thickBot="1">
      <c r="A40" s="69" t="s">
        <v>100</v>
      </c>
      <c r="B40" s="70" t="s">
        <v>99</v>
      </c>
      <c r="C40" s="71">
        <v>154150</v>
      </c>
    </row>
    <row r="41" ht="13.5" thickTop="1"/>
    <row r="43" spans="1:3" s="72" customFormat="1" ht="13.5" thickBot="1">
      <c r="A43" s="69">
        <v>5310</v>
      </c>
      <c r="B43" s="70" t="s">
        <v>101</v>
      </c>
      <c r="C43" s="71">
        <v>1925174</v>
      </c>
    </row>
    <row r="44" ht="13.5" thickTop="1"/>
    <row r="46" spans="1:3" s="72" customFormat="1" ht="13.5" thickBot="1">
      <c r="A46" s="69">
        <v>5303</v>
      </c>
      <c r="B46" s="70" t="s">
        <v>107</v>
      </c>
      <c r="C46" s="71">
        <v>585956</v>
      </c>
    </row>
    <row r="47" ht="13.5" thickTop="1"/>
    <row r="49" spans="1:3" s="72" customFormat="1" ht="13.5" thickBot="1">
      <c r="A49" s="69">
        <v>5304</v>
      </c>
      <c r="B49" s="70" t="s">
        <v>108</v>
      </c>
      <c r="C49" s="71">
        <v>153006</v>
      </c>
    </row>
    <row r="50" ht="13.5" thickTop="1"/>
    <row r="52" spans="1:3" s="72" customFormat="1" ht="13.5" thickBot="1">
      <c r="A52" s="69">
        <v>5309</v>
      </c>
      <c r="B52" s="70" t="s">
        <v>103</v>
      </c>
      <c r="C52" s="71">
        <v>21807197</v>
      </c>
    </row>
    <row r="53" spans="1:3" ht="13.5" thickTop="1">
      <c r="A53" s="12"/>
      <c r="B53" s="20" t="s">
        <v>121</v>
      </c>
      <c r="C53" s="21">
        <v>198000</v>
      </c>
    </row>
    <row r="54" spans="1:3" ht="12.75">
      <c r="A54" s="12"/>
      <c r="B54" s="19" t="s">
        <v>122</v>
      </c>
      <c r="C54" s="22">
        <v>113850</v>
      </c>
    </row>
    <row r="55" spans="1:3" ht="12.75">
      <c r="A55" s="12"/>
      <c r="B55" s="23" t="s">
        <v>123</v>
      </c>
      <c r="C55" s="24">
        <v>2138400</v>
      </c>
    </row>
    <row r="56" spans="1:3" ht="12.75">
      <c r="A56" s="12"/>
      <c r="B56" s="19" t="s">
        <v>124</v>
      </c>
      <c r="C56" s="22">
        <v>4536180</v>
      </c>
    </row>
    <row r="57" spans="1:3" ht="12.75">
      <c r="A57" s="12"/>
      <c r="B57" s="19" t="s">
        <v>125</v>
      </c>
      <c r="C57" s="22">
        <v>76143</v>
      </c>
    </row>
    <row r="58" spans="1:3" ht="12.75">
      <c r="A58" s="12"/>
      <c r="B58" s="25" t="s">
        <v>126</v>
      </c>
      <c r="C58" s="26">
        <v>906840</v>
      </c>
    </row>
    <row r="59" spans="1:3" ht="12.75">
      <c r="A59" s="12"/>
      <c r="B59" s="19" t="s">
        <v>127</v>
      </c>
      <c r="C59" s="22">
        <v>380714</v>
      </c>
    </row>
    <row r="60" spans="1:3" ht="12.75">
      <c r="A60" s="12"/>
      <c r="B60" s="19" t="s">
        <v>128</v>
      </c>
      <c r="C60" s="22">
        <v>1133550</v>
      </c>
    </row>
    <row r="61" spans="1:3" ht="12.75">
      <c r="A61" s="12"/>
      <c r="B61" s="19" t="s">
        <v>129</v>
      </c>
      <c r="C61" s="22">
        <v>1133550</v>
      </c>
    </row>
    <row r="62" spans="1:3" ht="12.75">
      <c r="A62" s="12"/>
      <c r="B62" s="19" t="s">
        <v>130</v>
      </c>
      <c r="C62" s="22">
        <v>906840</v>
      </c>
    </row>
    <row r="63" spans="1:3" ht="12.75">
      <c r="A63" s="12"/>
      <c r="B63" s="19" t="s">
        <v>131</v>
      </c>
      <c r="C63" s="22">
        <v>906840</v>
      </c>
    </row>
    <row r="64" spans="1:3" ht="12.75">
      <c r="A64" s="12"/>
      <c r="B64" s="19" t="s">
        <v>132</v>
      </c>
      <c r="C64" s="22">
        <v>1360260</v>
      </c>
    </row>
    <row r="65" spans="1:3" ht="12.75">
      <c r="A65" s="12"/>
      <c r="B65" s="23" t="s">
        <v>133</v>
      </c>
      <c r="C65" s="24">
        <v>49500</v>
      </c>
    </row>
    <row r="66" spans="1:3" ht="12.75">
      <c r="A66" s="12"/>
      <c r="B66" s="23" t="s">
        <v>134</v>
      </c>
      <c r="C66" s="24">
        <v>594000</v>
      </c>
    </row>
    <row r="67" spans="1:3" ht="12.75">
      <c r="A67" s="12"/>
      <c r="B67" s="19" t="s">
        <v>135</v>
      </c>
      <c r="C67" s="22">
        <v>113850</v>
      </c>
    </row>
    <row r="68" spans="1:3" ht="12.75">
      <c r="A68" s="12"/>
      <c r="B68" s="19" t="s">
        <v>136</v>
      </c>
      <c r="C68" s="22">
        <v>226710</v>
      </c>
    </row>
    <row r="69" spans="1:3" ht="12.75">
      <c r="A69" s="12"/>
      <c r="B69" s="23" t="s">
        <v>137</v>
      </c>
      <c r="C69" s="24">
        <v>445500</v>
      </c>
    </row>
    <row r="70" spans="1:3" ht="12.75">
      <c r="A70" s="12"/>
      <c r="B70" s="19" t="s">
        <v>138</v>
      </c>
      <c r="C70" s="22">
        <v>113850</v>
      </c>
    </row>
    <row r="71" spans="1:3" ht="12.75">
      <c r="A71" s="12"/>
      <c r="B71" s="23" t="s">
        <v>139</v>
      </c>
      <c r="C71" s="24">
        <v>594000</v>
      </c>
    </row>
    <row r="72" spans="1:3" ht="12.75">
      <c r="A72" s="12"/>
      <c r="B72" s="23" t="s">
        <v>140</v>
      </c>
      <c r="C72" s="24">
        <v>198000</v>
      </c>
    </row>
    <row r="73" spans="1:3" ht="12.75">
      <c r="A73" s="12"/>
      <c r="B73" s="23" t="s">
        <v>141</v>
      </c>
      <c r="C73" s="24">
        <v>123750</v>
      </c>
    </row>
    <row r="74" spans="1:3" ht="12.75">
      <c r="A74" s="12"/>
      <c r="B74" s="19" t="s">
        <v>142</v>
      </c>
      <c r="C74" s="22">
        <v>1587960</v>
      </c>
    </row>
    <row r="75" spans="1:3" ht="12.75">
      <c r="A75" s="12"/>
      <c r="B75" s="19" t="s">
        <v>143</v>
      </c>
      <c r="C75" s="22">
        <v>1360260</v>
      </c>
    </row>
    <row r="76" spans="1:3" ht="12.75">
      <c r="A76" s="12"/>
      <c r="B76" s="19" t="s">
        <v>144</v>
      </c>
      <c r="C76" s="22">
        <v>2041380</v>
      </c>
    </row>
    <row r="77" spans="1:3" ht="12.75">
      <c r="A77" s="12"/>
      <c r="B77" s="19" t="s">
        <v>145</v>
      </c>
      <c r="C77" s="22">
        <v>340560</v>
      </c>
    </row>
    <row r="78" spans="1:3" ht="12.75">
      <c r="A78" s="12"/>
      <c r="B78" s="19" t="s">
        <v>146</v>
      </c>
      <c r="C78" s="22">
        <v>226710</v>
      </c>
    </row>
    <row r="81" spans="1:3" s="72" customFormat="1" ht="13.5" thickBot="1">
      <c r="A81" s="69">
        <v>5316</v>
      </c>
      <c r="B81" s="70" t="s">
        <v>110</v>
      </c>
      <c r="C81" s="71">
        <v>2684126</v>
      </c>
    </row>
    <row r="82" spans="1:3" s="1" customFormat="1" ht="15" customHeight="1" thickTop="1">
      <c r="A82" s="6"/>
      <c r="B82" s="1" t="s">
        <v>147</v>
      </c>
      <c r="C82" s="2">
        <v>356107</v>
      </c>
    </row>
    <row r="83" spans="1:3" s="1" customFormat="1" ht="15" customHeight="1">
      <c r="A83" s="6"/>
      <c r="B83" s="1" t="s">
        <v>93</v>
      </c>
      <c r="C83" s="2">
        <v>149168</v>
      </c>
    </row>
    <row r="84" spans="1:3" s="1" customFormat="1" ht="15" customHeight="1">
      <c r="A84" s="6"/>
      <c r="B84" s="1" t="s">
        <v>2229</v>
      </c>
      <c r="C84" s="2">
        <v>91103</v>
      </c>
    </row>
    <row r="85" spans="1:3" s="1" customFormat="1" ht="15" customHeight="1">
      <c r="A85" s="6"/>
      <c r="B85" s="1" t="s">
        <v>148</v>
      </c>
      <c r="C85" s="2">
        <v>230386</v>
      </c>
    </row>
    <row r="86" spans="1:3" s="1" customFormat="1" ht="15" customHeight="1">
      <c r="A86" s="6"/>
      <c r="B86" s="1" t="s">
        <v>2234</v>
      </c>
      <c r="C86" s="2">
        <v>178078</v>
      </c>
    </row>
    <row r="87" spans="1:3" s="1" customFormat="1" ht="15" customHeight="1">
      <c r="A87" s="6"/>
      <c r="B87" s="1" t="s">
        <v>105</v>
      </c>
      <c r="C87" s="2">
        <v>764603</v>
      </c>
    </row>
    <row r="88" spans="1:3" s="1" customFormat="1" ht="15" customHeight="1">
      <c r="A88" s="6"/>
      <c r="B88" s="1" t="s">
        <v>106</v>
      </c>
      <c r="C88" s="2">
        <v>914681</v>
      </c>
    </row>
    <row r="91" spans="1:3" s="72" customFormat="1" ht="13.5" thickBot="1">
      <c r="A91" s="69">
        <v>5317</v>
      </c>
      <c r="B91" s="70" t="s">
        <v>111</v>
      </c>
      <c r="C91" s="71">
        <v>1428410</v>
      </c>
    </row>
    <row r="92" spans="1:3" s="1" customFormat="1" ht="15" customHeight="1" thickTop="1">
      <c r="A92" s="6"/>
      <c r="B92" s="1" t="s">
        <v>2228</v>
      </c>
      <c r="C92" s="2">
        <v>227766</v>
      </c>
    </row>
    <row r="93" spans="1:3" s="1" customFormat="1" ht="15" customHeight="1">
      <c r="A93" s="6"/>
      <c r="B93" s="1" t="s">
        <v>93</v>
      </c>
      <c r="C93" s="2">
        <v>67482</v>
      </c>
    </row>
    <row r="94" spans="1:3" s="1" customFormat="1" ht="15" customHeight="1">
      <c r="A94" s="6"/>
      <c r="B94" s="1" t="s">
        <v>2229</v>
      </c>
      <c r="C94" s="2">
        <v>48479</v>
      </c>
    </row>
    <row r="95" spans="1:3" s="1" customFormat="1" ht="15" customHeight="1">
      <c r="A95" s="6"/>
      <c r="B95" s="1" t="s">
        <v>148</v>
      </c>
      <c r="C95" s="2">
        <v>106454</v>
      </c>
    </row>
    <row r="96" spans="1:3" s="1" customFormat="1" ht="15" customHeight="1">
      <c r="A96" s="6"/>
      <c r="B96" s="1" t="s">
        <v>92</v>
      </c>
      <c r="C96" s="2">
        <v>95975</v>
      </c>
    </row>
    <row r="97" spans="1:3" s="1" customFormat="1" ht="15" customHeight="1">
      <c r="A97" s="6"/>
      <c r="B97" s="1" t="s">
        <v>105</v>
      </c>
      <c r="C97" s="2">
        <v>399175</v>
      </c>
    </row>
    <row r="98" spans="1:3" s="1" customFormat="1" ht="15" customHeight="1">
      <c r="A98" s="6"/>
      <c r="B98" s="1" t="s">
        <v>106</v>
      </c>
      <c r="C98" s="2">
        <v>483079</v>
      </c>
    </row>
    <row r="99" spans="1:3" s="1" customFormat="1" ht="15" customHeight="1">
      <c r="A99" s="6"/>
      <c r="C99" s="2"/>
    </row>
    <row r="101" spans="1:3" s="72" customFormat="1" ht="13.5" thickBot="1">
      <c r="A101" s="69">
        <v>5314</v>
      </c>
      <c r="B101" s="70" t="s">
        <v>2230</v>
      </c>
      <c r="C101" s="71">
        <v>2475000</v>
      </c>
    </row>
    <row r="102" spans="2:3" ht="13.5" thickTop="1">
      <c r="B102" s="28" t="s">
        <v>2231</v>
      </c>
      <c r="C102" s="2">
        <v>990000</v>
      </c>
    </row>
    <row r="103" spans="2:3" ht="12.75">
      <c r="B103" s="28" t="s">
        <v>2232</v>
      </c>
      <c r="C103" s="2">
        <v>495000</v>
      </c>
    </row>
    <row r="104" spans="2:3" ht="12.75">
      <c r="B104" s="28" t="s">
        <v>2233</v>
      </c>
      <c r="C104" s="2">
        <v>495000</v>
      </c>
    </row>
    <row r="105" spans="2:3" ht="12.75">
      <c r="B105" s="28" t="s">
        <v>2235</v>
      </c>
      <c r="C105" s="2">
        <v>495000</v>
      </c>
    </row>
  </sheetData>
  <mergeCells count="2">
    <mergeCell ref="A1:C1"/>
    <mergeCell ref="A2:C2"/>
  </mergeCells>
  <printOptions/>
  <pageMargins left="0.75" right="0.25" top="0.5" bottom="0.5" header="0.5" footer="0.5"/>
  <pageSetup horizontalDpi="600" verticalDpi="600" orientation="portrait" scale="75" r:id="rId1"/>
  <headerFooter alignWithMargins="0">
    <oddHeader>&amp;CPage &amp;P</oddHeader>
    <oddFooter>&amp;LNote: The sum of state program may exceed national totals due to dollars being doubly represented in this report for multi-state uzas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2152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SUM(C18,C22,C26,C32,C35,C38,C41,C44,C47,C57,C64,C71)</f>
        <v>38720573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1503</v>
      </c>
      <c r="C6" s="78"/>
    </row>
    <row r="7" spans="1:6" s="76" customFormat="1" ht="16.5" customHeight="1">
      <c r="A7" s="77"/>
      <c r="B7" s="81" t="s">
        <v>1502</v>
      </c>
      <c r="C7" s="81"/>
      <c r="D7" s="82"/>
      <c r="E7" s="81"/>
      <c r="F7" s="83"/>
    </row>
    <row r="8" spans="1:3" s="76" customFormat="1" ht="18.75" customHeight="1">
      <c r="A8" s="77"/>
      <c r="B8" s="81" t="s">
        <v>1501</v>
      </c>
      <c r="C8" s="78"/>
    </row>
    <row r="9" spans="1:3" s="76" customFormat="1" ht="18.75" customHeight="1">
      <c r="A9" s="77"/>
      <c r="B9" s="81" t="s">
        <v>1500</v>
      </c>
      <c r="C9" s="78"/>
    </row>
    <row r="10" spans="1:3" s="76" customFormat="1" ht="18.75" customHeight="1">
      <c r="A10" s="77"/>
      <c r="B10" s="81" t="s">
        <v>1499</v>
      </c>
      <c r="C10" s="78"/>
    </row>
    <row r="11" spans="1:3" s="15" customFormat="1" ht="18.75" customHeight="1">
      <c r="A11" s="17"/>
      <c r="B11" s="81" t="s">
        <v>1498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1497</v>
      </c>
      <c r="C14" s="18"/>
    </row>
    <row r="15" spans="1:3" s="15" customFormat="1" ht="18.75" customHeight="1">
      <c r="A15" s="17"/>
      <c r="B15" s="81" t="s">
        <v>1496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11986297</v>
      </c>
    </row>
    <row r="19" spans="1:3" ht="13.5" thickTop="1">
      <c r="A19" s="5"/>
      <c r="B19" s="1" t="s">
        <v>2153</v>
      </c>
      <c r="C19" s="2">
        <v>11986297</v>
      </c>
    </row>
    <row r="20" spans="1:2" ht="12.75">
      <c r="A20" s="5"/>
      <c r="B20" s="1"/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2236</v>
      </c>
      <c r="C22" s="71">
        <v>4294314</v>
      </c>
    </row>
    <row r="23" spans="1:3" ht="13.5" thickTop="1">
      <c r="A23" s="5"/>
      <c r="B23" s="1" t="s">
        <v>2154</v>
      </c>
      <c r="C23" s="2">
        <v>4294314</v>
      </c>
    </row>
    <row r="24" spans="1:2" ht="12.75">
      <c r="A24" s="5"/>
      <c r="B24" s="1"/>
    </row>
    <row r="25" spans="1:2" ht="12.75">
      <c r="A25" s="5"/>
      <c r="B25" s="1"/>
    </row>
    <row r="26" spans="1:3" s="87" customFormat="1" ht="13.5" thickBot="1">
      <c r="A26" s="69">
        <v>5307</v>
      </c>
      <c r="B26" s="70" t="s">
        <v>96</v>
      </c>
      <c r="C26" s="71">
        <v>2944038</v>
      </c>
    </row>
    <row r="27" spans="1:3" ht="13.5" thickTop="1">
      <c r="A27" s="5"/>
      <c r="B27" s="49" t="s">
        <v>2155</v>
      </c>
      <c r="C27" s="36">
        <v>1334512</v>
      </c>
    </row>
    <row r="28" spans="1:3" ht="12.75">
      <c r="A28" s="5"/>
      <c r="B28" s="49" t="s">
        <v>2156</v>
      </c>
      <c r="C28" s="36">
        <v>11771</v>
      </c>
    </row>
    <row r="29" spans="1:3" ht="12.75">
      <c r="A29" s="5"/>
      <c r="B29" s="49" t="s">
        <v>2157</v>
      </c>
      <c r="C29" s="36">
        <v>1597755</v>
      </c>
    </row>
    <row r="32" spans="1:3" s="87" customFormat="1" ht="13.5" thickBot="1">
      <c r="A32" s="69">
        <v>5311</v>
      </c>
      <c r="B32" s="70" t="s">
        <v>98</v>
      </c>
      <c r="C32" s="71">
        <v>7808755</v>
      </c>
    </row>
    <row r="33" ht="13.5" thickTop="1"/>
    <row r="35" spans="1:3" s="87" customFormat="1" ht="13.5" thickBot="1">
      <c r="A35" s="69" t="s">
        <v>100</v>
      </c>
      <c r="B35" s="70" t="s">
        <v>99</v>
      </c>
      <c r="C35" s="71">
        <v>117673</v>
      </c>
    </row>
    <row r="36" ht="13.5" thickTop="1"/>
    <row r="38" spans="1:3" s="87" customFormat="1" ht="13.5" thickBot="1">
      <c r="A38" s="69">
        <v>5310</v>
      </c>
      <c r="B38" s="70" t="s">
        <v>101</v>
      </c>
      <c r="C38" s="71">
        <v>1060513</v>
      </c>
    </row>
    <row r="39" ht="13.5" thickTop="1"/>
    <row r="41" spans="1:3" s="87" customFormat="1" ht="13.5" thickBot="1">
      <c r="A41" s="69">
        <v>5303</v>
      </c>
      <c r="B41" s="70" t="s">
        <v>107</v>
      </c>
      <c r="C41" s="71">
        <v>393451</v>
      </c>
    </row>
    <row r="42" ht="13.5" thickTop="1"/>
    <row r="44" spans="1:3" s="87" customFormat="1" ht="13.5" thickBot="1">
      <c r="A44" s="69">
        <v>5304</v>
      </c>
      <c r="B44" s="70" t="s">
        <v>108</v>
      </c>
      <c r="C44" s="71">
        <v>95201</v>
      </c>
    </row>
    <row r="45" ht="13.5" thickTop="1"/>
    <row r="47" spans="1:3" s="87" customFormat="1" ht="13.5" thickBot="1">
      <c r="A47" s="69">
        <v>5309</v>
      </c>
      <c r="B47" s="70" t="s">
        <v>103</v>
      </c>
      <c r="C47" s="71">
        <v>7696814</v>
      </c>
    </row>
    <row r="48" spans="1:3" ht="13.5" thickTop="1">
      <c r="A48" s="12"/>
      <c r="B48" s="19" t="s">
        <v>743</v>
      </c>
      <c r="C48" s="22">
        <v>380714</v>
      </c>
    </row>
    <row r="49" spans="1:3" ht="12.75">
      <c r="A49" s="12"/>
      <c r="B49" s="23" t="s">
        <v>744</v>
      </c>
      <c r="C49" s="24">
        <v>346500</v>
      </c>
    </row>
    <row r="50" spans="1:3" ht="12.75">
      <c r="A50" s="12"/>
      <c r="B50" s="19" t="s">
        <v>745</v>
      </c>
      <c r="C50" s="22">
        <v>2268090</v>
      </c>
    </row>
    <row r="51" spans="1:3" ht="12.75">
      <c r="A51" s="12"/>
      <c r="B51" s="19" t="s">
        <v>746</v>
      </c>
      <c r="C51" s="22">
        <v>2721510</v>
      </c>
    </row>
    <row r="52" spans="1:3" ht="12.75">
      <c r="A52" s="12"/>
      <c r="B52" s="23" t="s">
        <v>747</v>
      </c>
      <c r="C52" s="24">
        <v>693000</v>
      </c>
    </row>
    <row r="53" spans="1:3" ht="12.75">
      <c r="A53" s="12"/>
      <c r="B53" s="23" t="s">
        <v>748</v>
      </c>
      <c r="C53" s="24">
        <v>792000</v>
      </c>
    </row>
    <row r="54" spans="1:3" ht="12.75">
      <c r="A54" s="12"/>
      <c r="B54" s="23" t="s">
        <v>749</v>
      </c>
      <c r="C54" s="24">
        <v>495000</v>
      </c>
    </row>
    <row r="56" ht="12.75">
      <c r="B56" s="28"/>
    </row>
    <row r="57" spans="1:3" s="87" customFormat="1" ht="13.5" thickBot="1">
      <c r="A57" s="69">
        <v>5316</v>
      </c>
      <c r="B57" s="70" t="s">
        <v>110</v>
      </c>
      <c r="C57" s="71">
        <v>1279069</v>
      </c>
    </row>
    <row r="58" spans="1:3" ht="13.5" thickTop="1">
      <c r="A58" s="6"/>
      <c r="B58" s="1" t="s">
        <v>2153</v>
      </c>
      <c r="C58" s="2">
        <v>520534</v>
      </c>
    </row>
    <row r="59" spans="1:3" ht="12.75">
      <c r="A59" s="6"/>
      <c r="B59" s="1" t="s">
        <v>2154</v>
      </c>
      <c r="C59" s="2">
        <v>181906</v>
      </c>
    </row>
    <row r="60" spans="1:3" ht="12.75">
      <c r="A60" s="6"/>
      <c r="B60" s="1" t="s">
        <v>105</v>
      </c>
      <c r="C60" s="2">
        <v>184930</v>
      </c>
    </row>
    <row r="61" spans="1:3" ht="12.75">
      <c r="A61" s="6"/>
      <c r="B61" s="1" t="s">
        <v>106</v>
      </c>
      <c r="C61" s="2">
        <v>391699</v>
      </c>
    </row>
    <row r="62" spans="1:2" ht="12.75">
      <c r="A62" s="6"/>
      <c r="B62" s="1"/>
    </row>
    <row r="64" spans="1:3" s="87" customFormat="1" ht="13.5" thickBot="1">
      <c r="A64" s="69">
        <v>5317</v>
      </c>
      <c r="B64" s="70" t="s">
        <v>111</v>
      </c>
      <c r="C64" s="71">
        <v>796948</v>
      </c>
    </row>
    <row r="65" spans="1:3" ht="13.5" thickTop="1">
      <c r="A65" s="6"/>
      <c r="B65" s="1" t="s">
        <v>2153</v>
      </c>
      <c r="C65" s="2">
        <v>352954</v>
      </c>
    </row>
    <row r="66" spans="1:3" ht="12.75">
      <c r="A66" s="6"/>
      <c r="B66" s="1" t="s">
        <v>2154</v>
      </c>
      <c r="C66" s="2">
        <v>98868</v>
      </c>
    </row>
    <row r="67" spans="1:3" ht="12.75">
      <c r="A67" s="6"/>
      <c r="B67" s="1" t="s">
        <v>105</v>
      </c>
      <c r="C67" s="2">
        <v>110442</v>
      </c>
    </row>
    <row r="68" spans="1:3" ht="12.75">
      <c r="A68" s="6"/>
      <c r="B68" s="1" t="s">
        <v>106</v>
      </c>
      <c r="C68" s="2">
        <v>234684</v>
      </c>
    </row>
    <row r="69" spans="1:2" ht="12.75">
      <c r="A69" s="6"/>
      <c r="B69" s="1"/>
    </row>
    <row r="71" spans="1:3" s="87" customFormat="1" ht="13.5" thickBot="1">
      <c r="A71" s="69">
        <v>5314</v>
      </c>
      <c r="B71" s="70" t="s">
        <v>2230</v>
      </c>
      <c r="C71" s="71">
        <v>247500</v>
      </c>
    </row>
    <row r="72" spans="2:3" ht="13.5" thickTop="1">
      <c r="B72" s="28" t="s">
        <v>750</v>
      </c>
      <c r="C72" s="2">
        <v>247500</v>
      </c>
    </row>
    <row r="73" ht="12.75">
      <c r="B73" s="28"/>
    </row>
    <row r="75" ht="12.75">
      <c r="B75" s="28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751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SUM(C18,C22,C28,C36,C39,C42,C45,C48,C51,C56,C70,C79,C88)</f>
        <v>57904466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1511</v>
      </c>
      <c r="C6" s="78"/>
    </row>
    <row r="7" spans="1:6" s="76" customFormat="1" ht="16.5" customHeight="1">
      <c r="A7" s="77"/>
      <c r="B7" s="81" t="s">
        <v>1510</v>
      </c>
      <c r="C7" s="81"/>
      <c r="D7" s="82"/>
      <c r="E7" s="81"/>
      <c r="F7" s="83"/>
    </row>
    <row r="8" spans="1:3" s="76" customFormat="1" ht="18.75" customHeight="1">
      <c r="A8" s="77"/>
      <c r="B8" s="81" t="s">
        <v>1509</v>
      </c>
      <c r="C8" s="78"/>
    </row>
    <row r="9" spans="1:3" s="76" customFormat="1" ht="18.75" customHeight="1">
      <c r="A9" s="77"/>
      <c r="B9" s="81" t="s">
        <v>1508</v>
      </c>
      <c r="C9" s="78"/>
    </row>
    <row r="10" spans="1:3" s="76" customFormat="1" ht="18.75" customHeight="1">
      <c r="A10" s="77"/>
      <c r="B10" s="81" t="s">
        <v>1507</v>
      </c>
      <c r="C10" s="78"/>
    </row>
    <row r="11" spans="1:3" s="15" customFormat="1" ht="18.75" customHeight="1">
      <c r="A11" s="17"/>
      <c r="B11" s="81" t="s">
        <v>1506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1505</v>
      </c>
      <c r="C14" s="18"/>
    </row>
    <row r="15" spans="1:3" s="15" customFormat="1" ht="18.75" customHeight="1">
      <c r="A15" s="17"/>
      <c r="B15" s="81" t="s">
        <v>1504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16462854</v>
      </c>
    </row>
    <row r="19" spans="1:3" ht="13.5" thickTop="1">
      <c r="A19" s="5"/>
      <c r="B19" s="1" t="s">
        <v>2092</v>
      </c>
      <c r="C19" s="2">
        <v>16462854</v>
      </c>
    </row>
    <row r="20" spans="1:2" ht="12.75">
      <c r="A20" s="5"/>
      <c r="B20" s="1"/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2236</v>
      </c>
      <c r="C22" s="71">
        <v>15543776</v>
      </c>
    </row>
    <row r="23" spans="1:3" ht="13.5" thickTop="1">
      <c r="A23" s="5"/>
      <c r="B23" s="1" t="s">
        <v>2093</v>
      </c>
      <c r="C23" s="2">
        <v>1808359</v>
      </c>
    </row>
    <row r="24" spans="1:3" ht="12.75">
      <c r="A24" s="5"/>
      <c r="B24" s="1" t="s">
        <v>752</v>
      </c>
      <c r="C24" s="2">
        <v>3048483</v>
      </c>
    </row>
    <row r="25" spans="1:3" ht="12.75">
      <c r="A25" s="5"/>
      <c r="B25" s="1" t="s">
        <v>2095</v>
      </c>
      <c r="C25" s="2">
        <v>10686934</v>
      </c>
    </row>
    <row r="26" spans="1:2" ht="12.75">
      <c r="A26" s="5"/>
      <c r="B26" s="1"/>
    </row>
    <row r="27" spans="1:2" ht="12.75">
      <c r="A27" s="5"/>
      <c r="B27" s="1"/>
    </row>
    <row r="28" spans="1:3" s="87" customFormat="1" ht="13.5" thickBot="1">
      <c r="A28" s="69">
        <v>5307</v>
      </c>
      <c r="B28" s="70" t="s">
        <v>96</v>
      </c>
      <c r="C28" s="71">
        <v>2720119</v>
      </c>
    </row>
    <row r="29" spans="1:3" ht="13.5" thickTop="1">
      <c r="A29" s="5"/>
      <c r="B29" s="49" t="s">
        <v>753</v>
      </c>
      <c r="C29" s="36">
        <v>589698</v>
      </c>
    </row>
    <row r="30" spans="1:3" ht="12.75">
      <c r="A30" s="5"/>
      <c r="B30" s="49" t="s">
        <v>754</v>
      </c>
      <c r="C30" s="36">
        <v>255009</v>
      </c>
    </row>
    <row r="31" spans="1:3" ht="12.75">
      <c r="A31" s="5"/>
      <c r="B31" s="49" t="s">
        <v>755</v>
      </c>
      <c r="C31" s="36">
        <v>530968</v>
      </c>
    </row>
    <row r="32" spans="1:3" ht="12.75">
      <c r="A32" s="5"/>
      <c r="B32" s="49" t="s">
        <v>756</v>
      </c>
      <c r="C32" s="36">
        <v>711942</v>
      </c>
    </row>
    <row r="33" spans="1:3" ht="12.75">
      <c r="A33" s="5"/>
      <c r="B33" s="49" t="s">
        <v>757</v>
      </c>
      <c r="C33" s="36">
        <v>632502</v>
      </c>
    </row>
    <row r="34" spans="1:3" ht="12.75">
      <c r="A34" s="5"/>
      <c r="B34" s="49"/>
      <c r="C34" s="36"/>
    </row>
    <row r="36" spans="1:3" s="87" customFormat="1" ht="13.5" thickBot="1">
      <c r="A36" s="69">
        <v>5311</v>
      </c>
      <c r="B36" s="70" t="s">
        <v>98</v>
      </c>
      <c r="C36" s="71">
        <v>10672755</v>
      </c>
    </row>
    <row r="37" ht="13.5" thickTop="1"/>
    <row r="39" spans="1:3" s="87" customFormat="1" ht="13.5" thickBot="1">
      <c r="A39" s="69" t="s">
        <v>100</v>
      </c>
      <c r="B39" s="70" t="s">
        <v>99</v>
      </c>
      <c r="C39" s="71">
        <v>153051</v>
      </c>
    </row>
    <row r="40" ht="13.5" thickTop="1"/>
    <row r="42" spans="1:3" s="87" customFormat="1" ht="13.5" thickBot="1">
      <c r="A42" s="69">
        <v>5310</v>
      </c>
      <c r="B42" s="70" t="s">
        <v>101</v>
      </c>
      <c r="C42" s="71">
        <v>1775663</v>
      </c>
    </row>
    <row r="43" ht="13.5" thickTop="1"/>
    <row r="45" spans="1:3" s="87" customFormat="1" ht="13.5" thickBot="1">
      <c r="A45" s="69">
        <v>5303</v>
      </c>
      <c r="B45" s="70" t="s">
        <v>107</v>
      </c>
      <c r="C45" s="71">
        <v>491059</v>
      </c>
    </row>
    <row r="46" ht="13.5" thickTop="1"/>
    <row r="48" spans="1:3" s="87" customFormat="1" ht="13.5" thickBot="1">
      <c r="A48" s="69">
        <v>5304</v>
      </c>
      <c r="B48" s="70" t="s">
        <v>108</v>
      </c>
      <c r="C48" s="71">
        <v>123492</v>
      </c>
    </row>
    <row r="49" ht="13.5" thickTop="1"/>
    <row r="51" spans="1:3" s="87" customFormat="1" ht="13.5" thickBot="1">
      <c r="A51" s="69">
        <v>5308</v>
      </c>
      <c r="B51" s="70" t="s">
        <v>102</v>
      </c>
      <c r="C51" s="71">
        <v>1133550</v>
      </c>
    </row>
    <row r="52" spans="1:3" ht="13.5" thickTop="1">
      <c r="A52" s="4"/>
      <c r="B52" s="11" t="s">
        <v>758</v>
      </c>
      <c r="C52" s="2">
        <v>453420</v>
      </c>
    </row>
    <row r="53" spans="1:3" ht="12.75">
      <c r="A53" s="4"/>
      <c r="B53" s="11" t="s">
        <v>759</v>
      </c>
      <c r="C53" s="2">
        <v>680130</v>
      </c>
    </row>
    <row r="54" spans="1:2" ht="12.75">
      <c r="A54" s="4"/>
      <c r="B54" s="11"/>
    </row>
    <row r="56" spans="1:3" s="87" customFormat="1" ht="13.5" thickBot="1">
      <c r="A56" s="69">
        <v>5309</v>
      </c>
      <c r="B56" s="70" t="s">
        <v>103</v>
      </c>
      <c r="C56" s="71">
        <v>4713828</v>
      </c>
    </row>
    <row r="57" spans="1:3" ht="13.5" thickTop="1">
      <c r="A57" s="12"/>
      <c r="B57" s="23" t="s">
        <v>760</v>
      </c>
      <c r="C57" s="24">
        <v>346500</v>
      </c>
    </row>
    <row r="58" spans="1:3" ht="12.75">
      <c r="A58" s="12"/>
      <c r="B58" s="23" t="s">
        <v>761</v>
      </c>
      <c r="C58" s="24">
        <v>217800</v>
      </c>
    </row>
    <row r="59" spans="1:3" ht="12.75">
      <c r="A59" s="12"/>
      <c r="B59" s="23" t="s">
        <v>762</v>
      </c>
      <c r="C59" s="24">
        <v>495000</v>
      </c>
    </row>
    <row r="60" spans="1:3" ht="12.75">
      <c r="A60" s="12"/>
      <c r="B60" s="23" t="s">
        <v>763</v>
      </c>
      <c r="C60" s="24">
        <v>43560</v>
      </c>
    </row>
    <row r="61" spans="1:3" ht="12.75">
      <c r="A61" s="12"/>
      <c r="B61" s="23" t="s">
        <v>764</v>
      </c>
      <c r="C61" s="24">
        <v>396000</v>
      </c>
    </row>
    <row r="62" spans="1:3" ht="12.75">
      <c r="A62" s="12"/>
      <c r="B62" s="23" t="s">
        <v>765</v>
      </c>
      <c r="C62" s="24">
        <v>1089000</v>
      </c>
    </row>
    <row r="63" spans="1:3" ht="12.75">
      <c r="A63" s="12"/>
      <c r="B63" s="23" t="s">
        <v>766</v>
      </c>
      <c r="C63" s="24">
        <v>92070</v>
      </c>
    </row>
    <row r="64" spans="1:3" ht="12.75">
      <c r="A64" s="12"/>
      <c r="B64" s="19" t="s">
        <v>767</v>
      </c>
      <c r="C64" s="22">
        <v>137058</v>
      </c>
    </row>
    <row r="65" spans="1:3" ht="12.75">
      <c r="A65" s="12"/>
      <c r="B65" s="23" t="s">
        <v>768</v>
      </c>
      <c r="C65" s="24">
        <v>495000</v>
      </c>
    </row>
    <row r="66" spans="1:3" ht="12.75">
      <c r="A66" s="12"/>
      <c r="B66" s="23" t="s">
        <v>769</v>
      </c>
      <c r="C66" s="24">
        <v>495000</v>
      </c>
    </row>
    <row r="67" spans="1:3" ht="12.75">
      <c r="A67" s="12"/>
      <c r="B67" s="19" t="s">
        <v>770</v>
      </c>
      <c r="C67" s="22">
        <v>906840</v>
      </c>
    </row>
    <row r="68" spans="1:3" ht="12.75">
      <c r="A68" s="12"/>
      <c r="B68" s="19"/>
      <c r="C68" s="22"/>
    </row>
    <row r="70" spans="1:3" s="87" customFormat="1" ht="13.5" thickBot="1">
      <c r="A70" s="69">
        <v>5316</v>
      </c>
      <c r="B70" s="70" t="s">
        <v>110</v>
      </c>
      <c r="C70" s="71">
        <v>2454724</v>
      </c>
    </row>
    <row r="71" spans="1:3" ht="13.5" thickTop="1">
      <c r="A71" s="6"/>
      <c r="B71" s="1" t="s">
        <v>2092</v>
      </c>
      <c r="C71" s="2">
        <v>579180</v>
      </c>
    </row>
    <row r="72" spans="1:3" ht="12.75">
      <c r="A72" s="6"/>
      <c r="B72" s="1" t="s">
        <v>2093</v>
      </c>
      <c r="C72" s="2">
        <v>99338</v>
      </c>
    </row>
    <row r="73" spans="1:3" ht="12.75">
      <c r="A73" s="6"/>
      <c r="B73" s="1" t="s">
        <v>752</v>
      </c>
      <c r="C73" s="2">
        <v>125080</v>
      </c>
    </row>
    <row r="74" spans="1:3" ht="12.75">
      <c r="A74" s="6"/>
      <c r="B74" s="1" t="s">
        <v>2095</v>
      </c>
      <c r="C74" s="2">
        <v>402958</v>
      </c>
    </row>
    <row r="75" spans="1:3" ht="12.75">
      <c r="A75" s="6"/>
      <c r="B75" s="1" t="s">
        <v>105</v>
      </c>
      <c r="C75" s="2">
        <v>251401</v>
      </c>
    </row>
    <row r="76" spans="1:3" ht="12.75">
      <c r="A76" s="6"/>
      <c r="B76" s="1" t="s">
        <v>106</v>
      </c>
      <c r="C76" s="2">
        <v>996767</v>
      </c>
    </row>
    <row r="77" spans="1:2" ht="12.75">
      <c r="A77" s="6"/>
      <c r="B77" s="1"/>
    </row>
    <row r="79" spans="1:3" s="87" customFormat="1" ht="13.5" thickBot="1">
      <c r="A79" s="69">
        <v>5317</v>
      </c>
      <c r="B79" s="70" t="s">
        <v>111</v>
      </c>
      <c r="C79" s="71">
        <v>1263595</v>
      </c>
    </row>
    <row r="80" spans="1:3" ht="13.5" thickTop="1">
      <c r="A80" s="6"/>
      <c r="B80" s="1" t="s">
        <v>2092</v>
      </c>
      <c r="C80" s="2">
        <v>360450</v>
      </c>
    </row>
    <row r="81" spans="1:3" ht="12.75">
      <c r="A81" s="6"/>
      <c r="B81" s="1" t="s">
        <v>2093</v>
      </c>
      <c r="C81" s="2">
        <v>59544</v>
      </c>
    </row>
    <row r="82" spans="1:3" ht="12.75">
      <c r="A82" s="6"/>
      <c r="B82" s="1" t="s">
        <v>752</v>
      </c>
      <c r="C82" s="2">
        <v>58938</v>
      </c>
    </row>
    <row r="83" spans="1:3" ht="12.75">
      <c r="A83" s="6"/>
      <c r="B83" s="1" t="s">
        <v>2095</v>
      </c>
      <c r="C83" s="2">
        <v>226310</v>
      </c>
    </row>
    <row r="84" spans="1:3" ht="12.75">
      <c r="A84" s="6"/>
      <c r="B84" s="1" t="s">
        <v>105</v>
      </c>
      <c r="C84" s="2">
        <v>125658</v>
      </c>
    </row>
    <row r="85" spans="1:3" ht="12.75">
      <c r="A85" s="6"/>
      <c r="B85" s="1" t="s">
        <v>106</v>
      </c>
      <c r="C85" s="2">
        <v>432695</v>
      </c>
    </row>
    <row r="86" spans="1:2" ht="12.75">
      <c r="A86" s="6"/>
      <c r="B86" s="1"/>
    </row>
    <row r="88" spans="1:3" s="87" customFormat="1" ht="13.5" thickBot="1">
      <c r="A88" s="69">
        <v>5314</v>
      </c>
      <c r="B88" s="70" t="s">
        <v>2230</v>
      </c>
      <c r="C88" s="71">
        <v>396000</v>
      </c>
    </row>
    <row r="89" spans="2:3" ht="13.5" thickTop="1">
      <c r="B89" s="28" t="s">
        <v>771</v>
      </c>
      <c r="C89" s="2">
        <v>396000</v>
      </c>
    </row>
    <row r="90" ht="12.75">
      <c r="B90" s="28"/>
    </row>
    <row r="92" ht="12.75">
      <c r="B92" s="28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B7" sqref="B7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772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SUM(C18,C22,C27,C37,C41,C44,C47,C50,C53,C56,C82,C90)</f>
        <v>61186499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578</v>
      </c>
      <c r="C6" s="78"/>
    </row>
    <row r="7" spans="1:6" s="76" customFormat="1" ht="16.5" customHeight="1">
      <c r="A7" s="77"/>
      <c r="B7" s="81" t="s">
        <v>1518</v>
      </c>
      <c r="C7" s="81"/>
      <c r="D7" s="82"/>
      <c r="E7" s="81"/>
      <c r="F7" s="83"/>
    </row>
    <row r="8" spans="1:3" s="76" customFormat="1" ht="18.75" customHeight="1">
      <c r="A8" s="77"/>
      <c r="B8" s="81" t="s">
        <v>1517</v>
      </c>
      <c r="C8" s="78"/>
    </row>
    <row r="9" spans="1:3" s="76" customFormat="1" ht="18.75" customHeight="1">
      <c r="A9" s="77"/>
      <c r="B9" s="81" t="s">
        <v>1516</v>
      </c>
      <c r="C9" s="78"/>
    </row>
    <row r="10" spans="1:3" s="76" customFormat="1" ht="18.75" customHeight="1">
      <c r="A10" s="77"/>
      <c r="B10" s="81" t="s">
        <v>1515</v>
      </c>
      <c r="C10" s="78"/>
    </row>
    <row r="11" spans="1:3" s="15" customFormat="1" ht="18.75" customHeight="1">
      <c r="A11" s="17"/>
      <c r="B11" s="81" t="s">
        <v>1514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1513</v>
      </c>
      <c r="C14" s="18"/>
    </row>
    <row r="15" spans="1:3" s="15" customFormat="1" ht="18.75" customHeight="1">
      <c r="A15" s="17"/>
      <c r="B15" s="81" t="s">
        <v>1512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15454522</v>
      </c>
    </row>
    <row r="19" spans="1:3" ht="13.5" thickTop="1">
      <c r="A19" s="5"/>
      <c r="B19" s="1" t="s">
        <v>773</v>
      </c>
      <c r="C19" s="2">
        <v>15454522</v>
      </c>
    </row>
    <row r="20" spans="1:2" ht="12.75">
      <c r="A20" s="5"/>
      <c r="B20" s="1"/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2236</v>
      </c>
      <c r="C22" s="71">
        <v>7169778</v>
      </c>
    </row>
    <row r="23" spans="1:3" ht="13.5" thickTop="1">
      <c r="A23" s="5"/>
      <c r="B23" s="1" t="s">
        <v>774</v>
      </c>
      <c r="C23" s="2">
        <v>4403130</v>
      </c>
    </row>
    <row r="24" spans="1:3" ht="12.75">
      <c r="A24" s="5"/>
      <c r="B24" s="1" t="s">
        <v>775</v>
      </c>
      <c r="C24" s="2">
        <v>2766648</v>
      </c>
    </row>
    <row r="25" spans="1:2" ht="12.75">
      <c r="A25" s="5"/>
      <c r="B25" s="1"/>
    </row>
    <row r="26" spans="1:2" ht="12.75">
      <c r="A26" s="5"/>
      <c r="B26" s="1"/>
    </row>
    <row r="27" spans="1:3" s="87" customFormat="1" ht="13.5" thickBot="1">
      <c r="A27" s="69">
        <v>5307</v>
      </c>
      <c r="B27" s="70" t="s">
        <v>96</v>
      </c>
      <c r="C27" s="71">
        <v>7619931</v>
      </c>
    </row>
    <row r="28" spans="1:3" ht="13.5" thickTop="1">
      <c r="A28" s="5"/>
      <c r="B28" s="49" t="s">
        <v>776</v>
      </c>
      <c r="C28" s="36">
        <v>738929</v>
      </c>
    </row>
    <row r="29" spans="1:3" ht="12.75">
      <c r="A29" s="5"/>
      <c r="B29" s="49" t="s">
        <v>777</v>
      </c>
      <c r="C29" s="36">
        <v>1281425</v>
      </c>
    </row>
    <row r="30" spans="1:3" ht="12.75">
      <c r="A30" s="5"/>
      <c r="B30" s="49" t="s">
        <v>778</v>
      </c>
      <c r="C30" s="36">
        <v>1846955</v>
      </c>
    </row>
    <row r="31" spans="1:3" ht="12.75">
      <c r="A31" s="5"/>
      <c r="B31" s="49" t="s">
        <v>779</v>
      </c>
      <c r="C31" s="36">
        <v>1288281</v>
      </c>
    </row>
    <row r="32" spans="1:3" ht="12.75">
      <c r="A32" s="5"/>
      <c r="B32" s="49" t="s">
        <v>780</v>
      </c>
      <c r="C32" s="36">
        <v>593218</v>
      </c>
    </row>
    <row r="33" spans="1:3" ht="12.75">
      <c r="A33" s="5"/>
      <c r="B33" s="49" t="s">
        <v>781</v>
      </c>
      <c r="C33" s="36">
        <v>1102669</v>
      </c>
    </row>
    <row r="34" spans="1:3" ht="12.75">
      <c r="A34" s="5"/>
      <c r="B34" s="49" t="s">
        <v>782</v>
      </c>
      <c r="C34" s="36">
        <v>768454</v>
      </c>
    </row>
    <row r="35" spans="1:3" ht="12.75">
      <c r="A35" s="5"/>
      <c r="B35" s="49"/>
      <c r="C35" s="36"/>
    </row>
    <row r="37" spans="1:3" s="87" customFormat="1" ht="13.5" thickBot="1">
      <c r="A37" s="69">
        <v>5309</v>
      </c>
      <c r="B37" s="70" t="s">
        <v>97</v>
      </c>
      <c r="C37" s="71">
        <v>3207729</v>
      </c>
    </row>
    <row r="38" spans="1:3" ht="13.5" thickTop="1">
      <c r="A38" s="6"/>
      <c r="B38" s="7" t="s">
        <v>773</v>
      </c>
      <c r="C38" s="8">
        <v>3207729</v>
      </c>
    </row>
    <row r="39" spans="1:3" ht="12.75">
      <c r="A39" s="6"/>
      <c r="B39" s="7"/>
      <c r="C39" s="8"/>
    </row>
    <row r="41" spans="1:3" s="87" customFormat="1" ht="13.5" thickBot="1">
      <c r="A41" s="69">
        <v>5311</v>
      </c>
      <c r="B41" s="70" t="s">
        <v>98</v>
      </c>
      <c r="C41" s="71">
        <v>8570337</v>
      </c>
    </row>
    <row r="42" ht="13.5" thickTop="1"/>
    <row r="44" spans="1:3" s="87" customFormat="1" ht="13.5" thickBot="1">
      <c r="A44" s="69" t="s">
        <v>100</v>
      </c>
      <c r="B44" s="70" t="s">
        <v>99</v>
      </c>
      <c r="C44" s="71">
        <v>133781</v>
      </c>
    </row>
    <row r="45" ht="13.5" thickTop="1"/>
    <row r="47" spans="1:3" s="87" customFormat="1" ht="13.5" thickBot="1">
      <c r="A47" s="69">
        <v>5310</v>
      </c>
      <c r="B47" s="70" t="s">
        <v>101</v>
      </c>
      <c r="C47" s="71">
        <v>1767902</v>
      </c>
    </row>
    <row r="48" ht="13.5" thickTop="1"/>
    <row r="50" spans="1:3" s="87" customFormat="1" ht="13.5" thickBot="1">
      <c r="A50" s="69">
        <v>5303</v>
      </c>
      <c r="B50" s="70" t="s">
        <v>107</v>
      </c>
      <c r="C50" s="71">
        <v>767172</v>
      </c>
    </row>
    <row r="51" ht="13.5" thickTop="1"/>
    <row r="53" spans="1:3" s="87" customFormat="1" ht="13.5" thickBot="1">
      <c r="A53" s="69">
        <v>5304</v>
      </c>
      <c r="B53" s="70" t="s">
        <v>108</v>
      </c>
      <c r="C53" s="71">
        <v>199857</v>
      </c>
    </row>
    <row r="54" ht="13.5" thickTop="1"/>
    <row r="56" spans="1:3" s="87" customFormat="1" ht="13.5" thickBot="1">
      <c r="A56" s="69">
        <v>5309</v>
      </c>
      <c r="B56" s="70" t="s">
        <v>103</v>
      </c>
      <c r="C56" s="71">
        <v>12129367</v>
      </c>
    </row>
    <row r="57" spans="1:3" ht="13.5" thickTop="1">
      <c r="A57" s="12"/>
      <c r="B57" s="23" t="s">
        <v>783</v>
      </c>
      <c r="C57" s="24">
        <v>990000</v>
      </c>
    </row>
    <row r="58" spans="1:3" ht="12.75">
      <c r="A58" s="12"/>
      <c r="B58" s="19" t="s">
        <v>784</v>
      </c>
      <c r="C58" s="22">
        <v>680130</v>
      </c>
    </row>
    <row r="59" spans="1:3" ht="12.75">
      <c r="A59" s="12"/>
      <c r="B59" s="23" t="s">
        <v>785</v>
      </c>
      <c r="C59" s="24">
        <v>396000</v>
      </c>
    </row>
    <row r="60" spans="1:3" ht="12.75">
      <c r="A60" s="12"/>
      <c r="B60" s="19" t="s">
        <v>718</v>
      </c>
      <c r="C60" s="22">
        <v>38071</v>
      </c>
    </row>
    <row r="61" spans="1:3" ht="12.75">
      <c r="A61" s="12"/>
      <c r="B61" s="23" t="s">
        <v>719</v>
      </c>
      <c r="C61" s="24">
        <v>495000</v>
      </c>
    </row>
    <row r="62" spans="1:3" ht="12.75">
      <c r="A62" s="12"/>
      <c r="B62" s="23" t="s">
        <v>720</v>
      </c>
      <c r="C62" s="24">
        <v>3960000</v>
      </c>
    </row>
    <row r="63" spans="1:3" ht="12.75">
      <c r="A63" s="12"/>
      <c r="B63" s="19" t="s">
        <v>721</v>
      </c>
      <c r="C63" s="22">
        <v>226710</v>
      </c>
    </row>
    <row r="64" spans="1:3" ht="12.75">
      <c r="A64" s="12"/>
      <c r="B64" s="23" t="s">
        <v>722</v>
      </c>
      <c r="C64" s="24">
        <v>148500</v>
      </c>
    </row>
    <row r="65" spans="1:3" ht="12.75">
      <c r="A65" s="12"/>
      <c r="B65" s="19" t="s">
        <v>723</v>
      </c>
      <c r="C65" s="22">
        <v>171321</v>
      </c>
    </row>
    <row r="66" spans="1:3" ht="12.75">
      <c r="A66" s="12"/>
      <c r="B66" s="19" t="s">
        <v>724</v>
      </c>
      <c r="C66" s="22">
        <v>571072</v>
      </c>
    </row>
    <row r="67" spans="1:3" ht="12.75">
      <c r="A67" s="12"/>
      <c r="B67" s="19" t="s">
        <v>725</v>
      </c>
      <c r="C67" s="22">
        <v>226710</v>
      </c>
    </row>
    <row r="68" spans="1:3" ht="12.75">
      <c r="A68" s="12"/>
      <c r="B68" s="19" t="s">
        <v>726</v>
      </c>
      <c r="C68" s="22">
        <v>193327</v>
      </c>
    </row>
    <row r="69" spans="1:3" ht="12.75">
      <c r="A69" s="12"/>
      <c r="B69" s="23" t="s">
        <v>727</v>
      </c>
      <c r="C69" s="24">
        <v>990000</v>
      </c>
    </row>
    <row r="70" spans="1:3" ht="12.75">
      <c r="A70" s="12"/>
      <c r="B70" s="19" t="s">
        <v>728</v>
      </c>
      <c r="C70" s="22">
        <v>95179</v>
      </c>
    </row>
    <row r="71" spans="1:3" ht="12.75">
      <c r="A71" s="12"/>
      <c r="B71" s="19" t="s">
        <v>729</v>
      </c>
      <c r="C71" s="22">
        <v>190357</v>
      </c>
    </row>
    <row r="72" spans="1:3" ht="12.75">
      <c r="A72" s="12"/>
      <c r="B72" s="19" t="s">
        <v>730</v>
      </c>
      <c r="C72" s="22">
        <v>95179</v>
      </c>
    </row>
    <row r="73" spans="1:3" ht="12.75">
      <c r="A73" s="12"/>
      <c r="B73" s="19" t="s">
        <v>731</v>
      </c>
      <c r="C73" s="22">
        <v>190357</v>
      </c>
    </row>
    <row r="74" spans="1:3" ht="12.75">
      <c r="A74" s="12"/>
      <c r="B74" s="19" t="s">
        <v>732</v>
      </c>
      <c r="C74" s="22">
        <v>158400</v>
      </c>
    </row>
    <row r="75" spans="1:3" ht="12.75">
      <c r="A75" s="12"/>
      <c r="B75" s="23" t="s">
        <v>733</v>
      </c>
      <c r="C75" s="24">
        <v>198000</v>
      </c>
    </row>
    <row r="76" spans="1:3" ht="12.75">
      <c r="A76" s="12"/>
      <c r="B76" s="19" t="s">
        <v>734</v>
      </c>
      <c r="C76" s="22">
        <v>637697</v>
      </c>
    </row>
    <row r="77" spans="1:3" ht="12.75">
      <c r="A77" s="12"/>
      <c r="B77" s="19" t="s">
        <v>735</v>
      </c>
      <c r="C77" s="22">
        <v>297000</v>
      </c>
    </row>
    <row r="78" spans="1:3" ht="12.75">
      <c r="A78" s="12"/>
      <c r="B78" s="19" t="s">
        <v>736</v>
      </c>
      <c r="C78" s="22">
        <v>190357</v>
      </c>
    </row>
    <row r="79" spans="1:3" ht="12.75">
      <c r="A79" s="12"/>
      <c r="B79" s="23" t="s">
        <v>737</v>
      </c>
      <c r="C79" s="24">
        <v>990000</v>
      </c>
    </row>
    <row r="81" ht="12.75">
      <c r="B81" s="28"/>
    </row>
    <row r="82" spans="1:3" s="87" customFormat="1" ht="13.5" thickBot="1">
      <c r="A82" s="69">
        <v>5316</v>
      </c>
      <c r="B82" s="70" t="s">
        <v>110</v>
      </c>
      <c r="C82" s="71">
        <v>2888701</v>
      </c>
    </row>
    <row r="83" spans="1:3" ht="13.5" thickTop="1">
      <c r="A83" s="6"/>
      <c r="B83" s="1" t="s">
        <v>774</v>
      </c>
      <c r="C83" s="2">
        <v>294683</v>
      </c>
    </row>
    <row r="84" spans="1:3" ht="12.75">
      <c r="A84" s="6"/>
      <c r="B84" s="1" t="s">
        <v>773</v>
      </c>
      <c r="C84" s="2">
        <v>747095</v>
      </c>
    </row>
    <row r="85" spans="1:3" ht="12.75">
      <c r="A85" s="6"/>
      <c r="B85" s="1" t="s">
        <v>775</v>
      </c>
      <c r="C85" s="2">
        <v>199860</v>
      </c>
    </row>
    <row r="86" spans="1:3" ht="12.75">
      <c r="A86" s="6"/>
      <c r="B86" s="1" t="s">
        <v>105</v>
      </c>
      <c r="C86" s="2">
        <v>793743</v>
      </c>
    </row>
    <row r="87" spans="1:3" ht="12.75">
      <c r="A87" s="6"/>
      <c r="B87" s="1" t="s">
        <v>106</v>
      </c>
      <c r="C87" s="2">
        <v>853320</v>
      </c>
    </row>
    <row r="88" spans="1:2" ht="12.75">
      <c r="A88" s="6"/>
      <c r="B88" s="1"/>
    </row>
    <row r="90" spans="1:3" s="87" customFormat="1" ht="13.5" thickBot="1">
      <c r="A90" s="69">
        <v>5317</v>
      </c>
      <c r="B90" s="70" t="s">
        <v>111</v>
      </c>
      <c r="C90" s="71">
        <v>1277422</v>
      </c>
    </row>
    <row r="91" spans="1:3" ht="13.5" thickTop="1">
      <c r="A91" s="6"/>
      <c r="B91" s="1" t="s">
        <v>774</v>
      </c>
      <c r="C91" s="2">
        <v>130633</v>
      </c>
    </row>
    <row r="92" spans="1:3" ht="12.75">
      <c r="A92" s="6"/>
      <c r="B92" s="1" t="s">
        <v>773</v>
      </c>
      <c r="C92" s="2">
        <v>326052</v>
      </c>
    </row>
    <row r="93" spans="1:3" ht="12.75">
      <c r="A93" s="6"/>
      <c r="B93" s="1" t="s">
        <v>775</v>
      </c>
      <c r="C93" s="2">
        <v>78723</v>
      </c>
    </row>
    <row r="94" spans="1:3" ht="12.75">
      <c r="A94" s="6"/>
      <c r="B94" s="1" t="s">
        <v>105</v>
      </c>
      <c r="C94" s="2">
        <v>403387</v>
      </c>
    </row>
    <row r="95" spans="1:3" ht="12.75">
      <c r="A95" s="6"/>
      <c r="B95" s="1" t="s">
        <v>106</v>
      </c>
      <c r="C95" s="2">
        <v>338627</v>
      </c>
    </row>
    <row r="96" spans="1:2" ht="12.75">
      <c r="A96" s="6"/>
      <c r="B96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284</v>
      </c>
      <c r="B2" s="113"/>
      <c r="C2" s="113"/>
    </row>
    <row r="3" spans="1:3" s="86" customFormat="1" ht="16.5" thickBot="1">
      <c r="A3" s="73" t="s">
        <v>104</v>
      </c>
      <c r="B3" s="74"/>
      <c r="C3" s="75">
        <f>SUM(C56,C51,C42,C39,C36,C33,C30,C27,C19)</f>
        <v>12568844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1526</v>
      </c>
      <c r="C6" s="78"/>
    </row>
    <row r="7" spans="1:6" s="76" customFormat="1" ht="16.5" customHeight="1">
      <c r="A7" s="77"/>
      <c r="B7" s="81" t="s">
        <v>1525</v>
      </c>
      <c r="C7" s="81"/>
      <c r="D7" s="82"/>
      <c r="E7" s="81"/>
      <c r="F7" s="83"/>
    </row>
    <row r="8" spans="1:3" s="76" customFormat="1" ht="18.75" customHeight="1">
      <c r="A8" s="77"/>
      <c r="B8" s="81" t="s">
        <v>1524</v>
      </c>
      <c r="C8" s="78"/>
    </row>
    <row r="9" spans="1:3" s="76" customFormat="1" ht="18.75" customHeight="1">
      <c r="A9" s="77"/>
      <c r="B9" s="81" t="s">
        <v>1523</v>
      </c>
      <c r="C9" s="78"/>
    </row>
    <row r="10" spans="1:3" s="76" customFormat="1" ht="18.75" customHeight="1">
      <c r="A10" s="77"/>
      <c r="B10" s="81" t="s">
        <v>1522</v>
      </c>
      <c r="C10" s="78"/>
    </row>
    <row r="11" spans="1:3" s="15" customFormat="1" ht="18.75" customHeight="1">
      <c r="A11" s="17"/>
      <c r="B11" s="81" t="s">
        <v>1521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1520</v>
      </c>
      <c r="C14" s="18"/>
    </row>
    <row r="15" spans="1:3" s="15" customFormat="1" ht="18.75" customHeight="1">
      <c r="A15" s="17"/>
      <c r="B15" s="81" t="s">
        <v>1519</v>
      </c>
      <c r="C15" s="18"/>
    </row>
    <row r="18" spans="1:2" ht="12.75">
      <c r="A18" s="5"/>
      <c r="B18" s="1"/>
    </row>
    <row r="19" spans="1:3" s="87" customFormat="1" ht="13.5" thickBot="1">
      <c r="A19" s="69">
        <v>5307</v>
      </c>
      <c r="B19" s="70" t="s">
        <v>96</v>
      </c>
      <c r="C19" s="71">
        <v>3660275</v>
      </c>
    </row>
    <row r="20" spans="1:3" ht="13.5" thickTop="1">
      <c r="A20" s="5"/>
      <c r="B20" s="49" t="s">
        <v>738</v>
      </c>
      <c r="C20" s="36">
        <v>585519</v>
      </c>
    </row>
    <row r="21" spans="1:3" ht="12.75">
      <c r="A21" s="5"/>
      <c r="B21" s="49" t="s">
        <v>739</v>
      </c>
      <c r="C21" s="36">
        <v>62216</v>
      </c>
    </row>
    <row r="22" spans="1:3" ht="12.75">
      <c r="A22" s="5"/>
      <c r="B22" s="49" t="s">
        <v>740</v>
      </c>
      <c r="C22" s="36">
        <v>888906</v>
      </c>
    </row>
    <row r="23" spans="1:3" ht="12.75">
      <c r="A23" s="5"/>
      <c r="B23" s="49" t="s">
        <v>741</v>
      </c>
      <c r="C23" s="36">
        <v>1997081</v>
      </c>
    </row>
    <row r="24" spans="1:3" ht="12.75">
      <c r="A24" s="5"/>
      <c r="B24" s="49" t="s">
        <v>742</v>
      </c>
      <c r="C24" s="36">
        <v>126553</v>
      </c>
    </row>
    <row r="25" spans="1:3" ht="12.75">
      <c r="A25" s="5"/>
      <c r="B25" s="49"/>
      <c r="C25" s="36"/>
    </row>
    <row r="27" spans="1:3" s="87" customFormat="1" ht="13.5" thickBot="1">
      <c r="A27" s="69">
        <v>5311</v>
      </c>
      <c r="B27" s="70" t="s">
        <v>98</v>
      </c>
      <c r="C27" s="71">
        <v>4548063</v>
      </c>
    </row>
    <row r="28" ht="13.5" thickTop="1"/>
    <row r="30" spans="1:3" s="87" customFormat="1" ht="13.5" thickBot="1">
      <c r="A30" s="69" t="s">
        <v>100</v>
      </c>
      <c r="B30" s="70" t="s">
        <v>99</v>
      </c>
      <c r="C30" s="71">
        <v>99188</v>
      </c>
    </row>
    <row r="31" ht="13.5" thickTop="1"/>
    <row r="33" spans="1:3" s="87" customFormat="1" ht="13.5" thickBot="1">
      <c r="A33" s="69">
        <v>5310</v>
      </c>
      <c r="B33" s="70" t="s">
        <v>101</v>
      </c>
      <c r="C33" s="71">
        <v>628882</v>
      </c>
    </row>
    <row r="34" ht="13.5" thickTop="1"/>
    <row r="36" spans="1:3" s="87" customFormat="1" ht="13.5" thickBot="1">
      <c r="A36" s="69">
        <v>5303</v>
      </c>
      <c r="B36" s="70" t="s">
        <v>107</v>
      </c>
      <c r="C36" s="71">
        <v>309637</v>
      </c>
    </row>
    <row r="37" ht="13.5" thickTop="1"/>
    <row r="39" spans="1:3" s="87" customFormat="1" ht="13.5" thickBot="1">
      <c r="A39" s="69">
        <v>5304</v>
      </c>
      <c r="B39" s="70" t="s">
        <v>108</v>
      </c>
      <c r="C39" s="71">
        <v>80853</v>
      </c>
    </row>
    <row r="40" ht="13.5" thickTop="1"/>
    <row r="42" spans="1:3" s="87" customFormat="1" ht="13.5" thickBot="1">
      <c r="A42" s="69">
        <v>5309</v>
      </c>
      <c r="B42" s="70" t="s">
        <v>103</v>
      </c>
      <c r="C42" s="71">
        <v>2442017</v>
      </c>
    </row>
    <row r="43" spans="1:3" ht="13.5" thickTop="1">
      <c r="A43" s="12"/>
      <c r="B43" s="19" t="s">
        <v>984</v>
      </c>
      <c r="C43" s="22">
        <v>57107</v>
      </c>
    </row>
    <row r="44" spans="1:3" ht="12.75">
      <c r="A44" s="12"/>
      <c r="B44" s="19" t="s">
        <v>985</v>
      </c>
      <c r="C44" s="22">
        <v>21780</v>
      </c>
    </row>
    <row r="45" spans="1:3" ht="12.75">
      <c r="A45" s="12"/>
      <c r="B45" s="23" t="s">
        <v>986</v>
      </c>
      <c r="C45" s="24">
        <v>693000</v>
      </c>
    </row>
    <row r="46" spans="1:3" ht="12.75">
      <c r="A46" s="12"/>
      <c r="B46" s="19" t="s">
        <v>987</v>
      </c>
      <c r="C46" s="22">
        <v>680130</v>
      </c>
    </row>
    <row r="47" spans="1:3" ht="12.75">
      <c r="A47" s="12"/>
      <c r="B47" s="19" t="s">
        <v>988</v>
      </c>
      <c r="C47" s="22">
        <v>643500</v>
      </c>
    </row>
    <row r="48" spans="1:3" ht="12.75">
      <c r="A48" s="12"/>
      <c r="B48" s="19" t="s">
        <v>989</v>
      </c>
      <c r="C48" s="22">
        <v>346500</v>
      </c>
    </row>
    <row r="49" spans="1:3" ht="12.75">
      <c r="A49" s="12"/>
      <c r="B49" s="19"/>
      <c r="C49" s="22"/>
    </row>
    <row r="51" spans="1:3" s="87" customFormat="1" ht="13.5" thickBot="1">
      <c r="A51" s="69">
        <v>5316</v>
      </c>
      <c r="B51" s="70" t="s">
        <v>110</v>
      </c>
      <c r="C51" s="71">
        <v>505003</v>
      </c>
    </row>
    <row r="52" spans="1:3" ht="13.5" thickTop="1">
      <c r="A52" s="6"/>
      <c r="B52" s="1" t="s">
        <v>105</v>
      </c>
      <c r="C52" s="2">
        <v>241388</v>
      </c>
    </row>
    <row r="53" spans="1:3" ht="12.75">
      <c r="A53" s="6"/>
      <c r="B53" s="1" t="s">
        <v>106</v>
      </c>
      <c r="C53" s="2">
        <v>263615</v>
      </c>
    </row>
    <row r="54" spans="1:2" ht="12.75">
      <c r="A54" s="6"/>
      <c r="B54" s="1"/>
    </row>
    <row r="56" spans="1:3" s="87" customFormat="1" ht="13.5" thickBot="1">
      <c r="A56" s="69">
        <v>5317</v>
      </c>
      <c r="B56" s="70" t="s">
        <v>111</v>
      </c>
      <c r="C56" s="71">
        <v>294926</v>
      </c>
    </row>
    <row r="57" spans="1:3" ht="13.5" thickTop="1">
      <c r="A57" s="6"/>
      <c r="B57" s="1" t="s">
        <v>105</v>
      </c>
      <c r="C57" s="2">
        <v>140948</v>
      </c>
    </row>
    <row r="58" spans="1:3" ht="12.75">
      <c r="A58" s="6"/>
      <c r="B58" s="1" t="s">
        <v>106</v>
      </c>
      <c r="C58" s="2">
        <v>153978</v>
      </c>
    </row>
    <row r="59" spans="1:2" ht="12.75">
      <c r="A59" s="6"/>
      <c r="B59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990</v>
      </c>
      <c r="B2" s="113"/>
      <c r="C2" s="113"/>
    </row>
    <row r="3" spans="1:3" s="86" customFormat="1" ht="16.5" thickBot="1">
      <c r="A3" s="73" t="s">
        <v>104</v>
      </c>
      <c r="B3" s="74"/>
      <c r="C3" s="75">
        <f>SUM(C98,C94,C86,C78,C73,C56,C53,C50,C47,C44,C41,C34,C24,C18)</f>
        <v>575925804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579</v>
      </c>
      <c r="C6" s="78"/>
    </row>
    <row r="7" spans="1:6" s="76" customFormat="1" ht="16.5" customHeight="1">
      <c r="A7" s="77"/>
      <c r="B7" s="81" t="s">
        <v>1531</v>
      </c>
      <c r="C7" s="81"/>
      <c r="D7" s="82"/>
      <c r="E7" s="81"/>
      <c r="F7" s="83"/>
    </row>
    <row r="8" spans="1:3" s="76" customFormat="1" ht="18.75" customHeight="1">
      <c r="A8" s="77"/>
      <c r="B8" s="81" t="s">
        <v>1532</v>
      </c>
      <c r="C8" s="78"/>
    </row>
    <row r="9" spans="1:3" s="76" customFormat="1" ht="18.75" customHeight="1">
      <c r="A9" s="77"/>
      <c r="B9" s="81" t="s">
        <v>1530</v>
      </c>
      <c r="C9" s="78"/>
    </row>
    <row r="10" spans="1:3" s="76" customFormat="1" ht="18.75" customHeight="1">
      <c r="A10" s="77"/>
      <c r="B10" s="81" t="s">
        <v>1529</v>
      </c>
      <c r="C10" s="78"/>
    </row>
    <row r="11" spans="1:3" s="15" customFormat="1" ht="18.75" customHeight="1">
      <c r="A11" s="17"/>
      <c r="B11" s="81" t="s">
        <v>1533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1528</v>
      </c>
      <c r="C14" s="18"/>
    </row>
    <row r="15" spans="1:3" s="15" customFormat="1" ht="18.75" customHeight="1">
      <c r="A15" s="17"/>
      <c r="B15" s="81" t="s">
        <v>1527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303996635</v>
      </c>
    </row>
    <row r="19" spans="1:3" ht="13.5" thickTop="1">
      <c r="A19" s="5"/>
      <c r="B19" s="1" t="s">
        <v>991</v>
      </c>
      <c r="C19" s="2">
        <v>47683887</v>
      </c>
    </row>
    <row r="20" spans="1:3" ht="12.75">
      <c r="A20" s="5"/>
      <c r="B20" s="1" t="s">
        <v>992</v>
      </c>
      <c r="C20" s="2">
        <v>123103409</v>
      </c>
    </row>
    <row r="21" spans="1:3" ht="12.75">
      <c r="A21" s="5"/>
      <c r="B21" s="1" t="s">
        <v>1614</v>
      </c>
      <c r="C21" s="2">
        <v>133209339</v>
      </c>
    </row>
    <row r="22" spans="1:2" ht="12.75">
      <c r="A22" s="5"/>
      <c r="B22" s="1"/>
    </row>
    <row r="23" spans="1:2" ht="12.75">
      <c r="A23" s="5"/>
      <c r="B23" s="1"/>
    </row>
    <row r="24" spans="1:3" s="87" customFormat="1" ht="13.5" thickBot="1">
      <c r="A24" s="69">
        <v>5307</v>
      </c>
      <c r="B24" s="70" t="s">
        <v>96</v>
      </c>
      <c r="C24" s="71">
        <v>9973753</v>
      </c>
    </row>
    <row r="25" spans="1:3" ht="13.5" thickTop="1">
      <c r="A25" s="5"/>
      <c r="B25" s="49" t="s">
        <v>993</v>
      </c>
      <c r="C25" s="36">
        <v>2764466</v>
      </c>
    </row>
    <row r="26" spans="1:3" ht="12.75">
      <c r="A26" s="5"/>
      <c r="B26" s="49" t="s">
        <v>994</v>
      </c>
      <c r="C26" s="36">
        <v>772790</v>
      </c>
    </row>
    <row r="27" spans="1:3" ht="12.75">
      <c r="A27" s="5"/>
      <c r="B27" s="49" t="s">
        <v>995</v>
      </c>
      <c r="C27" s="36">
        <v>1825202</v>
      </c>
    </row>
    <row r="28" spans="1:3" ht="12.75">
      <c r="A28" s="5"/>
      <c r="B28" s="49" t="s">
        <v>996</v>
      </c>
      <c r="C28" s="36">
        <v>1373428</v>
      </c>
    </row>
    <row r="29" spans="1:3" ht="12.75">
      <c r="A29" s="5"/>
      <c r="B29" s="49" t="s">
        <v>997</v>
      </c>
      <c r="C29" s="36">
        <v>862872</v>
      </c>
    </row>
    <row r="30" spans="1:3" ht="12.75">
      <c r="A30" s="5"/>
      <c r="B30" s="49" t="s">
        <v>998</v>
      </c>
      <c r="C30" s="36">
        <v>1429545</v>
      </c>
    </row>
    <row r="31" spans="1:3" ht="12.75">
      <c r="A31" s="5"/>
      <c r="B31" s="49" t="s">
        <v>999</v>
      </c>
      <c r="C31" s="36">
        <v>945450</v>
      </c>
    </row>
    <row r="32" spans="1:3" ht="12.75">
      <c r="A32" s="5"/>
      <c r="B32" s="49"/>
      <c r="C32" s="36"/>
    </row>
    <row r="34" spans="1:3" s="87" customFormat="1" ht="13.5" thickBot="1">
      <c r="A34" s="69">
        <v>5309</v>
      </c>
      <c r="B34" s="70" t="s">
        <v>97</v>
      </c>
      <c r="C34" s="71">
        <v>204791579</v>
      </c>
    </row>
    <row r="35" spans="1:3" ht="13.5" thickTop="1">
      <c r="A35" s="6"/>
      <c r="B35" s="7" t="s">
        <v>1000</v>
      </c>
      <c r="C35" s="8">
        <v>20172007</v>
      </c>
    </row>
    <row r="36" spans="1:3" ht="12.75">
      <c r="A36" s="6"/>
      <c r="B36" s="7" t="s">
        <v>991</v>
      </c>
      <c r="C36" s="8">
        <v>10176792</v>
      </c>
    </row>
    <row r="37" spans="1:3" ht="12.75">
      <c r="A37" s="6"/>
      <c r="B37" s="7" t="s">
        <v>1001</v>
      </c>
      <c r="C37" s="8">
        <v>98059392</v>
      </c>
    </row>
    <row r="38" spans="1:3" ht="12.75">
      <c r="A38" s="6"/>
      <c r="B38" s="7" t="s">
        <v>1614</v>
      </c>
      <c r="C38" s="8">
        <v>76383388</v>
      </c>
    </row>
    <row r="39" spans="1:3" ht="12.75">
      <c r="A39" s="6"/>
      <c r="B39" s="7"/>
      <c r="C39" s="8"/>
    </row>
    <row r="41" spans="1:3" s="87" customFormat="1" ht="13.5" thickBot="1">
      <c r="A41" s="69">
        <v>5311</v>
      </c>
      <c r="B41" s="70" t="s">
        <v>98</v>
      </c>
      <c r="C41" s="71">
        <v>4171281</v>
      </c>
    </row>
    <row r="42" ht="13.5" thickTop="1"/>
    <row r="44" spans="1:3" s="87" customFormat="1" ht="13.5" thickBot="1">
      <c r="A44" s="69" t="s">
        <v>100</v>
      </c>
      <c r="B44" s="70" t="s">
        <v>99</v>
      </c>
      <c r="C44" s="71">
        <v>100541</v>
      </c>
    </row>
    <row r="45" ht="13.5" thickTop="1"/>
    <row r="47" spans="1:3" s="87" customFormat="1" ht="13.5" thickBot="1">
      <c r="A47" s="69">
        <v>5310</v>
      </c>
      <c r="B47" s="70" t="s">
        <v>101</v>
      </c>
      <c r="C47" s="71">
        <v>1878937</v>
      </c>
    </row>
    <row r="48" ht="13.5" thickTop="1"/>
    <row r="50" spans="1:3" s="87" customFormat="1" ht="13.5" thickBot="1">
      <c r="A50" s="69">
        <v>5303</v>
      </c>
      <c r="B50" s="70" t="s">
        <v>107</v>
      </c>
      <c r="C50" s="71">
        <v>1735164</v>
      </c>
    </row>
    <row r="51" ht="13.5" thickTop="1"/>
    <row r="53" spans="1:3" s="87" customFormat="1" ht="13.5" thickBot="1">
      <c r="A53" s="69">
        <v>5304</v>
      </c>
      <c r="B53" s="70" t="s">
        <v>108</v>
      </c>
      <c r="C53" s="71">
        <v>338726</v>
      </c>
    </row>
    <row r="54" ht="13.5" thickTop="1"/>
    <row r="56" spans="1:3" s="87" customFormat="1" ht="13.5" thickBot="1">
      <c r="A56" s="69">
        <v>5309</v>
      </c>
      <c r="B56" s="70" t="s">
        <v>103</v>
      </c>
      <c r="C56" s="71">
        <v>23994916</v>
      </c>
    </row>
    <row r="57" spans="1:3" ht="13.5" thickTop="1">
      <c r="A57" s="12"/>
      <c r="B57" s="19" t="s">
        <v>1002</v>
      </c>
      <c r="C57" s="22">
        <v>951786</v>
      </c>
    </row>
    <row r="58" spans="1:3" ht="12.75">
      <c r="A58" s="12"/>
      <c r="B58" s="19" t="s">
        <v>1003</v>
      </c>
      <c r="C58" s="22">
        <v>110880</v>
      </c>
    </row>
    <row r="59" spans="1:3" ht="12.75">
      <c r="A59" s="12"/>
      <c r="B59" s="19" t="s">
        <v>1004</v>
      </c>
      <c r="C59" s="22">
        <v>951786</v>
      </c>
    </row>
    <row r="60" spans="1:3" ht="12.75">
      <c r="A60" s="12"/>
      <c r="B60" s="19" t="s">
        <v>1004</v>
      </c>
      <c r="C60" s="22">
        <v>247500</v>
      </c>
    </row>
    <row r="61" spans="1:3" ht="12.75">
      <c r="A61" s="12"/>
      <c r="B61" s="19" t="s">
        <v>1005</v>
      </c>
      <c r="C61" s="22">
        <v>364320</v>
      </c>
    </row>
    <row r="62" spans="1:3" ht="12.75">
      <c r="A62" s="12"/>
      <c r="B62" s="19" t="s">
        <v>1006</v>
      </c>
      <c r="C62" s="22">
        <v>5445000</v>
      </c>
    </row>
    <row r="63" spans="1:3" ht="12.75">
      <c r="A63" s="12"/>
      <c r="B63" s="23" t="s">
        <v>1007</v>
      </c>
      <c r="C63" s="24">
        <v>495000</v>
      </c>
    </row>
    <row r="64" spans="1:3" ht="12.75">
      <c r="A64" s="12"/>
      <c r="B64" s="19" t="s">
        <v>1008</v>
      </c>
      <c r="C64" s="22">
        <v>95179</v>
      </c>
    </row>
    <row r="65" spans="1:3" ht="12.75">
      <c r="A65" s="12"/>
      <c r="B65" s="19" t="s">
        <v>1009</v>
      </c>
      <c r="C65" s="22">
        <v>85661</v>
      </c>
    </row>
    <row r="66" spans="1:3" ht="12.75">
      <c r="A66" s="12"/>
      <c r="B66" s="23" t="s">
        <v>1010</v>
      </c>
      <c r="C66" s="24">
        <v>2970000</v>
      </c>
    </row>
    <row r="67" spans="1:3" ht="12.75">
      <c r="A67" s="12"/>
      <c r="B67" s="19" t="s">
        <v>1011</v>
      </c>
      <c r="C67" s="22">
        <v>6930000</v>
      </c>
    </row>
    <row r="68" spans="1:3" ht="12.75">
      <c r="A68" s="12"/>
      <c r="B68" s="19" t="s">
        <v>1012</v>
      </c>
      <c r="C68" s="22">
        <v>694804</v>
      </c>
    </row>
    <row r="69" spans="1:3" ht="12.75">
      <c r="A69" s="12"/>
      <c r="B69" s="23" t="s">
        <v>1013</v>
      </c>
      <c r="C69" s="24">
        <v>1980000</v>
      </c>
    </row>
    <row r="70" spans="1:3" ht="12.75">
      <c r="A70" s="12"/>
      <c r="B70" s="19" t="s">
        <v>1014</v>
      </c>
      <c r="C70" s="22">
        <v>2673000</v>
      </c>
    </row>
    <row r="71" spans="1:3" ht="12.75">
      <c r="A71" s="12"/>
      <c r="B71" s="19"/>
      <c r="C71" s="22"/>
    </row>
    <row r="73" spans="1:3" s="87" customFormat="1" ht="13.5" thickBot="1">
      <c r="A73" s="69">
        <v>5309</v>
      </c>
      <c r="B73" s="70" t="s">
        <v>109</v>
      </c>
      <c r="C73" s="71">
        <v>14133042</v>
      </c>
    </row>
    <row r="74" spans="2:3" ht="13.5" thickTop="1">
      <c r="B74" s="28" t="s">
        <v>1015</v>
      </c>
      <c r="C74" s="2">
        <v>12172842</v>
      </c>
    </row>
    <row r="75" spans="2:3" ht="12.75">
      <c r="B75" s="28" t="s">
        <v>1016</v>
      </c>
      <c r="C75" s="2">
        <v>1960200</v>
      </c>
    </row>
    <row r="76" ht="12.75">
      <c r="B76" s="28"/>
    </row>
    <row r="77" ht="12.75">
      <c r="B77" s="28"/>
    </row>
    <row r="78" spans="1:3" s="87" customFormat="1" ht="13.5" thickBot="1">
      <c r="A78" s="69">
        <v>5316</v>
      </c>
      <c r="B78" s="70" t="s">
        <v>110</v>
      </c>
      <c r="C78" s="71">
        <v>4710593</v>
      </c>
    </row>
    <row r="79" spans="1:3" ht="13.5" thickTop="1">
      <c r="A79" s="6"/>
      <c r="B79" s="1" t="s">
        <v>991</v>
      </c>
      <c r="C79" s="2">
        <v>871013</v>
      </c>
    </row>
    <row r="80" spans="1:3" ht="12.75">
      <c r="A80" s="6"/>
      <c r="B80" s="1" t="s">
        <v>992</v>
      </c>
      <c r="C80" s="2">
        <v>2177282</v>
      </c>
    </row>
    <row r="81" spans="1:3" ht="12.75">
      <c r="A81" s="6"/>
      <c r="B81" s="1" t="s">
        <v>1017</v>
      </c>
      <c r="C81" s="2">
        <v>1192035</v>
      </c>
    </row>
    <row r="82" spans="1:3" ht="12.75">
      <c r="A82" s="6"/>
      <c r="B82" s="1" t="s">
        <v>105</v>
      </c>
      <c r="C82" s="2">
        <v>300190</v>
      </c>
    </row>
    <row r="83" spans="1:3" ht="12.75">
      <c r="A83" s="6"/>
      <c r="B83" s="1" t="s">
        <v>106</v>
      </c>
      <c r="C83" s="2">
        <v>170073</v>
      </c>
    </row>
    <row r="84" spans="1:2" ht="12.75">
      <c r="A84" s="6"/>
      <c r="B84" s="1"/>
    </row>
    <row r="86" spans="1:3" s="87" customFormat="1" ht="13.5" thickBot="1">
      <c r="A86" s="69">
        <v>5317</v>
      </c>
      <c r="B86" s="70" t="s">
        <v>111</v>
      </c>
      <c r="C86" s="71">
        <v>3625637</v>
      </c>
    </row>
    <row r="87" spans="1:3" ht="13.5" thickTop="1">
      <c r="A87" s="6"/>
      <c r="B87" s="1" t="s">
        <v>991</v>
      </c>
      <c r="C87" s="2">
        <v>643680</v>
      </c>
    </row>
    <row r="88" spans="1:3" ht="12.75">
      <c r="A88" s="6"/>
      <c r="B88" s="1" t="s">
        <v>992</v>
      </c>
      <c r="C88" s="2">
        <v>1526289</v>
      </c>
    </row>
    <row r="89" spans="1:3" ht="12.75">
      <c r="A89" s="6"/>
      <c r="B89" s="1" t="s">
        <v>1017</v>
      </c>
      <c r="C89" s="2">
        <v>1017837</v>
      </c>
    </row>
    <row r="90" spans="1:3" ht="12.75">
      <c r="A90" s="6"/>
      <c r="B90" s="1" t="s">
        <v>105</v>
      </c>
      <c r="C90" s="2">
        <v>276159</v>
      </c>
    </row>
    <row r="91" spans="1:3" ht="12.75">
      <c r="A91" s="6"/>
      <c r="B91" s="1" t="s">
        <v>106</v>
      </c>
      <c r="C91" s="2">
        <v>161672</v>
      </c>
    </row>
    <row r="92" spans="1:2" ht="12.75">
      <c r="A92" s="6"/>
      <c r="B92" s="1"/>
    </row>
    <row r="94" spans="1:3" s="87" customFormat="1" ht="13.5" thickBot="1">
      <c r="A94" s="69">
        <v>5314</v>
      </c>
      <c r="B94" s="70" t="s">
        <v>2230</v>
      </c>
      <c r="C94" s="71">
        <v>990000</v>
      </c>
    </row>
    <row r="95" spans="2:3" ht="13.5" thickTop="1">
      <c r="B95" s="28" t="s">
        <v>1018</v>
      </c>
      <c r="C95" s="2">
        <v>990000</v>
      </c>
    </row>
    <row r="96" ht="12.75">
      <c r="B96" s="28"/>
    </row>
    <row r="97" ht="12.75">
      <c r="B97" s="28"/>
    </row>
    <row r="98" spans="1:3" s="87" customFormat="1" ht="13.5" thickBot="1">
      <c r="A98" s="69">
        <v>5339</v>
      </c>
      <c r="B98" s="70" t="s">
        <v>2263</v>
      </c>
      <c r="C98" s="71">
        <v>1485000</v>
      </c>
    </row>
    <row r="99" spans="2:3" ht="13.5" thickTop="1">
      <c r="B99" s="3" t="s">
        <v>1019</v>
      </c>
      <c r="C99" s="2">
        <v>1485000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20"/>
  <sheetViews>
    <sheetView workbookViewId="0" topLeftCell="B1">
      <selection activeCell="B13" sqref="B13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1020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SUM(C18,C23,C29,C36,C42,C45,C48,C51,C54,C57,C91,C97,C107,C117)</f>
        <v>304712672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1541</v>
      </c>
      <c r="C6" s="78"/>
    </row>
    <row r="7" spans="1:6" s="76" customFormat="1" ht="16.5" customHeight="1">
      <c r="A7" s="77"/>
      <c r="B7" s="81" t="s">
        <v>1539</v>
      </c>
      <c r="C7" s="81"/>
      <c r="D7" s="82"/>
      <c r="E7" s="81"/>
      <c r="F7" s="83"/>
    </row>
    <row r="8" spans="1:3" s="76" customFormat="1" ht="18.75" customHeight="1">
      <c r="A8" s="77"/>
      <c r="B8" s="81" t="s">
        <v>1540</v>
      </c>
      <c r="C8" s="78"/>
    </row>
    <row r="9" spans="1:3" s="76" customFormat="1" ht="18.75" customHeight="1">
      <c r="A9" s="77"/>
      <c r="B9" s="81" t="s">
        <v>1538</v>
      </c>
      <c r="C9" s="78"/>
    </row>
    <row r="10" spans="1:3" s="76" customFormat="1" ht="18.75" customHeight="1">
      <c r="A10" s="77"/>
      <c r="B10" s="81" t="s">
        <v>1537</v>
      </c>
      <c r="C10" s="78"/>
    </row>
    <row r="11" spans="1:3" s="15" customFormat="1" ht="18.75" customHeight="1">
      <c r="A11" s="17"/>
      <c r="B11" s="81" t="s">
        <v>1536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1535</v>
      </c>
      <c r="C14" s="18"/>
    </row>
    <row r="15" spans="1:3" s="15" customFormat="1" ht="18.75" customHeight="1">
      <c r="A15" s="17"/>
      <c r="B15" s="81" t="s">
        <v>1534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147842301</v>
      </c>
    </row>
    <row r="19" spans="1:3" ht="13.5" thickTop="1">
      <c r="A19" s="5"/>
      <c r="B19" s="1" t="s">
        <v>1021</v>
      </c>
      <c r="C19" s="2">
        <v>120120589</v>
      </c>
    </row>
    <row r="20" spans="1:3" ht="12.75">
      <c r="A20" s="5"/>
      <c r="B20" s="1" t="s">
        <v>1022</v>
      </c>
      <c r="C20" s="2">
        <v>27721712</v>
      </c>
    </row>
    <row r="21" spans="1:2" ht="12.75">
      <c r="A21" s="5"/>
      <c r="B21" s="1"/>
    </row>
    <row r="22" spans="1:2" ht="12.75">
      <c r="A22" s="5"/>
      <c r="B22" s="1"/>
    </row>
    <row r="23" spans="1:3" s="87" customFormat="1" ht="13.5" thickBot="1">
      <c r="A23" s="69">
        <v>5307</v>
      </c>
      <c r="B23" s="70" t="s">
        <v>2236</v>
      </c>
      <c r="C23" s="71">
        <v>23606018</v>
      </c>
    </row>
    <row r="24" spans="1:3" ht="13.5" thickTop="1">
      <c r="A24" s="5"/>
      <c r="B24" s="1" t="s">
        <v>1023</v>
      </c>
      <c r="C24" s="2">
        <v>4493013</v>
      </c>
    </row>
    <row r="25" spans="1:3" ht="12.75">
      <c r="A25" s="5"/>
      <c r="B25" s="1" t="s">
        <v>1569</v>
      </c>
      <c r="C25" s="2">
        <v>11275398</v>
      </c>
    </row>
    <row r="26" spans="1:3" ht="12.75">
      <c r="A26" s="5"/>
      <c r="B26" s="1" t="s">
        <v>1570</v>
      </c>
      <c r="C26" s="2">
        <v>7837607</v>
      </c>
    </row>
    <row r="27" spans="1:2" ht="12.75">
      <c r="A27" s="5"/>
      <c r="B27" s="1"/>
    </row>
    <row r="28" spans="1:2" ht="12.75">
      <c r="A28" s="5"/>
      <c r="B28" s="1"/>
    </row>
    <row r="29" spans="1:3" s="87" customFormat="1" ht="13.5" thickBot="1">
      <c r="A29" s="69">
        <v>5307</v>
      </c>
      <c r="B29" s="70" t="s">
        <v>96</v>
      </c>
      <c r="C29" s="71">
        <v>6331133</v>
      </c>
    </row>
    <row r="30" spans="1:3" ht="13.5" thickTop="1">
      <c r="A30" s="5"/>
      <c r="B30" s="49" t="s">
        <v>1024</v>
      </c>
      <c r="C30" s="36">
        <v>2202606</v>
      </c>
    </row>
    <row r="31" spans="1:3" ht="12.75">
      <c r="A31" s="5"/>
      <c r="B31" s="49" t="s">
        <v>1025</v>
      </c>
      <c r="C31" s="36">
        <v>480</v>
      </c>
    </row>
    <row r="32" spans="1:3" ht="12.75">
      <c r="A32" s="5"/>
      <c r="B32" s="49" t="s">
        <v>1026</v>
      </c>
      <c r="C32" s="36">
        <v>2991873</v>
      </c>
    </row>
    <row r="33" spans="1:3" ht="12.75">
      <c r="A33" s="5"/>
      <c r="B33" s="49" t="s">
        <v>1027</v>
      </c>
      <c r="C33" s="36">
        <v>1136174</v>
      </c>
    </row>
    <row r="34" spans="1:3" ht="12.75">
      <c r="A34" s="5"/>
      <c r="B34" s="49"/>
      <c r="C34" s="36"/>
    </row>
    <row r="36" spans="1:3" s="87" customFormat="1" ht="13.5" thickBot="1">
      <c r="A36" s="69">
        <v>5309</v>
      </c>
      <c r="B36" s="70" t="s">
        <v>97</v>
      </c>
      <c r="C36" s="71">
        <v>81340709</v>
      </c>
    </row>
    <row r="37" spans="1:3" ht="13.5" thickTop="1">
      <c r="A37" s="6"/>
      <c r="B37" s="7" t="s">
        <v>1028</v>
      </c>
      <c r="C37" s="8">
        <v>77630590</v>
      </c>
    </row>
    <row r="38" spans="1:3" ht="12.75">
      <c r="A38" s="6"/>
      <c r="B38" s="7" t="s">
        <v>1029</v>
      </c>
      <c r="C38" s="8">
        <v>1168295</v>
      </c>
    </row>
    <row r="39" spans="1:3" ht="12.75">
      <c r="A39" s="6"/>
      <c r="B39" s="7" t="s">
        <v>1022</v>
      </c>
      <c r="C39" s="8">
        <v>2541824</v>
      </c>
    </row>
    <row r="40" spans="1:3" ht="12.75">
      <c r="A40" s="6"/>
      <c r="B40" s="7"/>
      <c r="C40" s="8"/>
    </row>
    <row r="42" spans="1:3" s="87" customFormat="1" ht="13.5" thickBot="1">
      <c r="A42" s="69">
        <v>5311</v>
      </c>
      <c r="B42" s="70" t="s">
        <v>98</v>
      </c>
      <c r="C42" s="71">
        <v>2902815</v>
      </c>
    </row>
    <row r="43" ht="13.5" thickTop="1"/>
    <row r="45" spans="1:3" s="87" customFormat="1" ht="13.5" thickBot="1">
      <c r="A45" s="69" t="s">
        <v>100</v>
      </c>
      <c r="B45" s="70" t="s">
        <v>99</v>
      </c>
      <c r="C45" s="71">
        <v>90400</v>
      </c>
    </row>
    <row r="46" ht="13.5" thickTop="1"/>
    <row r="48" spans="1:3" s="87" customFormat="1" ht="13.5" thickBot="1">
      <c r="A48" s="69">
        <v>5310</v>
      </c>
      <c r="B48" s="70" t="s">
        <v>101</v>
      </c>
      <c r="C48" s="71">
        <v>2491294</v>
      </c>
    </row>
    <row r="49" ht="13.5" thickTop="1"/>
    <row r="51" spans="1:3" s="87" customFormat="1" ht="13.5" thickBot="1">
      <c r="A51" s="69">
        <v>5303</v>
      </c>
      <c r="B51" s="70" t="s">
        <v>107</v>
      </c>
      <c r="C51" s="71">
        <v>2279793</v>
      </c>
    </row>
    <row r="52" ht="13.5" thickTop="1"/>
    <row r="54" spans="1:3" s="87" customFormat="1" ht="13.5" thickBot="1">
      <c r="A54" s="69">
        <v>5304</v>
      </c>
      <c r="B54" s="70" t="s">
        <v>108</v>
      </c>
      <c r="C54" s="71">
        <v>444161</v>
      </c>
    </row>
    <row r="55" ht="13.5" thickTop="1"/>
    <row r="57" spans="1:3" s="87" customFormat="1" ht="13.5" thickBot="1">
      <c r="A57" s="69">
        <v>5309</v>
      </c>
      <c r="B57" s="70" t="s">
        <v>103</v>
      </c>
      <c r="C57" s="71">
        <v>23912694</v>
      </c>
    </row>
    <row r="58" spans="1:3" ht="13.5" thickTop="1">
      <c r="A58" s="12"/>
      <c r="B58" s="19" t="s">
        <v>1030</v>
      </c>
      <c r="C58" s="22">
        <v>380714</v>
      </c>
    </row>
    <row r="59" spans="1:3" ht="12.75">
      <c r="A59" s="12"/>
      <c r="B59" s="19" t="s">
        <v>1031</v>
      </c>
      <c r="C59" s="22">
        <v>49500</v>
      </c>
    </row>
    <row r="60" spans="1:3" ht="12.75">
      <c r="A60" s="12"/>
      <c r="B60" s="19" t="s">
        <v>1032</v>
      </c>
      <c r="C60" s="22">
        <v>380714</v>
      </c>
    </row>
    <row r="61" spans="1:3" ht="12.75">
      <c r="A61" s="12"/>
      <c r="B61" s="19" t="s">
        <v>1033</v>
      </c>
      <c r="C61" s="22">
        <v>237947</v>
      </c>
    </row>
    <row r="62" spans="1:3" ht="12.75">
      <c r="A62" s="12"/>
      <c r="B62" s="23" t="s">
        <v>1034</v>
      </c>
      <c r="C62" s="24">
        <v>1021144</v>
      </c>
    </row>
    <row r="63" spans="1:3" ht="12.75">
      <c r="A63" s="12"/>
      <c r="B63" s="19" t="s">
        <v>1035</v>
      </c>
      <c r="C63" s="22">
        <v>285536</v>
      </c>
    </row>
    <row r="64" spans="1:3" ht="12.75">
      <c r="A64" s="12"/>
      <c r="B64" s="23" t="s">
        <v>1036</v>
      </c>
      <c r="C64" s="24">
        <v>1188000</v>
      </c>
    </row>
    <row r="65" spans="1:3" ht="12.75">
      <c r="A65" s="12"/>
      <c r="B65" s="19" t="s">
        <v>1037</v>
      </c>
      <c r="C65" s="22">
        <v>342643</v>
      </c>
    </row>
    <row r="66" spans="1:3" ht="12.75">
      <c r="A66" s="12"/>
      <c r="B66" s="23" t="s">
        <v>1038</v>
      </c>
      <c r="C66" s="24">
        <v>1485000</v>
      </c>
    </row>
    <row r="67" spans="1:3" ht="12.75">
      <c r="A67" s="12"/>
      <c r="B67" s="23" t="s">
        <v>1039</v>
      </c>
      <c r="C67" s="24">
        <v>792000</v>
      </c>
    </row>
    <row r="68" spans="1:3" ht="12.75">
      <c r="A68" s="12"/>
      <c r="B68" s="19" t="s">
        <v>1040</v>
      </c>
      <c r="C68" s="22">
        <v>1066000</v>
      </c>
    </row>
    <row r="69" spans="1:3" ht="12.75">
      <c r="A69" s="12"/>
      <c r="B69" s="19" t="s">
        <v>1041</v>
      </c>
      <c r="C69" s="22">
        <v>1713215</v>
      </c>
    </row>
    <row r="70" spans="1:3" ht="12.75">
      <c r="A70" s="12"/>
      <c r="B70" s="23" t="s">
        <v>1042</v>
      </c>
      <c r="C70" s="24">
        <v>1732500</v>
      </c>
    </row>
    <row r="71" spans="1:3" ht="12.75">
      <c r="A71" s="12"/>
      <c r="B71" s="23" t="s">
        <v>1043</v>
      </c>
      <c r="C71" s="24">
        <v>1188000</v>
      </c>
    </row>
    <row r="72" spans="1:3" ht="12.75">
      <c r="A72" s="12"/>
      <c r="B72" s="19" t="s">
        <v>1044</v>
      </c>
      <c r="C72" s="22">
        <v>594000</v>
      </c>
    </row>
    <row r="73" spans="1:3" ht="12.75">
      <c r="A73" s="12"/>
      <c r="B73" s="19" t="s">
        <v>1045</v>
      </c>
      <c r="C73" s="22">
        <v>190357</v>
      </c>
    </row>
    <row r="74" spans="1:3" ht="12.75">
      <c r="A74" s="12"/>
      <c r="B74" s="19" t="s">
        <v>1046</v>
      </c>
      <c r="C74" s="22">
        <v>594000</v>
      </c>
    </row>
    <row r="75" spans="1:3" ht="12.75">
      <c r="A75" s="12"/>
      <c r="B75" s="23" t="s">
        <v>1047</v>
      </c>
      <c r="C75" s="24">
        <v>495000</v>
      </c>
    </row>
    <row r="76" spans="1:3" ht="12.75">
      <c r="A76" s="12"/>
      <c r="B76" s="23" t="s">
        <v>1048</v>
      </c>
      <c r="C76" s="24">
        <v>1188000</v>
      </c>
    </row>
    <row r="77" spans="1:3" ht="12.75">
      <c r="A77" s="12"/>
      <c r="B77" s="23" t="s">
        <v>1049</v>
      </c>
      <c r="C77" s="24">
        <v>1188000</v>
      </c>
    </row>
    <row r="78" spans="1:3" ht="12.75">
      <c r="A78" s="12"/>
      <c r="B78" s="19" t="s">
        <v>1050</v>
      </c>
      <c r="C78" s="22">
        <v>380714</v>
      </c>
    </row>
    <row r="79" spans="1:3" ht="12.75">
      <c r="A79" s="12"/>
      <c r="B79" s="19" t="s">
        <v>1051</v>
      </c>
      <c r="C79" s="22">
        <v>380714</v>
      </c>
    </row>
    <row r="80" spans="1:3" ht="12.75">
      <c r="A80" s="12"/>
      <c r="B80" s="23" t="s">
        <v>1052</v>
      </c>
      <c r="C80" s="24">
        <v>712800</v>
      </c>
    </row>
    <row r="81" spans="1:3" ht="12.75">
      <c r="A81" s="12"/>
      <c r="B81" s="23" t="s">
        <v>1053</v>
      </c>
      <c r="C81" s="24">
        <v>693000</v>
      </c>
    </row>
    <row r="82" spans="1:3" ht="12.75">
      <c r="A82" s="12"/>
      <c r="B82" s="19" t="s">
        <v>1054</v>
      </c>
      <c r="C82" s="22">
        <v>380714</v>
      </c>
    </row>
    <row r="83" spans="1:3" ht="12.75">
      <c r="A83" s="12"/>
      <c r="B83" s="23" t="s">
        <v>1055</v>
      </c>
      <c r="C83" s="24">
        <v>1188000</v>
      </c>
    </row>
    <row r="84" spans="1:3" ht="12.75">
      <c r="A84" s="12"/>
      <c r="B84" s="19" t="s">
        <v>1056</v>
      </c>
      <c r="C84" s="22">
        <v>342643</v>
      </c>
    </row>
    <row r="85" spans="1:3" ht="12.75">
      <c r="A85" s="12"/>
      <c r="B85" s="19" t="s">
        <v>1057</v>
      </c>
      <c r="C85" s="22">
        <v>523482</v>
      </c>
    </row>
    <row r="86" spans="1:3" ht="12.75">
      <c r="A86" s="12"/>
      <c r="B86" s="19" t="s">
        <v>1058</v>
      </c>
      <c r="C86" s="22">
        <v>380714</v>
      </c>
    </row>
    <row r="87" spans="1:3" ht="24">
      <c r="A87" s="12"/>
      <c r="B87" s="19" t="s">
        <v>1059</v>
      </c>
      <c r="C87" s="22">
        <v>342643</v>
      </c>
    </row>
    <row r="88" spans="1:3" ht="12.75">
      <c r="A88" s="12"/>
      <c r="B88" s="19" t="s">
        <v>1060</v>
      </c>
      <c r="C88" s="22">
        <v>2475000</v>
      </c>
    </row>
    <row r="89" spans="1:3" ht="12.75">
      <c r="A89" s="12"/>
      <c r="B89" s="19"/>
      <c r="C89" s="22"/>
    </row>
    <row r="91" spans="1:3" s="87" customFormat="1" ht="13.5" thickBot="1">
      <c r="A91" s="69">
        <v>5309</v>
      </c>
      <c r="B91" s="70" t="s">
        <v>109</v>
      </c>
      <c r="C91" s="71">
        <v>7840800</v>
      </c>
    </row>
    <row r="92" spans="2:3" ht="13.5" thickTop="1">
      <c r="B92" s="28" t="s">
        <v>1061</v>
      </c>
      <c r="C92" s="2">
        <v>1960200</v>
      </c>
    </row>
    <row r="93" spans="2:3" ht="12.75">
      <c r="B93" s="28" t="s">
        <v>1062</v>
      </c>
      <c r="C93" s="2">
        <v>3920400</v>
      </c>
    </row>
    <row r="94" spans="2:3" ht="12.75">
      <c r="B94" s="28" t="s">
        <v>1063</v>
      </c>
      <c r="C94" s="2">
        <v>1960200</v>
      </c>
    </row>
    <row r="95" ht="12.75">
      <c r="B95" s="28"/>
    </row>
    <row r="96" ht="12.75">
      <c r="B96" s="28"/>
    </row>
    <row r="97" spans="1:3" s="87" customFormat="1" ht="13.5" thickBot="1">
      <c r="A97" s="69">
        <v>5316</v>
      </c>
      <c r="B97" s="70" t="s">
        <v>110</v>
      </c>
      <c r="C97" s="71">
        <v>2817599</v>
      </c>
    </row>
    <row r="98" spans="1:3" ht="13.5" thickTop="1">
      <c r="A98" s="6"/>
      <c r="B98" s="1" t="s">
        <v>1064</v>
      </c>
      <c r="C98" s="2">
        <v>75115</v>
      </c>
    </row>
    <row r="99" spans="1:3" ht="12.75">
      <c r="A99" s="6"/>
      <c r="B99" s="1" t="s">
        <v>1021</v>
      </c>
      <c r="C99" s="2">
        <v>1373901</v>
      </c>
    </row>
    <row r="100" spans="1:3" ht="12.75">
      <c r="A100" s="6"/>
      <c r="B100" s="1" t="s">
        <v>1022</v>
      </c>
      <c r="C100" s="2">
        <v>550347</v>
      </c>
    </row>
    <row r="101" spans="1:3" ht="12.75">
      <c r="A101" s="6"/>
      <c r="B101" s="1" t="s">
        <v>1569</v>
      </c>
      <c r="C101" s="2">
        <v>276090</v>
      </c>
    </row>
    <row r="102" spans="1:3" ht="12.75">
      <c r="A102" s="6"/>
      <c r="B102" s="1" t="s">
        <v>1570</v>
      </c>
      <c r="C102" s="2">
        <v>179318</v>
      </c>
    </row>
    <row r="103" spans="1:3" ht="12.75">
      <c r="A103" s="6"/>
      <c r="B103" s="1" t="s">
        <v>105</v>
      </c>
      <c r="C103" s="2">
        <v>256565</v>
      </c>
    </row>
    <row r="104" spans="1:3" ht="12.75">
      <c r="A104" s="6"/>
      <c r="B104" s="1" t="s">
        <v>106</v>
      </c>
      <c r="C104" s="2">
        <v>106263</v>
      </c>
    </row>
    <row r="105" spans="1:2" ht="12.75">
      <c r="A105" s="6"/>
      <c r="B105" s="1"/>
    </row>
    <row r="107" spans="1:3" s="87" customFormat="1" ht="13.5" thickBot="1">
      <c r="A107" s="69">
        <v>5317</v>
      </c>
      <c r="B107" s="70" t="s">
        <v>111</v>
      </c>
      <c r="C107" s="71">
        <v>2179355</v>
      </c>
    </row>
    <row r="108" spans="1:3" ht="13.5" thickTop="1">
      <c r="A108" s="6"/>
      <c r="B108" s="1" t="s">
        <v>1064</v>
      </c>
      <c r="C108" s="2">
        <v>66191</v>
      </c>
    </row>
    <row r="109" spans="1:3" ht="12.75">
      <c r="A109" s="6"/>
      <c r="B109" s="1" t="s">
        <v>1021</v>
      </c>
      <c r="C109" s="2">
        <v>1188231</v>
      </c>
    </row>
    <row r="110" spans="1:3" ht="12.75">
      <c r="A110" s="6"/>
      <c r="B110" s="1" t="s">
        <v>1022</v>
      </c>
      <c r="C110" s="2">
        <v>341109</v>
      </c>
    </row>
    <row r="111" spans="1:3" ht="12.75">
      <c r="A111" s="6"/>
      <c r="B111" s="1" t="s">
        <v>1569</v>
      </c>
      <c r="C111" s="2">
        <v>169689</v>
      </c>
    </row>
    <row r="112" spans="1:3" ht="12.75">
      <c r="A112" s="6"/>
      <c r="B112" s="1" t="s">
        <v>1570</v>
      </c>
      <c r="C112" s="2">
        <v>123124</v>
      </c>
    </row>
    <row r="113" spans="1:3" ht="12.75">
      <c r="A113" s="6"/>
      <c r="B113" s="1" t="s">
        <v>105</v>
      </c>
      <c r="C113" s="2">
        <v>183157</v>
      </c>
    </row>
    <row r="114" spans="1:3" ht="12.75">
      <c r="A114" s="6"/>
      <c r="B114" s="1" t="s">
        <v>106</v>
      </c>
      <c r="C114" s="2">
        <v>107854</v>
      </c>
    </row>
    <row r="115" spans="1:2" ht="12.75">
      <c r="A115" s="6"/>
      <c r="B115" s="1"/>
    </row>
    <row r="117" spans="1:3" s="87" customFormat="1" ht="13.5" thickBot="1">
      <c r="A117" s="69">
        <v>5314</v>
      </c>
      <c r="B117" s="70" t="s">
        <v>2230</v>
      </c>
      <c r="C117" s="71">
        <v>633600</v>
      </c>
    </row>
    <row r="118" spans="2:3" ht="13.5" thickTop="1">
      <c r="B118" s="28" t="s">
        <v>1065</v>
      </c>
      <c r="C118" s="2">
        <v>633600</v>
      </c>
    </row>
    <row r="119" ht="12.75">
      <c r="B119" s="28"/>
    </row>
    <row r="120" ht="12.75">
      <c r="B120" s="28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51"/>
  <sheetViews>
    <sheetView workbookViewId="0" topLeftCell="B1">
      <selection activeCell="B9" sqref="B9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1066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SUM(C18,C22,C29,C45,C50,C53,C56,C59,C62,C65,C120,C125,C137,C149)</f>
        <v>153250590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1546</v>
      </c>
      <c r="C6" s="78"/>
    </row>
    <row r="7" spans="1:6" s="76" customFormat="1" ht="16.5" customHeight="1">
      <c r="A7" s="77"/>
      <c r="B7" s="81" t="s">
        <v>1545</v>
      </c>
      <c r="C7" s="81"/>
      <c r="D7" s="82"/>
      <c r="E7" s="81"/>
      <c r="F7" s="83"/>
    </row>
    <row r="8" spans="1:3" s="76" customFormat="1" ht="18.75" customHeight="1">
      <c r="A8" s="77"/>
      <c r="B8" s="81" t="s">
        <v>1544</v>
      </c>
      <c r="C8" s="78"/>
    </row>
    <row r="9" spans="1:3" s="76" customFormat="1" ht="18.75" customHeight="1">
      <c r="A9" s="77"/>
      <c r="B9" s="81" t="s">
        <v>1547</v>
      </c>
      <c r="C9" s="78"/>
    </row>
    <row r="10" spans="1:3" s="76" customFormat="1" ht="18.75" customHeight="1">
      <c r="A10" s="77"/>
      <c r="B10" s="81" t="s">
        <v>1548</v>
      </c>
      <c r="C10" s="78"/>
    </row>
    <row r="11" spans="1:3" s="15" customFormat="1" ht="18.75" customHeight="1">
      <c r="A11" s="17"/>
      <c r="B11" s="81" t="s">
        <v>1549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1543</v>
      </c>
      <c r="C14" s="18"/>
    </row>
    <row r="15" spans="1:3" s="15" customFormat="1" ht="18.75" customHeight="1">
      <c r="A15" s="17"/>
      <c r="B15" s="81" t="s">
        <v>1542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36741125</v>
      </c>
    </row>
    <row r="19" spans="1:3" ht="13.5" thickTop="1">
      <c r="A19" s="5"/>
      <c r="B19" s="1" t="s">
        <v>1067</v>
      </c>
      <c r="C19" s="2">
        <v>36741125</v>
      </c>
    </row>
    <row r="20" spans="1:2" ht="12.75">
      <c r="A20" s="5"/>
      <c r="B20" s="1"/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2236</v>
      </c>
      <c r="C22" s="71">
        <v>19501690</v>
      </c>
    </row>
    <row r="23" spans="1:3" ht="13.5" thickTop="1">
      <c r="A23" s="5"/>
      <c r="B23" s="1" t="s">
        <v>1068</v>
      </c>
      <c r="C23" s="2">
        <v>4086481</v>
      </c>
    </row>
    <row r="24" spans="1:3" ht="12.75">
      <c r="A24" s="5"/>
      <c r="B24" s="1" t="s">
        <v>1069</v>
      </c>
      <c r="C24" s="2">
        <v>5053553</v>
      </c>
    </row>
    <row r="25" spans="1:3" ht="12.75">
      <c r="A25" s="5"/>
      <c r="B25" s="1" t="s">
        <v>1070</v>
      </c>
      <c r="C25" s="2">
        <v>5978972</v>
      </c>
    </row>
    <row r="26" spans="1:3" ht="12.75">
      <c r="A26" s="5"/>
      <c r="B26" s="1" t="s">
        <v>1071</v>
      </c>
      <c r="C26" s="2">
        <v>4382684</v>
      </c>
    </row>
    <row r="27" spans="1:2" ht="12.75">
      <c r="A27" s="5"/>
      <c r="B27" s="1"/>
    </row>
    <row r="28" spans="1:2" ht="12.75">
      <c r="A28" s="5"/>
      <c r="B28" s="1"/>
    </row>
    <row r="29" spans="1:3" s="87" customFormat="1" ht="13.5" thickBot="1">
      <c r="A29" s="69">
        <v>5307</v>
      </c>
      <c r="B29" s="70" t="s">
        <v>96</v>
      </c>
      <c r="C29" s="71">
        <v>12579641</v>
      </c>
    </row>
    <row r="30" spans="1:3" ht="13.5" thickTop="1">
      <c r="A30" s="5"/>
      <c r="B30" s="62" t="s">
        <v>1072</v>
      </c>
      <c r="C30" s="32">
        <v>787812</v>
      </c>
    </row>
    <row r="31" spans="1:3" ht="12.75">
      <c r="A31" s="5"/>
      <c r="B31" s="62" t="s">
        <v>1073</v>
      </c>
      <c r="C31" s="32">
        <v>1062148</v>
      </c>
    </row>
    <row r="32" spans="1:3" ht="12.75">
      <c r="A32" s="5"/>
      <c r="B32" s="62" t="s">
        <v>1074</v>
      </c>
      <c r="C32" s="32">
        <v>584410</v>
      </c>
    </row>
    <row r="33" spans="1:3" ht="12.75">
      <c r="A33" s="5"/>
      <c r="B33" s="62" t="s">
        <v>2100</v>
      </c>
      <c r="C33" s="32">
        <v>16702</v>
      </c>
    </row>
    <row r="34" spans="1:3" ht="12.75">
      <c r="A34" s="5"/>
      <c r="B34" s="62" t="s">
        <v>1075</v>
      </c>
      <c r="C34" s="32">
        <v>1004295</v>
      </c>
    </row>
    <row r="35" spans="1:3" ht="12.75">
      <c r="A35" s="5"/>
      <c r="B35" s="62" t="s">
        <v>1076</v>
      </c>
      <c r="C35" s="32">
        <v>1177281</v>
      </c>
    </row>
    <row r="36" spans="1:3" ht="12.75">
      <c r="A36" s="5"/>
      <c r="B36" s="62" t="s">
        <v>1077</v>
      </c>
      <c r="C36" s="32">
        <v>2232809</v>
      </c>
    </row>
    <row r="37" spans="1:3" ht="12.75">
      <c r="A37" s="5"/>
      <c r="B37" s="62" t="s">
        <v>2103</v>
      </c>
      <c r="C37" s="32">
        <v>4791</v>
      </c>
    </row>
    <row r="38" spans="1:3" ht="12.75">
      <c r="A38" s="5"/>
      <c r="B38" s="62" t="s">
        <v>1078</v>
      </c>
      <c r="C38" s="32">
        <v>563864</v>
      </c>
    </row>
    <row r="39" spans="1:3" ht="12.75">
      <c r="A39" s="5"/>
      <c r="B39" s="62" t="s">
        <v>1079</v>
      </c>
      <c r="C39" s="32">
        <v>1542809</v>
      </c>
    </row>
    <row r="40" spans="1:3" ht="12.75">
      <c r="A40" s="5"/>
      <c r="B40" s="62" t="s">
        <v>1080</v>
      </c>
      <c r="C40" s="32">
        <v>1127263</v>
      </c>
    </row>
    <row r="41" spans="1:3" ht="12.75">
      <c r="A41" s="5"/>
      <c r="B41" s="62" t="s">
        <v>1081</v>
      </c>
      <c r="C41" s="32">
        <v>1538501</v>
      </c>
    </row>
    <row r="42" spans="1:3" ht="12.75">
      <c r="A42" s="5"/>
      <c r="B42" s="62" t="s">
        <v>786</v>
      </c>
      <c r="C42" s="32">
        <v>936956</v>
      </c>
    </row>
    <row r="43" spans="1:3" ht="12.75">
      <c r="A43" s="5"/>
      <c r="B43" s="62"/>
      <c r="C43" s="32"/>
    </row>
    <row r="45" spans="1:3" s="87" customFormat="1" ht="13.5" thickBot="1">
      <c r="A45" s="69">
        <v>5309</v>
      </c>
      <c r="B45" s="70" t="s">
        <v>97</v>
      </c>
      <c r="C45" s="71">
        <v>1109699</v>
      </c>
    </row>
    <row r="46" spans="1:3" ht="13.5" thickTop="1">
      <c r="A46" s="6"/>
      <c r="B46" s="7" t="s">
        <v>1067</v>
      </c>
      <c r="C46" s="8">
        <v>324899</v>
      </c>
    </row>
    <row r="47" spans="1:3" ht="12.75">
      <c r="A47" s="6"/>
      <c r="B47" s="7" t="s">
        <v>787</v>
      </c>
      <c r="C47" s="8">
        <v>784800</v>
      </c>
    </row>
    <row r="48" spans="1:3" ht="12.75">
      <c r="A48" s="6"/>
      <c r="B48" s="7"/>
      <c r="C48" s="8"/>
    </row>
    <row r="50" spans="1:3" s="87" customFormat="1" ht="13.5" thickBot="1">
      <c r="A50" s="69">
        <v>5311</v>
      </c>
      <c r="B50" s="70" t="s">
        <v>98</v>
      </c>
      <c r="C50" s="71">
        <v>14454797</v>
      </c>
    </row>
    <row r="51" ht="13.5" thickTop="1"/>
    <row r="53" spans="1:3" s="87" customFormat="1" ht="13.5" thickBot="1">
      <c r="A53" s="69" t="s">
        <v>100</v>
      </c>
      <c r="B53" s="70" t="s">
        <v>99</v>
      </c>
      <c r="C53" s="71">
        <v>184531</v>
      </c>
    </row>
    <row r="54" ht="13.5" thickTop="1"/>
    <row r="56" spans="1:3" s="87" customFormat="1" ht="13.5" thickBot="1">
      <c r="A56" s="69">
        <v>5310</v>
      </c>
      <c r="B56" s="70" t="s">
        <v>101</v>
      </c>
      <c r="C56" s="71">
        <v>3599402</v>
      </c>
    </row>
    <row r="57" ht="13.5" thickTop="1"/>
    <row r="59" spans="1:3" s="87" customFormat="1" ht="13.5" thickBot="1">
      <c r="A59" s="69">
        <v>5303</v>
      </c>
      <c r="B59" s="70" t="s">
        <v>107</v>
      </c>
      <c r="C59" s="71">
        <v>2546651</v>
      </c>
    </row>
    <row r="60" ht="13.5" thickTop="1"/>
    <row r="62" spans="1:3" s="87" customFormat="1" ht="13.5" thickBot="1">
      <c r="A62" s="69">
        <v>5304</v>
      </c>
      <c r="B62" s="70" t="s">
        <v>108</v>
      </c>
      <c r="C62" s="71">
        <v>518523</v>
      </c>
    </row>
    <row r="63" ht="13.5" thickTop="1"/>
    <row r="65" spans="1:3" s="87" customFormat="1" ht="13.5" thickBot="1">
      <c r="A65" s="69">
        <v>5309</v>
      </c>
      <c r="B65" s="70" t="s">
        <v>103</v>
      </c>
      <c r="C65" s="71">
        <v>44415637</v>
      </c>
    </row>
    <row r="66" spans="1:3" ht="13.5" thickTop="1">
      <c r="A66" s="12"/>
      <c r="B66" s="23" t="s">
        <v>788</v>
      </c>
      <c r="C66" s="24">
        <v>1980000</v>
      </c>
    </row>
    <row r="67" spans="1:3" ht="12.75">
      <c r="A67" s="12"/>
      <c r="B67" s="23" t="s">
        <v>789</v>
      </c>
      <c r="C67" s="24">
        <v>88110</v>
      </c>
    </row>
    <row r="68" spans="1:3" ht="12.75">
      <c r="A68" s="12"/>
      <c r="B68" s="23" t="s">
        <v>790</v>
      </c>
      <c r="C68" s="24">
        <v>1980000</v>
      </c>
    </row>
    <row r="69" spans="1:3" ht="12.75">
      <c r="A69" s="12"/>
      <c r="B69" s="19" t="s">
        <v>791</v>
      </c>
      <c r="C69" s="22">
        <v>28554</v>
      </c>
    </row>
    <row r="70" spans="1:3" ht="12.75">
      <c r="A70" s="12"/>
      <c r="B70" s="23" t="s">
        <v>792</v>
      </c>
      <c r="C70" s="24">
        <v>1188000</v>
      </c>
    </row>
    <row r="71" spans="1:3" ht="12.75">
      <c r="A71" s="12"/>
      <c r="B71" s="23" t="s">
        <v>793</v>
      </c>
      <c r="C71" s="24">
        <v>396000</v>
      </c>
    </row>
    <row r="72" spans="1:3" ht="12.75">
      <c r="A72" s="12"/>
      <c r="B72" s="23" t="s">
        <v>794</v>
      </c>
      <c r="C72" s="24">
        <v>148500</v>
      </c>
    </row>
    <row r="73" spans="1:3" ht="12.75">
      <c r="A73" s="12"/>
      <c r="B73" s="19" t="s">
        <v>795</v>
      </c>
      <c r="C73" s="22">
        <v>639600</v>
      </c>
    </row>
    <row r="74" spans="1:3" ht="12.75">
      <c r="A74" s="12"/>
      <c r="B74" s="23" t="s">
        <v>796</v>
      </c>
      <c r="C74" s="24">
        <v>1980000</v>
      </c>
    </row>
    <row r="75" spans="1:3" ht="12.75">
      <c r="A75" s="12"/>
      <c r="B75" s="23" t="s">
        <v>797</v>
      </c>
      <c r="C75" s="24">
        <v>79200</v>
      </c>
    </row>
    <row r="76" spans="1:3" ht="12.75">
      <c r="A76" s="12"/>
      <c r="B76" s="19" t="s">
        <v>798</v>
      </c>
      <c r="C76" s="22">
        <v>2475000</v>
      </c>
    </row>
    <row r="77" spans="1:3" ht="12.75">
      <c r="A77" s="12"/>
      <c r="B77" s="23" t="s">
        <v>799</v>
      </c>
      <c r="C77" s="24">
        <v>362340</v>
      </c>
    </row>
    <row r="78" spans="1:3" ht="12.75">
      <c r="A78" s="12"/>
      <c r="B78" s="23" t="s">
        <v>800</v>
      </c>
      <c r="C78" s="24">
        <v>455400</v>
      </c>
    </row>
    <row r="79" spans="1:3" ht="12.75">
      <c r="A79" s="12"/>
      <c r="B79" s="23" t="s">
        <v>801</v>
      </c>
      <c r="C79" s="24">
        <v>75240</v>
      </c>
    </row>
    <row r="80" spans="1:3" ht="12.75">
      <c r="A80" s="12"/>
      <c r="B80" s="23" t="s">
        <v>802</v>
      </c>
      <c r="C80" s="24">
        <v>495000</v>
      </c>
    </row>
    <row r="81" spans="1:3" ht="12.75">
      <c r="A81" s="12"/>
      <c r="B81" s="23" t="s">
        <v>803</v>
      </c>
      <c r="C81" s="24">
        <v>1980000</v>
      </c>
    </row>
    <row r="82" spans="1:3" ht="12.75">
      <c r="A82" s="12"/>
      <c r="B82" s="19" t="s">
        <v>804</v>
      </c>
      <c r="C82" s="22">
        <v>1713215</v>
      </c>
    </row>
    <row r="83" spans="1:3" ht="12.75">
      <c r="A83" s="12"/>
      <c r="B83" s="19" t="s">
        <v>805</v>
      </c>
      <c r="C83" s="22">
        <v>1980000</v>
      </c>
    </row>
    <row r="84" spans="1:3" ht="12.75">
      <c r="A84" s="12"/>
      <c r="B84" s="19" t="s">
        <v>806</v>
      </c>
      <c r="C84" s="22">
        <v>761429</v>
      </c>
    </row>
    <row r="85" spans="1:3" ht="12.75">
      <c r="A85" s="12"/>
      <c r="B85" s="19" t="s">
        <v>807</v>
      </c>
      <c r="C85" s="22">
        <v>951786</v>
      </c>
    </row>
    <row r="86" spans="1:3" ht="12.75">
      <c r="A86" s="12"/>
      <c r="B86" s="19" t="s">
        <v>808</v>
      </c>
      <c r="C86" s="22">
        <v>1427679</v>
      </c>
    </row>
    <row r="87" spans="1:3" ht="12.75">
      <c r="A87" s="12"/>
      <c r="B87" s="19" t="s">
        <v>809</v>
      </c>
      <c r="C87" s="22">
        <v>856607</v>
      </c>
    </row>
    <row r="88" spans="1:3" ht="12.75">
      <c r="A88" s="12"/>
      <c r="B88" s="23" t="s">
        <v>810</v>
      </c>
      <c r="C88" s="24">
        <v>49500</v>
      </c>
    </row>
    <row r="89" spans="1:3" ht="12.75">
      <c r="A89" s="12"/>
      <c r="B89" s="19" t="s">
        <v>811</v>
      </c>
      <c r="C89" s="22">
        <v>47589</v>
      </c>
    </row>
    <row r="90" spans="1:3" ht="12.75">
      <c r="A90" s="12"/>
      <c r="B90" s="23" t="s">
        <v>812</v>
      </c>
      <c r="C90" s="24">
        <v>297000</v>
      </c>
    </row>
    <row r="91" spans="1:3" ht="12.75">
      <c r="A91" s="12"/>
      <c r="B91" s="19" t="s">
        <v>813</v>
      </c>
      <c r="C91" s="22">
        <v>742500</v>
      </c>
    </row>
    <row r="92" spans="1:3" ht="12.75">
      <c r="A92" s="12"/>
      <c r="B92" s="19" t="s">
        <v>814</v>
      </c>
      <c r="C92" s="22">
        <v>1089000</v>
      </c>
    </row>
    <row r="93" spans="1:3" ht="12.75">
      <c r="A93" s="12"/>
      <c r="B93" s="19" t="s">
        <v>815</v>
      </c>
      <c r="C93" s="22">
        <v>2788733</v>
      </c>
    </row>
    <row r="94" spans="1:3" ht="12.75">
      <c r="A94" s="12"/>
      <c r="B94" s="23" t="s">
        <v>816</v>
      </c>
      <c r="C94" s="24">
        <v>495000</v>
      </c>
    </row>
    <row r="95" spans="1:3" ht="12.75">
      <c r="A95" s="12"/>
      <c r="B95" s="23" t="s">
        <v>817</v>
      </c>
      <c r="C95" s="24">
        <v>399960</v>
      </c>
    </row>
    <row r="96" spans="1:3" ht="12.75">
      <c r="A96" s="12"/>
      <c r="B96" s="23" t="s">
        <v>818</v>
      </c>
      <c r="C96" s="24">
        <v>495000</v>
      </c>
    </row>
    <row r="97" spans="1:3" ht="12.75">
      <c r="A97" s="12"/>
      <c r="B97" s="19" t="s">
        <v>819</v>
      </c>
      <c r="C97" s="22">
        <v>112311</v>
      </c>
    </row>
    <row r="98" spans="1:3" ht="12.75">
      <c r="A98" s="12"/>
      <c r="B98" s="23" t="s">
        <v>820</v>
      </c>
      <c r="C98" s="24">
        <v>990000</v>
      </c>
    </row>
    <row r="99" spans="1:3" ht="12.75">
      <c r="A99" s="12"/>
      <c r="B99" s="23" t="s">
        <v>821</v>
      </c>
      <c r="C99" s="24">
        <v>396000</v>
      </c>
    </row>
    <row r="100" spans="1:3" ht="12.75">
      <c r="A100" s="12"/>
      <c r="B100" s="23" t="s">
        <v>822</v>
      </c>
      <c r="C100" s="24">
        <v>693000</v>
      </c>
    </row>
    <row r="101" spans="1:3" ht="12.75">
      <c r="A101" s="12"/>
      <c r="B101" s="23" t="s">
        <v>823</v>
      </c>
      <c r="C101" s="24">
        <v>495000</v>
      </c>
    </row>
    <row r="102" spans="1:3" ht="12.75">
      <c r="A102" s="12"/>
      <c r="B102" s="19" t="s">
        <v>824</v>
      </c>
      <c r="C102" s="22">
        <v>742500</v>
      </c>
    </row>
    <row r="103" spans="1:3" ht="12.75">
      <c r="A103" s="12"/>
      <c r="B103" s="23" t="s">
        <v>825</v>
      </c>
      <c r="C103" s="24">
        <v>316800</v>
      </c>
    </row>
    <row r="104" spans="1:3" ht="12.75">
      <c r="A104" s="12"/>
      <c r="B104" s="23" t="s">
        <v>826</v>
      </c>
      <c r="C104" s="24">
        <v>247500</v>
      </c>
    </row>
    <row r="105" spans="1:3" ht="12.75">
      <c r="A105" s="12"/>
      <c r="B105" s="19" t="s">
        <v>827</v>
      </c>
      <c r="C105" s="22">
        <v>297000</v>
      </c>
    </row>
    <row r="106" spans="1:3" ht="12.75">
      <c r="A106" s="12"/>
      <c r="B106" s="19" t="s">
        <v>828</v>
      </c>
      <c r="C106" s="22">
        <v>1980000</v>
      </c>
    </row>
    <row r="107" spans="1:3" ht="12.75">
      <c r="A107" s="12"/>
      <c r="B107" s="23" t="s">
        <v>829</v>
      </c>
      <c r="C107" s="24">
        <v>495000</v>
      </c>
    </row>
    <row r="108" spans="1:3" ht="12.75">
      <c r="A108" s="12"/>
      <c r="B108" s="19" t="s">
        <v>830</v>
      </c>
      <c r="C108" s="22">
        <v>380714</v>
      </c>
    </row>
    <row r="109" spans="1:3" ht="12.75">
      <c r="A109" s="12"/>
      <c r="B109" s="19" t="s">
        <v>831</v>
      </c>
      <c r="C109" s="22">
        <v>990000</v>
      </c>
    </row>
    <row r="110" spans="1:3" ht="12.75">
      <c r="A110" s="12"/>
      <c r="B110" s="23" t="s">
        <v>832</v>
      </c>
      <c r="C110" s="24">
        <v>198000</v>
      </c>
    </row>
    <row r="111" spans="1:3" ht="12.75">
      <c r="A111" s="12"/>
      <c r="B111" s="23" t="s">
        <v>833</v>
      </c>
      <c r="C111" s="24">
        <v>495000</v>
      </c>
    </row>
    <row r="112" spans="1:3" ht="12.75">
      <c r="A112" s="12"/>
      <c r="B112" s="23" t="s">
        <v>834</v>
      </c>
      <c r="C112" s="24">
        <v>79200</v>
      </c>
    </row>
    <row r="113" spans="1:3" ht="12.75">
      <c r="A113" s="12"/>
      <c r="B113" s="19" t="s">
        <v>835</v>
      </c>
      <c r="C113" s="22">
        <v>1485000</v>
      </c>
    </row>
    <row r="114" spans="1:3" ht="12.75">
      <c r="A114" s="12"/>
      <c r="B114" s="23" t="s">
        <v>836</v>
      </c>
      <c r="C114" s="24">
        <v>4950000</v>
      </c>
    </row>
    <row r="115" spans="1:3" ht="12.75">
      <c r="A115" s="12"/>
      <c r="B115" s="23" t="s">
        <v>837</v>
      </c>
      <c r="C115" s="24">
        <v>88110</v>
      </c>
    </row>
    <row r="116" spans="1:3" ht="12.75">
      <c r="A116" s="12"/>
      <c r="B116" s="23" t="s">
        <v>838</v>
      </c>
      <c r="C116" s="24">
        <v>142560</v>
      </c>
    </row>
    <row r="117" spans="1:3" ht="12.75">
      <c r="A117" s="12"/>
      <c r="B117" s="23" t="s">
        <v>839</v>
      </c>
      <c r="C117" s="24">
        <v>396000</v>
      </c>
    </row>
    <row r="118" spans="1:3" ht="12.75">
      <c r="A118" s="12"/>
      <c r="B118" s="23"/>
      <c r="C118" s="24"/>
    </row>
    <row r="120" spans="1:3" s="87" customFormat="1" ht="13.5" thickBot="1">
      <c r="A120" s="69">
        <v>5309</v>
      </c>
      <c r="B120" s="70" t="s">
        <v>109</v>
      </c>
      <c r="C120" s="71">
        <v>8820900</v>
      </c>
    </row>
    <row r="121" spans="2:3" ht="13.5" thickTop="1">
      <c r="B121" s="28" t="s">
        <v>840</v>
      </c>
      <c r="C121" s="2">
        <v>4900500</v>
      </c>
    </row>
    <row r="122" spans="2:3" ht="12.75">
      <c r="B122" s="28" t="s">
        <v>841</v>
      </c>
      <c r="C122" s="2">
        <v>3920400</v>
      </c>
    </row>
    <row r="123" ht="12.75">
      <c r="B123" s="28"/>
    </row>
    <row r="124" ht="12.75">
      <c r="B124" s="28"/>
    </row>
    <row r="125" spans="1:3" s="87" customFormat="1" ht="13.5" thickBot="1">
      <c r="A125" s="69">
        <v>5316</v>
      </c>
      <c r="B125" s="70" t="s">
        <v>110</v>
      </c>
      <c r="C125" s="71">
        <v>4330276</v>
      </c>
    </row>
    <row r="126" spans="1:3" ht="13.5" thickTop="1">
      <c r="A126" s="6"/>
      <c r="B126" s="1" t="s">
        <v>1068</v>
      </c>
      <c r="C126" s="2">
        <v>121240</v>
      </c>
    </row>
    <row r="127" spans="1:3" ht="12.75">
      <c r="A127" s="6"/>
      <c r="B127" s="1" t="s">
        <v>1067</v>
      </c>
      <c r="C127" s="2">
        <v>1684895</v>
      </c>
    </row>
    <row r="128" spans="1:3" ht="12.75">
      <c r="A128" s="6"/>
      <c r="B128" s="1" t="s">
        <v>1069</v>
      </c>
      <c r="C128" s="2">
        <v>207202</v>
      </c>
    </row>
    <row r="129" spans="1:3" ht="12.75">
      <c r="A129" s="6"/>
      <c r="B129" s="1" t="s">
        <v>1070</v>
      </c>
      <c r="C129" s="2">
        <v>207260</v>
      </c>
    </row>
    <row r="130" spans="1:3" ht="12.75">
      <c r="A130" s="6"/>
      <c r="B130" s="1" t="s">
        <v>1071</v>
      </c>
      <c r="C130" s="2">
        <v>150738</v>
      </c>
    </row>
    <row r="131" spans="1:3" ht="12.75">
      <c r="A131" s="6"/>
      <c r="B131" s="1" t="s">
        <v>2096</v>
      </c>
      <c r="C131" s="2">
        <v>122001</v>
      </c>
    </row>
    <row r="132" spans="1:3" ht="12.75">
      <c r="A132" s="6"/>
      <c r="B132" s="1" t="s">
        <v>842</v>
      </c>
      <c r="C132" s="2">
        <v>252191</v>
      </c>
    </row>
    <row r="133" spans="1:3" ht="12.75">
      <c r="A133" s="6"/>
      <c r="B133" s="1" t="s">
        <v>105</v>
      </c>
      <c r="C133" s="2">
        <v>851344</v>
      </c>
    </row>
    <row r="134" spans="1:3" ht="12.75">
      <c r="A134" s="6"/>
      <c r="B134" s="1" t="s">
        <v>106</v>
      </c>
      <c r="C134" s="2">
        <v>733405</v>
      </c>
    </row>
    <row r="135" spans="1:2" ht="12.75">
      <c r="A135" s="6"/>
      <c r="B135" s="1"/>
    </row>
    <row r="137" spans="1:3" s="87" customFormat="1" ht="13.5" thickBot="1">
      <c r="A137" s="69">
        <v>5317</v>
      </c>
      <c r="B137" s="70" t="s">
        <v>111</v>
      </c>
      <c r="C137" s="71">
        <v>2962718</v>
      </c>
    </row>
    <row r="138" spans="1:3" ht="13.5" thickTop="1">
      <c r="A138" s="6"/>
      <c r="B138" s="1" t="s">
        <v>1068</v>
      </c>
      <c r="C138" s="2">
        <v>63890</v>
      </c>
    </row>
    <row r="139" spans="1:3" ht="12.75">
      <c r="A139" s="6"/>
      <c r="B139" s="1" t="s">
        <v>1067</v>
      </c>
      <c r="C139" s="2">
        <v>1213151</v>
      </c>
    </row>
    <row r="140" spans="1:3" ht="12.75">
      <c r="A140" s="6"/>
      <c r="B140" s="1" t="s">
        <v>1069</v>
      </c>
      <c r="C140" s="2">
        <v>105995</v>
      </c>
    </row>
    <row r="141" spans="1:3" ht="12.75">
      <c r="A141" s="6"/>
      <c r="B141" s="1" t="s">
        <v>1071</v>
      </c>
      <c r="C141" s="2">
        <v>74679</v>
      </c>
    </row>
    <row r="142" spans="1:3" ht="12.75">
      <c r="A142" s="6"/>
      <c r="B142" s="1" t="s">
        <v>1070</v>
      </c>
      <c r="C142" s="2">
        <v>133640</v>
      </c>
    </row>
    <row r="143" spans="1:3" ht="12.75">
      <c r="A143" s="6"/>
      <c r="B143" s="1" t="s">
        <v>2096</v>
      </c>
      <c r="C143" s="2">
        <v>76085</v>
      </c>
    </row>
    <row r="144" spans="1:3" ht="12.75">
      <c r="A144" s="6"/>
      <c r="B144" s="1" t="s">
        <v>842</v>
      </c>
      <c r="C144" s="2">
        <v>142745</v>
      </c>
    </row>
    <row r="145" spans="1:3" ht="12.75">
      <c r="A145" s="6"/>
      <c r="B145" s="1" t="s">
        <v>105</v>
      </c>
      <c r="C145" s="2">
        <v>593309</v>
      </c>
    </row>
    <row r="146" spans="1:3" ht="12.75">
      <c r="A146" s="6"/>
      <c r="B146" s="1" t="s">
        <v>106</v>
      </c>
      <c r="C146" s="2">
        <v>559224</v>
      </c>
    </row>
    <row r="147" spans="1:2" ht="12.75">
      <c r="A147" s="6"/>
      <c r="B147" s="1"/>
    </row>
    <row r="149" spans="1:3" s="87" customFormat="1" ht="13.5" thickBot="1">
      <c r="A149" s="69">
        <v>5314</v>
      </c>
      <c r="B149" s="70" t="s">
        <v>2230</v>
      </c>
      <c r="C149" s="71">
        <v>1485000</v>
      </c>
    </row>
    <row r="150" spans="2:3" ht="13.5" thickTop="1">
      <c r="B150" s="28" t="s">
        <v>843</v>
      </c>
      <c r="C150" s="2">
        <v>1485000</v>
      </c>
    </row>
    <row r="151" ht="12.75">
      <c r="B151" s="28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B1">
      <selection activeCell="B9" sqref="B9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844</v>
      </c>
      <c r="B2" s="113"/>
      <c r="C2" s="113"/>
    </row>
    <row r="3" spans="1:3" s="86" customFormat="1" ht="16.5" thickBot="1">
      <c r="A3" s="73" t="s">
        <v>104</v>
      </c>
      <c r="B3" s="74"/>
      <c r="C3" s="75">
        <f>SUM(C87,C83,C77,C71,C66,C50,C47,C44,C41,C38,C35,C31,C22,C18)</f>
        <v>82404325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580</v>
      </c>
      <c r="C6" s="78"/>
    </row>
    <row r="7" spans="1:6" s="76" customFormat="1" ht="16.5" customHeight="1">
      <c r="A7" s="77"/>
      <c r="B7" s="81" t="s">
        <v>1759</v>
      </c>
      <c r="C7" s="81"/>
      <c r="D7" s="82"/>
      <c r="E7" s="81"/>
      <c r="F7" s="83"/>
    </row>
    <row r="8" spans="1:3" s="76" customFormat="1" ht="18.75" customHeight="1">
      <c r="A8" s="77"/>
      <c r="B8" s="81" t="s">
        <v>1758</v>
      </c>
      <c r="C8" s="78"/>
    </row>
    <row r="9" spans="1:3" s="76" customFormat="1" ht="18.75" customHeight="1">
      <c r="A9" s="77"/>
      <c r="B9" s="81" t="s">
        <v>1757</v>
      </c>
      <c r="C9" s="78"/>
    </row>
    <row r="10" spans="1:3" s="76" customFormat="1" ht="18.75" customHeight="1">
      <c r="A10" s="77"/>
      <c r="B10" s="81" t="s">
        <v>1756</v>
      </c>
      <c r="C10" s="78"/>
    </row>
    <row r="11" spans="1:3" s="15" customFormat="1" ht="18.75" customHeight="1">
      <c r="A11" s="17"/>
      <c r="B11" s="81" t="s">
        <v>1755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1754</v>
      </c>
      <c r="C14" s="18"/>
    </row>
    <row r="15" spans="1:3" s="15" customFormat="1" ht="18.75" customHeight="1">
      <c r="A15" s="17"/>
      <c r="B15" s="81" t="s">
        <v>1550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40065136</v>
      </c>
    </row>
    <row r="19" spans="1:3" ht="13.5" thickTop="1">
      <c r="A19" s="5"/>
      <c r="B19" s="1" t="s">
        <v>845</v>
      </c>
      <c r="C19" s="2">
        <v>40065136</v>
      </c>
    </row>
    <row r="20" spans="1:2" ht="12.75">
      <c r="A20" s="5"/>
      <c r="B20" s="1"/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96</v>
      </c>
      <c r="C22" s="71">
        <v>4869888</v>
      </c>
    </row>
    <row r="23" spans="1:3" ht="13.5" thickTop="1">
      <c r="A23" s="5"/>
      <c r="B23" s="62" t="s">
        <v>846</v>
      </c>
      <c r="C23" s="32">
        <v>1255962</v>
      </c>
    </row>
    <row r="24" spans="1:3" ht="12.75">
      <c r="A24" s="5"/>
      <c r="B24" s="62" t="s">
        <v>847</v>
      </c>
      <c r="C24" s="32">
        <v>466657</v>
      </c>
    </row>
    <row r="25" spans="1:3" ht="12.75">
      <c r="A25" s="5"/>
      <c r="B25" s="62" t="s">
        <v>848</v>
      </c>
      <c r="C25" s="32">
        <v>99583</v>
      </c>
    </row>
    <row r="26" spans="1:3" ht="12.75">
      <c r="A26" s="5"/>
      <c r="B26" s="62" t="s">
        <v>849</v>
      </c>
      <c r="C26" s="32">
        <v>74535</v>
      </c>
    </row>
    <row r="27" spans="1:3" ht="12.75">
      <c r="A27" s="5"/>
      <c r="B27" s="62" t="s">
        <v>850</v>
      </c>
      <c r="C27" s="32">
        <v>1480866</v>
      </c>
    </row>
    <row r="28" spans="1:3" ht="12.75">
      <c r="A28" s="5"/>
      <c r="B28" s="62" t="s">
        <v>851</v>
      </c>
      <c r="C28" s="32">
        <v>1492285</v>
      </c>
    </row>
    <row r="29" spans="1:3" ht="12.75">
      <c r="A29" s="5"/>
      <c r="B29" s="62"/>
      <c r="C29" s="32"/>
    </row>
    <row r="31" spans="1:3" s="87" customFormat="1" ht="13.5" thickBot="1">
      <c r="A31" s="69">
        <v>5309</v>
      </c>
      <c r="B31" s="70" t="s">
        <v>97</v>
      </c>
      <c r="C31" s="71">
        <v>6975754</v>
      </c>
    </row>
    <row r="32" spans="1:3" ht="13.5" thickTop="1">
      <c r="A32" s="6"/>
      <c r="B32" s="7" t="s">
        <v>845</v>
      </c>
      <c r="C32" s="8">
        <v>6975754</v>
      </c>
    </row>
    <row r="33" spans="1:3" ht="12.75">
      <c r="A33" s="6"/>
      <c r="B33" s="7"/>
      <c r="C33" s="8"/>
    </row>
    <row r="35" spans="1:3" s="87" customFormat="1" ht="13.5" thickBot="1">
      <c r="A35" s="69">
        <v>5311</v>
      </c>
      <c r="B35" s="70" t="s">
        <v>98</v>
      </c>
      <c r="C35" s="71">
        <v>10619732</v>
      </c>
    </row>
    <row r="36" ht="13.5" thickTop="1"/>
    <row r="38" spans="1:3" s="87" customFormat="1" ht="13.5" thickBot="1">
      <c r="A38" s="69" t="s">
        <v>100</v>
      </c>
      <c r="B38" s="70" t="s">
        <v>99</v>
      </c>
      <c r="C38" s="71">
        <v>143542</v>
      </c>
    </row>
    <row r="39" ht="13.5" thickTop="1"/>
    <row r="41" spans="1:3" s="87" customFormat="1" ht="13.5" thickBot="1">
      <c r="A41" s="69">
        <v>5310</v>
      </c>
      <c r="B41" s="70" t="s">
        <v>101</v>
      </c>
      <c r="C41" s="71">
        <v>1657334</v>
      </c>
    </row>
    <row r="42" ht="13.5" thickTop="1"/>
    <row r="44" spans="1:3" s="87" customFormat="1" ht="13.5" thickBot="1">
      <c r="A44" s="69">
        <v>5303</v>
      </c>
      <c r="B44" s="70" t="s">
        <v>107</v>
      </c>
      <c r="C44" s="71">
        <v>1086805</v>
      </c>
    </row>
    <row r="45" ht="13.5" thickTop="1"/>
    <row r="46" ht="12" customHeight="1"/>
    <row r="47" spans="1:3" s="87" customFormat="1" ht="13.5" thickBot="1">
      <c r="A47" s="69">
        <v>5304</v>
      </c>
      <c r="B47" s="70" t="s">
        <v>108</v>
      </c>
      <c r="C47" s="71">
        <v>213740</v>
      </c>
    </row>
    <row r="48" ht="13.5" thickTop="1"/>
    <row r="50" spans="1:3" s="87" customFormat="1" ht="13.5" thickBot="1">
      <c r="A50" s="69">
        <v>5309</v>
      </c>
      <c r="B50" s="70" t="s">
        <v>103</v>
      </c>
      <c r="C50" s="71">
        <v>8011458</v>
      </c>
    </row>
    <row r="51" spans="1:3" ht="13.5" thickTop="1">
      <c r="A51" s="12"/>
      <c r="B51" s="23" t="s">
        <v>852</v>
      </c>
      <c r="C51" s="24">
        <v>742500</v>
      </c>
    </row>
    <row r="52" spans="1:3" ht="12.75">
      <c r="A52" s="12"/>
      <c r="B52" s="23" t="s">
        <v>853</v>
      </c>
      <c r="C52" s="24">
        <v>277200</v>
      </c>
    </row>
    <row r="53" spans="1:3" ht="12.75">
      <c r="A53" s="12"/>
      <c r="B53" s="19" t="s">
        <v>854</v>
      </c>
      <c r="C53" s="22">
        <v>380714</v>
      </c>
    </row>
    <row r="54" spans="1:3" ht="12.75">
      <c r="A54" s="12"/>
      <c r="B54" s="19" t="s">
        <v>855</v>
      </c>
      <c r="C54" s="22">
        <v>28554</v>
      </c>
    </row>
    <row r="55" spans="1:3" ht="12.75">
      <c r="A55" s="12"/>
      <c r="B55" s="23" t="s">
        <v>856</v>
      </c>
      <c r="C55" s="24">
        <v>990000</v>
      </c>
    </row>
    <row r="56" spans="1:3" ht="12.75">
      <c r="A56" s="12"/>
      <c r="B56" s="23" t="s">
        <v>857</v>
      </c>
      <c r="C56" s="24">
        <v>495000</v>
      </c>
    </row>
    <row r="57" spans="1:3" ht="12.75">
      <c r="A57" s="12"/>
      <c r="B57" s="23" t="s">
        <v>858</v>
      </c>
      <c r="C57" s="24">
        <v>990000</v>
      </c>
    </row>
    <row r="58" spans="1:3" ht="12.75">
      <c r="A58" s="12"/>
      <c r="B58" s="19" t="s">
        <v>859</v>
      </c>
      <c r="C58" s="22">
        <v>2154240</v>
      </c>
    </row>
    <row r="59" spans="1:3" ht="12.75">
      <c r="A59" s="12"/>
      <c r="B59" s="23" t="s">
        <v>860</v>
      </c>
      <c r="C59" s="24">
        <v>247500</v>
      </c>
    </row>
    <row r="60" spans="1:3" ht="12.75">
      <c r="A60" s="12"/>
      <c r="B60" s="23" t="s">
        <v>861</v>
      </c>
      <c r="C60" s="24">
        <v>990000</v>
      </c>
    </row>
    <row r="61" spans="1:3" ht="12.75">
      <c r="A61" s="12"/>
      <c r="B61" s="19" t="s">
        <v>862</v>
      </c>
      <c r="C61" s="22">
        <v>285536</v>
      </c>
    </row>
    <row r="62" spans="1:3" ht="12.75">
      <c r="A62" s="12"/>
      <c r="B62" s="19" t="s">
        <v>863</v>
      </c>
      <c r="C62" s="22">
        <v>380714</v>
      </c>
    </row>
    <row r="63" spans="1:3" ht="12.75">
      <c r="A63" s="12"/>
      <c r="B63" s="23" t="s">
        <v>864</v>
      </c>
      <c r="C63" s="24">
        <v>49500</v>
      </c>
    </row>
    <row r="64" spans="1:3" ht="12.75">
      <c r="A64" s="12"/>
      <c r="B64" s="23"/>
      <c r="C64" s="24"/>
    </row>
    <row r="66" spans="1:3" s="87" customFormat="1" ht="13.5" thickBot="1">
      <c r="A66" s="69">
        <v>5309</v>
      </c>
      <c r="B66" s="70" t="s">
        <v>109</v>
      </c>
      <c r="C66" s="71">
        <v>3920400</v>
      </c>
    </row>
    <row r="67" spans="2:3" ht="13.5" thickTop="1">
      <c r="B67" s="28" t="s">
        <v>865</v>
      </c>
      <c r="C67" s="2">
        <v>1960200</v>
      </c>
    </row>
    <row r="68" spans="2:3" ht="12.75">
      <c r="B68" s="28" t="s">
        <v>866</v>
      </c>
      <c r="C68" s="2">
        <v>1960200</v>
      </c>
    </row>
    <row r="69" ht="12.75">
      <c r="B69" s="28"/>
    </row>
    <row r="70" ht="12.75">
      <c r="B70" s="28"/>
    </row>
    <row r="71" spans="1:3" s="87" customFormat="1" ht="13.5" thickBot="1">
      <c r="A71" s="69">
        <v>5316</v>
      </c>
      <c r="B71" s="70" t="s">
        <v>110</v>
      </c>
      <c r="C71" s="71">
        <v>1414255</v>
      </c>
    </row>
    <row r="72" spans="1:3" ht="13.5" thickTop="1">
      <c r="A72" s="6"/>
      <c r="B72" s="1" t="s">
        <v>845</v>
      </c>
      <c r="C72" s="2">
        <v>713835</v>
      </c>
    </row>
    <row r="73" spans="1:3" ht="12.75">
      <c r="A73" s="6"/>
      <c r="B73" s="1" t="s">
        <v>105</v>
      </c>
      <c r="C73" s="2">
        <v>231017</v>
      </c>
    </row>
    <row r="74" spans="1:3" ht="12.75">
      <c r="A74" s="6"/>
      <c r="B74" s="1" t="s">
        <v>106</v>
      </c>
      <c r="C74" s="2">
        <v>469403</v>
      </c>
    </row>
    <row r="75" spans="1:2" ht="12.75">
      <c r="A75" s="6"/>
      <c r="B75" s="1"/>
    </row>
    <row r="77" spans="1:3" s="87" customFormat="1" ht="13.5" thickBot="1">
      <c r="A77" s="69">
        <v>5317</v>
      </c>
      <c r="B77" s="70" t="s">
        <v>111</v>
      </c>
      <c r="C77" s="71">
        <v>951281</v>
      </c>
    </row>
    <row r="78" spans="1:3" ht="13.5" thickTop="1">
      <c r="A78" s="6"/>
      <c r="B78" s="1" t="s">
        <v>845</v>
      </c>
      <c r="C78" s="2">
        <v>503889</v>
      </c>
    </row>
    <row r="79" spans="1:3" ht="12.75">
      <c r="A79" s="6"/>
      <c r="B79" s="1" t="s">
        <v>105</v>
      </c>
      <c r="C79" s="2">
        <v>132736</v>
      </c>
    </row>
    <row r="80" spans="1:3" ht="12.75">
      <c r="A80" s="6"/>
      <c r="B80" s="1" t="s">
        <v>106</v>
      </c>
      <c r="C80" s="2">
        <v>314656</v>
      </c>
    </row>
    <row r="81" spans="1:2" ht="12.75">
      <c r="A81" s="6"/>
      <c r="B81" s="1"/>
    </row>
    <row r="83" spans="1:3" s="87" customFormat="1" ht="13.5" thickBot="1">
      <c r="A83" s="69">
        <v>5314</v>
      </c>
      <c r="B83" s="70" t="s">
        <v>2230</v>
      </c>
      <c r="C83" s="71">
        <v>495000</v>
      </c>
    </row>
    <row r="84" spans="2:3" ht="13.5" thickTop="1">
      <c r="B84" s="28" t="s">
        <v>867</v>
      </c>
      <c r="C84" s="2">
        <v>495000</v>
      </c>
    </row>
    <row r="85" ht="12.75">
      <c r="B85" s="28"/>
    </row>
    <row r="86" ht="12.75">
      <c r="B86" s="28"/>
    </row>
    <row r="87" spans="1:3" s="87" customFormat="1" ht="13.5" thickBot="1">
      <c r="A87" s="69">
        <v>5339</v>
      </c>
      <c r="B87" s="70" t="s">
        <v>2263</v>
      </c>
      <c r="C87" s="71">
        <v>1980000</v>
      </c>
    </row>
    <row r="88" spans="2:3" ht="13.5" thickTop="1">
      <c r="B88" s="3" t="s">
        <v>868</v>
      </c>
      <c r="C88" s="2">
        <v>1980000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B1">
      <selection activeCell="B11" sqref="B1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869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SUM(C19,C25,C30,C34,C37,C40,C43,C46,C49,C57,C65,C73)</f>
        <v>33597000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1764</v>
      </c>
      <c r="C6" s="78"/>
    </row>
    <row r="7" spans="1:6" s="76" customFormat="1" ht="16.5" customHeight="1">
      <c r="A7" s="77"/>
      <c r="B7" s="81" t="s">
        <v>1763</v>
      </c>
      <c r="C7" s="81"/>
      <c r="D7" s="82"/>
      <c r="E7" s="81"/>
      <c r="F7" s="83"/>
    </row>
    <row r="8" spans="1:3" s="76" customFormat="1" ht="18.75" customHeight="1">
      <c r="A8" s="77"/>
      <c r="B8" s="81" t="s">
        <v>1762</v>
      </c>
      <c r="C8" s="78"/>
    </row>
    <row r="9" spans="1:3" s="76" customFormat="1" ht="18.75" customHeight="1">
      <c r="A9" s="77"/>
      <c r="B9" s="81" t="s">
        <v>1765</v>
      </c>
      <c r="C9" s="78"/>
    </row>
    <row r="10" spans="1:3" s="76" customFormat="1" ht="18.75" customHeight="1">
      <c r="A10" s="77"/>
      <c r="B10" s="81" t="s">
        <v>1766</v>
      </c>
      <c r="C10" s="78"/>
    </row>
    <row r="11" spans="1:3" s="15" customFormat="1" ht="18.75" customHeight="1">
      <c r="A11" s="17"/>
      <c r="B11" s="81" t="s">
        <v>1767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1761</v>
      </c>
      <c r="C14" s="18"/>
    </row>
    <row r="15" spans="1:3" s="15" customFormat="1" ht="18.75" customHeight="1">
      <c r="A15" s="17"/>
      <c r="B15" s="81" t="s">
        <v>1760</v>
      </c>
      <c r="C15" s="18"/>
    </row>
    <row r="18" spans="1:2" ht="12.75">
      <c r="A18" s="5"/>
      <c r="B18" s="1"/>
    </row>
    <row r="19" spans="1:3" s="87" customFormat="1" ht="13.5" thickBot="1">
      <c r="A19" s="69">
        <v>5307</v>
      </c>
      <c r="B19" s="70" t="s">
        <v>2236</v>
      </c>
      <c r="C19" s="71">
        <v>15311997</v>
      </c>
    </row>
    <row r="20" spans="1:3" ht="13.5" thickTop="1">
      <c r="A20" s="5"/>
      <c r="B20" s="1" t="s">
        <v>870</v>
      </c>
      <c r="C20" s="2">
        <v>1612543</v>
      </c>
    </row>
    <row r="21" spans="1:3" ht="12.75">
      <c r="A21" s="5"/>
      <c r="B21" s="1" t="s">
        <v>871</v>
      </c>
      <c r="C21" s="2">
        <v>2181289</v>
      </c>
    </row>
    <row r="22" spans="1:3" ht="12.75">
      <c r="A22" s="5"/>
      <c r="B22" s="1" t="s">
        <v>2296</v>
      </c>
      <c r="C22" s="2">
        <v>11518165</v>
      </c>
    </row>
    <row r="23" spans="1:2" ht="12.75">
      <c r="A23" s="5"/>
      <c r="B23" s="1"/>
    </row>
    <row r="24" spans="1:2" ht="12.75">
      <c r="A24" s="5"/>
      <c r="B24" s="1"/>
    </row>
    <row r="25" spans="1:3" s="87" customFormat="1" ht="13.5" thickBot="1">
      <c r="A25" s="69">
        <v>5307</v>
      </c>
      <c r="B25" s="70" t="s">
        <v>96</v>
      </c>
      <c r="C25" s="71">
        <v>1163227</v>
      </c>
    </row>
    <row r="26" spans="1:3" ht="13.5" thickTop="1">
      <c r="A26" s="5"/>
      <c r="B26" s="62" t="s">
        <v>872</v>
      </c>
      <c r="C26" s="32">
        <v>617141</v>
      </c>
    </row>
    <row r="27" spans="1:3" ht="12.75">
      <c r="A27" s="5"/>
      <c r="B27" s="62" t="s">
        <v>873</v>
      </c>
      <c r="C27" s="32">
        <v>546086</v>
      </c>
    </row>
    <row r="28" spans="1:3" ht="12.75">
      <c r="A28" s="5"/>
      <c r="B28" s="62"/>
      <c r="C28" s="32"/>
    </row>
    <row r="30" spans="1:3" s="87" customFormat="1" ht="13.5" thickBot="1">
      <c r="A30" s="69">
        <v>5309</v>
      </c>
      <c r="B30" s="70" t="s">
        <v>97</v>
      </c>
      <c r="C30" s="71">
        <v>350598</v>
      </c>
    </row>
    <row r="31" spans="1:3" ht="13.5" thickTop="1">
      <c r="A31" s="6"/>
      <c r="B31" s="7" t="s">
        <v>2296</v>
      </c>
      <c r="C31" s="8">
        <v>350598</v>
      </c>
    </row>
    <row r="32" spans="1:3" ht="12.75">
      <c r="A32" s="6"/>
      <c r="B32" s="7"/>
      <c r="C32" s="8"/>
    </row>
    <row r="34" spans="1:3" s="87" customFormat="1" ht="13.5" thickBot="1">
      <c r="A34" s="69">
        <v>5311</v>
      </c>
      <c r="B34" s="70" t="s">
        <v>98</v>
      </c>
      <c r="C34" s="71">
        <v>9619297</v>
      </c>
    </row>
    <row r="35" ht="13.5" thickTop="1"/>
    <row r="37" spans="1:3" s="87" customFormat="1" ht="13.5" thickBot="1">
      <c r="A37" s="69" t="s">
        <v>100</v>
      </c>
      <c r="B37" s="70" t="s">
        <v>99</v>
      </c>
      <c r="C37" s="71">
        <v>142013</v>
      </c>
    </row>
    <row r="38" ht="13.5" thickTop="1"/>
    <row r="40" spans="1:3" s="87" customFormat="1" ht="13.5" thickBot="1">
      <c r="A40" s="69">
        <v>5310</v>
      </c>
      <c r="B40" s="70" t="s">
        <v>101</v>
      </c>
      <c r="C40" s="71">
        <v>1245808</v>
      </c>
    </row>
    <row r="41" ht="13.5" thickTop="1"/>
    <row r="43" spans="1:3" s="87" customFormat="1" ht="13.5" thickBot="1">
      <c r="A43" s="69">
        <v>5303</v>
      </c>
      <c r="B43" s="70" t="s">
        <v>107</v>
      </c>
      <c r="C43" s="71">
        <v>309637</v>
      </c>
    </row>
    <row r="44" ht="13.5" thickTop="1"/>
    <row r="46" spans="1:3" s="87" customFormat="1" ht="13.5" thickBot="1">
      <c r="A46" s="69">
        <v>5304</v>
      </c>
      <c r="B46" s="70" t="s">
        <v>108</v>
      </c>
      <c r="C46" s="71">
        <v>80853</v>
      </c>
    </row>
    <row r="47" ht="13.5" thickTop="1"/>
    <row r="49" spans="1:3" s="87" customFormat="1" ht="13.5" thickBot="1">
      <c r="A49" s="69">
        <v>5309</v>
      </c>
      <c r="B49" s="70" t="s">
        <v>103</v>
      </c>
      <c r="C49" s="71">
        <v>2053104</v>
      </c>
    </row>
    <row r="50" spans="1:3" ht="24.75" thickTop="1">
      <c r="A50" s="12"/>
      <c r="B50" s="19" t="s">
        <v>874</v>
      </c>
      <c r="C50" s="22">
        <v>28554</v>
      </c>
    </row>
    <row r="51" spans="1:3" ht="12.75">
      <c r="A51" s="12"/>
      <c r="B51" s="23" t="s">
        <v>875</v>
      </c>
      <c r="C51" s="24">
        <v>148500</v>
      </c>
    </row>
    <row r="52" spans="1:3" ht="12.75">
      <c r="A52" s="12"/>
      <c r="B52" s="23" t="s">
        <v>876</v>
      </c>
      <c r="C52" s="24">
        <v>198000</v>
      </c>
    </row>
    <row r="53" spans="1:3" ht="12.75">
      <c r="A53" s="12"/>
      <c r="B53" s="19" t="s">
        <v>877</v>
      </c>
      <c r="C53" s="22">
        <v>1133550</v>
      </c>
    </row>
    <row r="54" spans="1:3" ht="12.75">
      <c r="A54" s="12"/>
      <c r="B54" s="23" t="s">
        <v>878</v>
      </c>
      <c r="C54" s="24">
        <v>544500</v>
      </c>
    </row>
    <row r="56" ht="12.75">
      <c r="B56" s="28"/>
    </row>
    <row r="57" spans="1:3" s="87" customFormat="1" ht="13.5" thickBot="1">
      <c r="A57" s="69">
        <v>5316</v>
      </c>
      <c r="B57" s="70" t="s">
        <v>110</v>
      </c>
      <c r="C57" s="71">
        <v>2018451</v>
      </c>
    </row>
    <row r="58" spans="2:3" ht="13.5" thickTop="1">
      <c r="B58" s="3" t="s">
        <v>870</v>
      </c>
      <c r="C58" s="2">
        <v>116718</v>
      </c>
    </row>
    <row r="59" spans="1:3" ht="12.75">
      <c r="A59" s="6"/>
      <c r="B59" s="1" t="s">
        <v>871</v>
      </c>
      <c r="C59" s="2">
        <v>188181</v>
      </c>
    </row>
    <row r="60" spans="1:3" ht="12.75">
      <c r="A60" s="6"/>
      <c r="B60" s="1" t="s">
        <v>2296</v>
      </c>
      <c r="C60" s="2">
        <v>582443</v>
      </c>
    </row>
    <row r="61" spans="1:3" ht="12.75">
      <c r="A61" s="6"/>
      <c r="B61" s="1" t="s">
        <v>105</v>
      </c>
      <c r="C61" s="2">
        <v>142431</v>
      </c>
    </row>
    <row r="62" spans="1:3" ht="12.75">
      <c r="A62" s="6"/>
      <c r="B62" s="1" t="s">
        <v>106</v>
      </c>
      <c r="C62" s="2">
        <v>988678</v>
      </c>
    </row>
    <row r="63" spans="1:2" ht="12.75">
      <c r="A63" s="6"/>
      <c r="B63" s="1"/>
    </row>
    <row r="65" spans="1:3" s="87" customFormat="1" ht="13.5" thickBot="1">
      <c r="A65" s="69">
        <v>5317</v>
      </c>
      <c r="B65" s="70" t="s">
        <v>111</v>
      </c>
      <c r="C65" s="71">
        <v>955515</v>
      </c>
    </row>
    <row r="66" spans="2:3" ht="13.5" thickTop="1">
      <c r="B66" s="3" t="s">
        <v>870</v>
      </c>
      <c r="C66" s="2">
        <v>55793</v>
      </c>
    </row>
    <row r="67" spans="2:3" ht="12.75">
      <c r="B67" s="1" t="s">
        <v>871</v>
      </c>
      <c r="C67" s="2">
        <v>90334</v>
      </c>
    </row>
    <row r="68" spans="1:3" ht="12.75">
      <c r="A68" s="6"/>
      <c r="B68" s="1" t="s">
        <v>2296</v>
      </c>
      <c r="C68" s="2">
        <v>290690</v>
      </c>
    </row>
    <row r="69" spans="1:3" ht="12.75">
      <c r="A69" s="6"/>
      <c r="B69" s="1" t="s">
        <v>105</v>
      </c>
      <c r="C69" s="2">
        <v>66132</v>
      </c>
    </row>
    <row r="70" spans="1:3" ht="12.75">
      <c r="A70" s="6"/>
      <c r="B70" s="1" t="s">
        <v>106</v>
      </c>
      <c r="C70" s="2">
        <v>452566</v>
      </c>
    </row>
    <row r="71" spans="1:2" ht="12.75">
      <c r="A71" s="6"/>
      <c r="B71" s="1"/>
    </row>
    <row r="73" spans="1:3" s="87" customFormat="1" ht="13.5" thickBot="1">
      <c r="A73" s="69">
        <v>5339</v>
      </c>
      <c r="B73" s="70" t="s">
        <v>2263</v>
      </c>
      <c r="C73" s="71">
        <v>346500</v>
      </c>
    </row>
    <row r="74" spans="2:3" ht="13.5" thickTop="1">
      <c r="B74" s="3" t="s">
        <v>879</v>
      </c>
      <c r="C74" s="2">
        <v>346500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B1">
      <selection activeCell="B9" sqref="B9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880</v>
      </c>
      <c r="B2" s="113"/>
      <c r="C2" s="113"/>
    </row>
    <row r="3" spans="1:3" s="86" customFormat="1" ht="16.5" thickBot="1">
      <c r="A3" s="73" t="s">
        <v>104</v>
      </c>
      <c r="B3" s="74"/>
      <c r="C3" s="75">
        <f>SUM(C88,C80,C76,C55,C52,C49,C46,C43,C40,C35,C27,C23,C18)</f>
        <v>103940350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581</v>
      </c>
      <c r="C6" s="78"/>
    </row>
    <row r="7" spans="1:6" s="76" customFormat="1" ht="16.5" customHeight="1">
      <c r="A7" s="77"/>
      <c r="B7" s="81" t="s">
        <v>1774</v>
      </c>
      <c r="C7" s="81"/>
      <c r="D7" s="82"/>
      <c r="E7" s="81"/>
      <c r="F7" s="83"/>
    </row>
    <row r="8" spans="1:3" s="76" customFormat="1" ht="18.75" customHeight="1">
      <c r="A8" s="77"/>
      <c r="B8" s="81" t="s">
        <v>1773</v>
      </c>
      <c r="C8" s="78"/>
    </row>
    <row r="9" spans="1:3" s="76" customFormat="1" ht="18.75" customHeight="1">
      <c r="A9" s="77"/>
      <c r="B9" s="81" t="s">
        <v>1772</v>
      </c>
      <c r="C9" s="78"/>
    </row>
    <row r="10" spans="1:3" s="76" customFormat="1" ht="18.75" customHeight="1">
      <c r="A10" s="77"/>
      <c r="B10" s="81" t="s">
        <v>1771</v>
      </c>
      <c r="C10" s="78"/>
    </row>
    <row r="11" spans="1:3" s="15" customFormat="1" ht="18.75" customHeight="1">
      <c r="A11" s="17"/>
      <c r="B11" s="81" t="s">
        <v>1770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1768</v>
      </c>
      <c r="C14" s="18"/>
    </row>
    <row r="15" spans="1:3" s="15" customFormat="1" ht="18.75" customHeight="1">
      <c r="A15" s="17"/>
      <c r="B15" s="81" t="s">
        <v>1769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40456233</v>
      </c>
    </row>
    <row r="19" spans="1:3" ht="13.5" thickTop="1">
      <c r="A19" s="5"/>
      <c r="B19" s="1" t="s">
        <v>2153</v>
      </c>
      <c r="C19" s="2">
        <v>11986297</v>
      </c>
    </row>
    <row r="20" spans="1:3" ht="12.75">
      <c r="A20" s="5"/>
      <c r="B20" s="1" t="s">
        <v>688</v>
      </c>
      <c r="C20" s="2">
        <v>28469936</v>
      </c>
    </row>
    <row r="21" spans="1:2" ht="12.75">
      <c r="A21" s="5"/>
      <c r="B21" s="1"/>
    </row>
    <row r="22" spans="1:2" ht="12.75">
      <c r="A22" s="5"/>
      <c r="B22" s="1"/>
    </row>
    <row r="23" spans="1:3" s="87" customFormat="1" ht="13.5" thickBot="1">
      <c r="A23" s="69">
        <v>5307</v>
      </c>
      <c r="B23" s="70" t="s">
        <v>2236</v>
      </c>
      <c r="C23" s="71">
        <v>1870745</v>
      </c>
    </row>
    <row r="24" spans="1:3" ht="13.5" thickTop="1">
      <c r="A24" s="5"/>
      <c r="B24" s="1" t="s">
        <v>881</v>
      </c>
      <c r="C24" s="2">
        <v>1870745</v>
      </c>
    </row>
    <row r="25" spans="1:2" ht="12.75">
      <c r="A25" s="5"/>
      <c r="B25" s="1"/>
    </row>
    <row r="26" spans="1:2" ht="12.75">
      <c r="A26" s="5"/>
      <c r="B26" s="1"/>
    </row>
    <row r="27" spans="1:3" s="87" customFormat="1" ht="13.5" thickBot="1">
      <c r="A27" s="69">
        <v>5307</v>
      </c>
      <c r="B27" s="70" t="s">
        <v>96</v>
      </c>
      <c r="C27" s="71">
        <v>3925083</v>
      </c>
    </row>
    <row r="28" spans="1:3" ht="13.5" thickTop="1">
      <c r="A28" s="5"/>
      <c r="B28" s="62" t="s">
        <v>882</v>
      </c>
      <c r="C28" s="32">
        <v>1081609</v>
      </c>
    </row>
    <row r="29" spans="1:3" ht="12.75">
      <c r="A29" s="5"/>
      <c r="B29" s="62" t="s">
        <v>883</v>
      </c>
      <c r="C29" s="32">
        <v>516457</v>
      </c>
    </row>
    <row r="30" spans="1:3" ht="12.75">
      <c r="A30" s="5"/>
      <c r="B30" s="62" t="s">
        <v>884</v>
      </c>
      <c r="C30" s="32">
        <v>664773</v>
      </c>
    </row>
    <row r="31" spans="1:3" ht="12.75">
      <c r="A31" s="5"/>
      <c r="B31" s="62" t="s">
        <v>885</v>
      </c>
      <c r="C31" s="32">
        <v>680172</v>
      </c>
    </row>
    <row r="32" spans="1:3" ht="12.75">
      <c r="A32" s="5"/>
      <c r="B32" s="62" t="s">
        <v>2156</v>
      </c>
      <c r="C32" s="32">
        <v>982072</v>
      </c>
    </row>
    <row r="33" spans="1:3" ht="12.75">
      <c r="A33" s="5"/>
      <c r="B33" s="62"/>
      <c r="C33" s="32"/>
    </row>
    <row r="35" spans="1:3" s="87" customFormat="1" ht="13.5" thickBot="1">
      <c r="A35" s="69">
        <v>5309</v>
      </c>
      <c r="B35" s="70" t="s">
        <v>97</v>
      </c>
      <c r="C35" s="71">
        <v>4395340</v>
      </c>
    </row>
    <row r="36" spans="1:3" ht="13.5" thickTop="1">
      <c r="A36" s="6"/>
      <c r="B36" s="7" t="s">
        <v>2153</v>
      </c>
      <c r="C36" s="8">
        <v>32173</v>
      </c>
    </row>
    <row r="37" spans="1:3" ht="12.75">
      <c r="A37" s="6"/>
      <c r="B37" s="7" t="s">
        <v>688</v>
      </c>
      <c r="C37" s="8">
        <v>4363167</v>
      </c>
    </row>
    <row r="38" spans="1:3" ht="12.75">
      <c r="A38" s="6"/>
      <c r="B38" s="7"/>
      <c r="C38" s="8"/>
    </row>
    <row r="40" spans="1:3" s="87" customFormat="1" ht="13.5" thickBot="1">
      <c r="A40" s="69">
        <v>5311</v>
      </c>
      <c r="B40" s="70" t="s">
        <v>98</v>
      </c>
      <c r="C40" s="71">
        <v>11519220</v>
      </c>
    </row>
    <row r="41" ht="13.5" thickTop="1"/>
    <row r="43" spans="1:3" s="87" customFormat="1" ht="13.5" thickBot="1">
      <c r="A43" s="69" t="s">
        <v>100</v>
      </c>
      <c r="B43" s="70" t="s">
        <v>99</v>
      </c>
      <c r="C43" s="71">
        <v>154103</v>
      </c>
    </row>
    <row r="44" ht="13.5" thickTop="1"/>
    <row r="46" spans="1:3" s="87" customFormat="1" ht="13.5" thickBot="1">
      <c r="A46" s="69">
        <v>5310</v>
      </c>
      <c r="B46" s="70" t="s">
        <v>101</v>
      </c>
      <c r="C46" s="71">
        <v>2179389</v>
      </c>
    </row>
    <row r="47" ht="13.5" thickTop="1"/>
    <row r="49" spans="1:3" s="87" customFormat="1" ht="13.5" thickBot="1">
      <c r="A49" s="69">
        <v>5303</v>
      </c>
      <c r="B49" s="70" t="s">
        <v>107</v>
      </c>
      <c r="C49" s="71">
        <v>1146314</v>
      </c>
    </row>
    <row r="50" ht="13.5" thickTop="1"/>
    <row r="52" spans="1:3" s="87" customFormat="1" ht="13.5" thickBot="1">
      <c r="A52" s="69">
        <v>5304</v>
      </c>
      <c r="B52" s="70" t="s">
        <v>108</v>
      </c>
      <c r="C52" s="71">
        <v>243605</v>
      </c>
    </row>
    <row r="53" ht="13.5" thickTop="1"/>
    <row r="55" spans="1:3" s="87" customFormat="1" ht="13.5" thickBot="1">
      <c r="A55" s="69">
        <v>5309</v>
      </c>
      <c r="B55" s="70" t="s">
        <v>103</v>
      </c>
      <c r="C55" s="71">
        <v>21859477</v>
      </c>
    </row>
    <row r="56" spans="1:3" ht="13.5" thickTop="1">
      <c r="A56" s="12"/>
      <c r="B56" s="19" t="s">
        <v>886</v>
      </c>
      <c r="C56" s="63">
        <v>1133550</v>
      </c>
    </row>
    <row r="57" spans="1:3" ht="12.75">
      <c r="A57" s="12"/>
      <c r="B57" s="19" t="s">
        <v>887</v>
      </c>
      <c r="C57" s="63">
        <v>3628350</v>
      </c>
    </row>
    <row r="58" spans="1:3" ht="12.75">
      <c r="A58" s="12"/>
      <c r="B58" s="23" t="s">
        <v>888</v>
      </c>
      <c r="C58" s="24">
        <v>49500</v>
      </c>
    </row>
    <row r="59" spans="1:3" ht="12.75">
      <c r="A59" s="12"/>
      <c r="B59" s="23" t="s">
        <v>889</v>
      </c>
      <c r="C59" s="24">
        <v>19800</v>
      </c>
    </row>
    <row r="60" spans="1:3" ht="12.75">
      <c r="A60" s="12"/>
      <c r="B60" s="23" t="s">
        <v>890</v>
      </c>
      <c r="C60" s="24">
        <v>49500</v>
      </c>
    </row>
    <row r="61" spans="1:3" ht="12.75">
      <c r="A61" s="12"/>
      <c r="B61" s="23" t="s">
        <v>891</v>
      </c>
      <c r="C61" s="24">
        <v>1633500</v>
      </c>
    </row>
    <row r="62" spans="1:3" ht="12.75">
      <c r="A62" s="12"/>
      <c r="B62" s="23" t="s">
        <v>892</v>
      </c>
      <c r="C62" s="24">
        <v>451440</v>
      </c>
    </row>
    <row r="63" spans="1:3" ht="12.75">
      <c r="A63" s="12"/>
      <c r="B63" s="23" t="s">
        <v>893</v>
      </c>
      <c r="C63" s="24">
        <v>693000</v>
      </c>
    </row>
    <row r="64" spans="1:3" ht="12.75">
      <c r="A64" s="12"/>
      <c r="B64" s="23" t="s">
        <v>894</v>
      </c>
      <c r="C64" s="24">
        <v>346500</v>
      </c>
    </row>
    <row r="65" spans="1:3" ht="12.75">
      <c r="A65" s="12"/>
      <c r="B65" s="19" t="s">
        <v>895</v>
      </c>
      <c r="C65" s="22">
        <v>190357</v>
      </c>
    </row>
    <row r="66" spans="1:3" ht="12.75">
      <c r="A66" s="12"/>
      <c r="B66" s="23" t="s">
        <v>896</v>
      </c>
      <c r="C66" s="24">
        <v>3811500</v>
      </c>
    </row>
    <row r="67" spans="1:3" ht="12.75">
      <c r="A67" s="12"/>
      <c r="B67" s="23" t="s">
        <v>897</v>
      </c>
      <c r="C67" s="24">
        <v>742500</v>
      </c>
    </row>
    <row r="68" spans="1:3" ht="12.75">
      <c r="A68" s="12"/>
      <c r="B68" s="23" t="s">
        <v>898</v>
      </c>
      <c r="C68" s="24">
        <v>2178000</v>
      </c>
    </row>
    <row r="69" spans="1:3" ht="12.75">
      <c r="A69" s="12"/>
      <c r="B69" s="19" t="s">
        <v>899</v>
      </c>
      <c r="C69" s="22">
        <v>3855060</v>
      </c>
    </row>
    <row r="70" spans="1:3" ht="12.75">
      <c r="A70" s="12"/>
      <c r="B70" s="23" t="s">
        <v>900</v>
      </c>
      <c r="C70" s="24">
        <v>49500</v>
      </c>
    </row>
    <row r="71" spans="1:3" ht="12.75">
      <c r="A71" s="12"/>
      <c r="B71" s="23" t="s">
        <v>901</v>
      </c>
      <c r="C71" s="24">
        <v>1089000</v>
      </c>
    </row>
    <row r="72" spans="1:3" ht="12.75">
      <c r="A72" s="12"/>
      <c r="B72" s="19" t="s">
        <v>902</v>
      </c>
      <c r="C72" s="22">
        <v>453420</v>
      </c>
    </row>
    <row r="73" spans="2:3" ht="12.75">
      <c r="B73" s="23" t="s">
        <v>903</v>
      </c>
      <c r="C73" s="24">
        <v>1485000</v>
      </c>
    </row>
    <row r="74" spans="2:3" ht="12.75">
      <c r="B74" s="23"/>
      <c r="C74" s="24"/>
    </row>
    <row r="75" spans="2:3" ht="12.75">
      <c r="B75" s="23"/>
      <c r="C75" s="24"/>
    </row>
    <row r="76" spans="1:3" s="87" customFormat="1" ht="13.5" thickBot="1">
      <c r="A76" s="69">
        <v>5309</v>
      </c>
      <c r="B76" s="70" t="s">
        <v>109</v>
      </c>
      <c r="C76" s="71">
        <v>12055230</v>
      </c>
    </row>
    <row r="77" spans="2:3" ht="13.5" thickTop="1">
      <c r="B77" s="28" t="s">
        <v>904</v>
      </c>
      <c r="C77" s="2">
        <v>12055230</v>
      </c>
    </row>
    <row r="78" ht="12.75">
      <c r="B78" s="28"/>
    </row>
    <row r="79" ht="12.75">
      <c r="B79" s="28"/>
    </row>
    <row r="80" spans="1:3" s="87" customFormat="1" ht="13.5" thickBot="1">
      <c r="A80" s="69">
        <v>5316</v>
      </c>
      <c r="B80" s="70" t="s">
        <v>110</v>
      </c>
      <c r="C80" s="71">
        <v>2581671</v>
      </c>
    </row>
    <row r="81" spans="2:3" ht="13.5" thickTop="1">
      <c r="B81" s="3" t="s">
        <v>2153</v>
      </c>
      <c r="C81" s="2">
        <v>520534</v>
      </c>
    </row>
    <row r="82" spans="1:3" ht="12.75">
      <c r="A82" s="6"/>
      <c r="B82" s="1" t="s">
        <v>881</v>
      </c>
      <c r="C82" s="2">
        <v>118638</v>
      </c>
    </row>
    <row r="83" spans="1:3" ht="12.75">
      <c r="A83" s="6"/>
      <c r="B83" s="1" t="s">
        <v>688</v>
      </c>
      <c r="C83" s="2">
        <v>853416</v>
      </c>
    </row>
    <row r="84" spans="1:3" ht="12.75">
      <c r="A84" s="6"/>
      <c r="B84" s="1" t="s">
        <v>105</v>
      </c>
      <c r="C84" s="2">
        <v>284808</v>
      </c>
    </row>
    <row r="85" spans="1:3" ht="12.75">
      <c r="A85" s="6"/>
      <c r="B85" s="1" t="s">
        <v>106</v>
      </c>
      <c r="C85" s="2">
        <v>804275</v>
      </c>
    </row>
    <row r="86" spans="1:2" ht="12.75">
      <c r="A86" s="6"/>
      <c r="B86" s="1"/>
    </row>
    <row r="88" spans="1:3" s="87" customFormat="1" ht="13.5" thickBot="1">
      <c r="A88" s="69">
        <v>5317</v>
      </c>
      <c r="B88" s="70" t="s">
        <v>111</v>
      </c>
      <c r="C88" s="71">
        <v>1553940</v>
      </c>
    </row>
    <row r="89" spans="2:3" ht="13.5" thickTop="1">
      <c r="B89" s="3" t="s">
        <v>2153</v>
      </c>
      <c r="C89" s="2">
        <v>352954</v>
      </c>
    </row>
    <row r="90" spans="2:3" ht="12.75">
      <c r="B90" s="1" t="s">
        <v>881</v>
      </c>
      <c r="C90" s="2">
        <v>52780</v>
      </c>
    </row>
    <row r="91" spans="1:3" ht="12.75">
      <c r="A91" s="6"/>
      <c r="B91" s="1" t="s">
        <v>688</v>
      </c>
      <c r="C91" s="2">
        <v>568601</v>
      </c>
    </row>
    <row r="92" spans="1:3" ht="12.75">
      <c r="A92" s="6"/>
      <c r="B92" s="1" t="s">
        <v>105</v>
      </c>
      <c r="C92" s="2">
        <v>157112</v>
      </c>
    </row>
    <row r="93" spans="1:3" ht="12.75">
      <c r="A93" s="6"/>
      <c r="B93" s="1" t="s">
        <v>106</v>
      </c>
      <c r="C93" s="2">
        <v>422493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ht="18">
      <c r="A1" s="112" t="s">
        <v>94</v>
      </c>
      <c r="B1" s="112"/>
      <c r="C1" s="112"/>
    </row>
    <row r="2" spans="1:3" ht="13.5" thickBot="1">
      <c r="A2" s="113" t="s">
        <v>2237</v>
      </c>
      <c r="B2" s="113"/>
      <c r="C2" s="113"/>
    </row>
    <row r="3" spans="1:3" s="87" customFormat="1" ht="16.5" thickBot="1">
      <c r="A3" s="73" t="s">
        <v>104</v>
      </c>
      <c r="B3" s="89"/>
      <c r="C3" s="16">
        <f>SUM(C18,C23,C27,C30,C33,C36,C39,C42,C46:C63,C67:C68,C72:C74,C78:C80)</f>
        <v>76787422</v>
      </c>
    </row>
    <row r="4" spans="1:3" ht="12.75">
      <c r="A4" s="17"/>
      <c r="B4" s="15"/>
      <c r="C4" s="18"/>
    </row>
    <row r="5" spans="1:3" s="76" customFormat="1" ht="18.75" customHeight="1">
      <c r="A5" s="77"/>
      <c r="B5" s="84" t="s">
        <v>154</v>
      </c>
      <c r="C5" s="78"/>
    </row>
    <row r="6" spans="1:3" s="76" customFormat="1" ht="18.75" customHeight="1">
      <c r="A6" s="77"/>
      <c r="B6" s="80" t="s">
        <v>1433</v>
      </c>
      <c r="C6" s="78"/>
    </row>
    <row r="7" spans="1:6" s="76" customFormat="1" ht="18.75" customHeight="1">
      <c r="A7" s="77"/>
      <c r="B7" s="81" t="s">
        <v>1403</v>
      </c>
      <c r="C7" s="81"/>
      <c r="D7" s="82"/>
      <c r="E7" s="81"/>
      <c r="F7" s="83"/>
    </row>
    <row r="8" spans="1:3" s="76" customFormat="1" ht="18.75" customHeight="1">
      <c r="A8" s="77"/>
      <c r="B8" s="81" t="s">
        <v>1404</v>
      </c>
      <c r="C8" s="78"/>
    </row>
    <row r="9" spans="1:3" s="76" customFormat="1" ht="18.75" customHeight="1">
      <c r="A9" s="77"/>
      <c r="B9" s="81" t="s">
        <v>1405</v>
      </c>
      <c r="C9" s="78"/>
    </row>
    <row r="10" spans="1:3" s="76" customFormat="1" ht="18.75" customHeight="1">
      <c r="A10" s="77"/>
      <c r="B10" s="81" t="s">
        <v>1406</v>
      </c>
      <c r="C10" s="78"/>
    </row>
    <row r="11" spans="1:3" s="15" customFormat="1" ht="18.75" customHeight="1">
      <c r="A11" s="17"/>
      <c r="B11" s="81" t="s">
        <v>1407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1421</v>
      </c>
      <c r="C14" s="18"/>
    </row>
    <row r="15" spans="1:3" s="15" customFormat="1" ht="18.75" customHeight="1">
      <c r="A15" s="17"/>
      <c r="B15" s="81" t="s">
        <v>1422</v>
      </c>
      <c r="C15" s="18"/>
    </row>
    <row r="16" spans="1:3" ht="12.75">
      <c r="A16" s="17"/>
      <c r="B16" s="15"/>
      <c r="C16" s="18"/>
    </row>
    <row r="17" spans="1:3" ht="14.25" customHeight="1">
      <c r="A17" s="17"/>
      <c r="B17" s="15"/>
      <c r="C17" s="18"/>
    </row>
    <row r="18" spans="1:3" s="87" customFormat="1" ht="13.5" thickBot="1">
      <c r="A18" s="69">
        <v>5307</v>
      </c>
      <c r="B18" s="70" t="s">
        <v>2236</v>
      </c>
      <c r="C18" s="88">
        <v>20929035</v>
      </c>
    </row>
    <row r="19" spans="1:3" ht="13.5" thickTop="1">
      <c r="A19" s="5"/>
      <c r="B19" s="1" t="s">
        <v>2238</v>
      </c>
      <c r="C19" s="51">
        <v>20929035</v>
      </c>
    </row>
    <row r="20" spans="1:2" ht="12.75">
      <c r="A20" s="5"/>
      <c r="B20" s="1"/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96</v>
      </c>
      <c r="C22" s="71">
        <v>473564</v>
      </c>
    </row>
    <row r="23" spans="1:3" ht="13.5" thickTop="1">
      <c r="A23" s="5"/>
      <c r="B23" s="1" t="s">
        <v>2239</v>
      </c>
      <c r="C23" s="2">
        <v>473564</v>
      </c>
    </row>
    <row r="24" spans="1:2" ht="12.75">
      <c r="A24" s="5"/>
      <c r="B24" s="1"/>
    </row>
    <row r="26" spans="1:3" s="87" customFormat="1" ht="13.5" thickBot="1">
      <c r="A26" s="69">
        <v>5309</v>
      </c>
      <c r="B26" s="70" t="s">
        <v>97</v>
      </c>
      <c r="C26" s="71">
        <v>13048631</v>
      </c>
    </row>
    <row r="27" spans="1:3" ht="13.5" thickTop="1">
      <c r="A27" s="6"/>
      <c r="B27" s="7" t="s">
        <v>2240</v>
      </c>
      <c r="C27" s="8">
        <v>13048631</v>
      </c>
    </row>
    <row r="28" spans="1:3" ht="12.75">
      <c r="A28" s="6"/>
      <c r="B28" s="7"/>
      <c r="C28" s="8"/>
    </row>
    <row r="30" spans="1:3" s="87" customFormat="1" ht="13.5" thickBot="1">
      <c r="A30" s="69">
        <v>5311</v>
      </c>
      <c r="B30" s="70" t="s">
        <v>98</v>
      </c>
      <c r="C30" s="71">
        <v>5049428</v>
      </c>
    </row>
    <row r="31" ht="13.5" thickTop="1"/>
    <row r="33" spans="1:3" s="87" customFormat="1" ht="13.5" thickBot="1">
      <c r="A33" s="69" t="s">
        <v>100</v>
      </c>
      <c r="B33" s="70" t="s">
        <v>99</v>
      </c>
      <c r="C33" s="71">
        <v>77425</v>
      </c>
    </row>
    <row r="34" ht="13.5" thickTop="1"/>
    <row r="36" spans="1:3" s="87" customFormat="1" ht="13.5" thickBot="1">
      <c r="A36" s="69">
        <v>5310</v>
      </c>
      <c r="B36" s="70" t="s">
        <v>101</v>
      </c>
      <c r="C36" s="71">
        <v>267371</v>
      </c>
    </row>
    <row r="37" ht="13.5" thickTop="1"/>
    <row r="39" spans="1:3" s="87" customFormat="1" ht="13.5" thickBot="1">
      <c r="A39" s="69">
        <v>5303</v>
      </c>
      <c r="B39" s="70" t="s">
        <v>107</v>
      </c>
      <c r="C39" s="71">
        <v>309637</v>
      </c>
    </row>
    <row r="40" ht="13.5" thickTop="1"/>
    <row r="42" spans="1:3" s="87" customFormat="1" ht="13.5" thickBot="1">
      <c r="A42" s="69">
        <v>5304</v>
      </c>
      <c r="B42" s="70" t="s">
        <v>108</v>
      </c>
      <c r="C42" s="71">
        <v>80853</v>
      </c>
    </row>
    <row r="43" ht="14.25" customHeight="1" thickTop="1"/>
    <row r="45" spans="1:3" s="87" customFormat="1" ht="13.5" thickBot="1">
      <c r="A45" s="69">
        <v>5309</v>
      </c>
      <c r="B45" s="70" t="s">
        <v>103</v>
      </c>
      <c r="C45" s="71">
        <v>16637940</v>
      </c>
    </row>
    <row r="46" spans="1:3" ht="13.5" thickTop="1">
      <c r="A46" s="12"/>
      <c r="B46" s="20" t="s">
        <v>2241</v>
      </c>
      <c r="C46" s="21">
        <v>742500</v>
      </c>
    </row>
    <row r="47" spans="1:3" ht="12.75">
      <c r="A47" s="12"/>
      <c r="B47" s="25" t="s">
        <v>2242</v>
      </c>
      <c r="C47" s="29">
        <v>1138500</v>
      </c>
    </row>
    <row r="48" spans="1:3" ht="12.75">
      <c r="A48" s="12"/>
      <c r="B48" s="19" t="s">
        <v>2243</v>
      </c>
      <c r="C48" s="22">
        <v>226710</v>
      </c>
    </row>
    <row r="49" spans="1:3" ht="12.75">
      <c r="A49" s="12"/>
      <c r="B49" s="19" t="s">
        <v>2244</v>
      </c>
      <c r="C49" s="22">
        <v>1138500</v>
      </c>
    </row>
    <row r="50" spans="1:3" ht="12.75">
      <c r="A50" s="12"/>
      <c r="B50" s="19" t="s">
        <v>2245</v>
      </c>
      <c r="C50" s="22">
        <v>683100</v>
      </c>
    </row>
    <row r="51" spans="1:3" ht="12.75">
      <c r="A51" s="12"/>
      <c r="B51" s="19" t="s">
        <v>2246</v>
      </c>
      <c r="C51" s="22">
        <v>453420</v>
      </c>
    </row>
    <row r="52" spans="1:3" ht="12.75">
      <c r="A52" s="12"/>
      <c r="B52" s="19" t="s">
        <v>2247</v>
      </c>
      <c r="C52" s="22">
        <v>3187800</v>
      </c>
    </row>
    <row r="53" spans="1:3" ht="12.75">
      <c r="A53" s="12"/>
      <c r="B53" s="19" t="s">
        <v>2248</v>
      </c>
      <c r="C53" s="22">
        <v>5692500</v>
      </c>
    </row>
    <row r="54" spans="1:3" ht="12.75">
      <c r="A54" s="12"/>
      <c r="B54" s="19" t="s">
        <v>2249</v>
      </c>
      <c r="C54" s="22">
        <v>341550</v>
      </c>
    </row>
    <row r="55" spans="1:3" ht="12.75">
      <c r="A55" s="12"/>
      <c r="B55" s="19" t="s">
        <v>2250</v>
      </c>
      <c r="C55" s="22">
        <v>340560</v>
      </c>
    </row>
    <row r="56" spans="1:3" ht="12.75">
      <c r="A56" s="12"/>
      <c r="B56" s="19" t="s">
        <v>2251</v>
      </c>
      <c r="C56" s="22">
        <v>56430</v>
      </c>
    </row>
    <row r="57" spans="1:3" ht="12.75">
      <c r="A57" s="12"/>
      <c r="B57" s="19" t="s">
        <v>2252</v>
      </c>
      <c r="C57" s="22">
        <v>113850</v>
      </c>
    </row>
    <row r="58" spans="1:3" ht="12.75">
      <c r="A58" s="12"/>
      <c r="B58" s="19" t="s">
        <v>2253</v>
      </c>
      <c r="C58" s="22">
        <v>569250</v>
      </c>
    </row>
    <row r="59" spans="1:3" ht="12.75">
      <c r="A59" s="12"/>
      <c r="B59" s="19" t="s">
        <v>2254</v>
      </c>
      <c r="C59" s="22">
        <v>453420</v>
      </c>
    </row>
    <row r="60" spans="1:3" ht="12.75">
      <c r="A60" s="12"/>
      <c r="B60" s="19" t="s">
        <v>2255</v>
      </c>
      <c r="C60" s="22">
        <v>226710</v>
      </c>
    </row>
    <row r="61" spans="1:3" ht="12.75">
      <c r="A61" s="12"/>
      <c r="B61" s="19" t="s">
        <v>2256</v>
      </c>
      <c r="C61" s="22">
        <v>56430</v>
      </c>
    </row>
    <row r="62" spans="1:3" ht="12.75">
      <c r="A62" s="12"/>
      <c r="B62" s="23" t="s">
        <v>2257</v>
      </c>
      <c r="C62" s="24">
        <v>990000</v>
      </c>
    </row>
    <row r="63" spans="1:3" ht="12.75">
      <c r="A63" s="12"/>
      <c r="B63" s="19" t="s">
        <v>2258</v>
      </c>
      <c r="C63" s="22">
        <v>226710</v>
      </c>
    </row>
    <row r="64" spans="1:3" ht="12.75">
      <c r="A64" s="12"/>
      <c r="B64" s="19"/>
      <c r="C64" s="22"/>
    </row>
    <row r="66" spans="1:3" s="87" customFormat="1" ht="13.5" thickBot="1">
      <c r="A66" s="69">
        <v>5309</v>
      </c>
      <c r="B66" s="70" t="s">
        <v>109</v>
      </c>
      <c r="C66" s="71">
        <v>19602000</v>
      </c>
    </row>
    <row r="67" spans="1:3" ht="13.5" thickTop="1">
      <c r="A67" s="6"/>
      <c r="B67" s="13" t="s">
        <v>2259</v>
      </c>
      <c r="C67" s="10">
        <v>4900500</v>
      </c>
    </row>
    <row r="68" spans="1:3" ht="12.75">
      <c r="A68" s="6"/>
      <c r="B68" s="30" t="s">
        <v>2260</v>
      </c>
      <c r="C68" s="10">
        <v>14701500</v>
      </c>
    </row>
    <row r="71" spans="1:3" s="87" customFormat="1" ht="13.5" thickBot="1">
      <c r="A71" s="69">
        <v>5316</v>
      </c>
      <c r="B71" s="70" t="s">
        <v>110</v>
      </c>
      <c r="C71" s="71">
        <v>207503</v>
      </c>
    </row>
    <row r="72" spans="1:3" ht="13.5" thickTop="1">
      <c r="A72" s="6"/>
      <c r="B72" s="1" t="s">
        <v>2238</v>
      </c>
      <c r="C72" s="2">
        <v>83959</v>
      </c>
    </row>
    <row r="73" spans="1:3" ht="12.75">
      <c r="A73" s="6"/>
      <c r="B73" s="1" t="s">
        <v>105</v>
      </c>
      <c r="C73" s="2">
        <v>34455</v>
      </c>
    </row>
    <row r="74" spans="1:3" ht="12.75">
      <c r="A74" s="6"/>
      <c r="B74" s="1" t="s">
        <v>106</v>
      </c>
      <c r="C74" s="2">
        <v>89089</v>
      </c>
    </row>
    <row r="77" spans="1:3" s="87" customFormat="1" ht="13.5" thickBot="1">
      <c r="A77" s="69">
        <v>5317</v>
      </c>
      <c r="B77" s="70" t="s">
        <v>111</v>
      </c>
      <c r="C77" s="71">
        <v>104035</v>
      </c>
    </row>
    <row r="78" spans="1:3" ht="13.5" thickTop="1">
      <c r="A78" s="6"/>
      <c r="B78" s="1" t="s">
        <v>2238</v>
      </c>
      <c r="C78" s="2">
        <v>41572</v>
      </c>
    </row>
    <row r="79" spans="1:3" ht="12.75">
      <c r="A79" s="6"/>
      <c r="B79" s="1" t="s">
        <v>105</v>
      </c>
      <c r="C79" s="2">
        <v>17432</v>
      </c>
    </row>
    <row r="80" spans="1:3" ht="12" customHeight="1">
      <c r="A80" s="6"/>
      <c r="B80" s="1" t="s">
        <v>106</v>
      </c>
      <c r="C80" s="2">
        <v>45031</v>
      </c>
    </row>
    <row r="81" spans="1:2" ht="12" customHeight="1">
      <c r="A81" s="6"/>
      <c r="B81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8">
      <selection activeCell="A12" sqref="A12"/>
    </sheetView>
  </sheetViews>
  <sheetFormatPr defaultColWidth="9.140625" defaultRowHeight="12.75"/>
  <cols>
    <col min="1" max="1" width="5.281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905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SUM(C19,C25,C28,C31,C34,C37,C40,C56,C61)</f>
        <v>16811951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582</v>
      </c>
      <c r="C6" s="78"/>
    </row>
    <row r="7" spans="1:6" s="76" customFormat="1" ht="16.5" customHeight="1">
      <c r="A7" s="77"/>
      <c r="B7" s="81" t="s">
        <v>1781</v>
      </c>
      <c r="C7" s="81"/>
      <c r="D7" s="82"/>
      <c r="E7" s="81"/>
      <c r="F7" s="83"/>
    </row>
    <row r="8" spans="1:3" s="76" customFormat="1" ht="18.75" customHeight="1">
      <c r="A8" s="77"/>
      <c r="B8" s="81" t="s">
        <v>1780</v>
      </c>
      <c r="C8" s="78"/>
    </row>
    <row r="9" spans="1:3" s="76" customFormat="1" ht="18.75" customHeight="1">
      <c r="A9" s="77"/>
      <c r="B9" s="81" t="s">
        <v>1779</v>
      </c>
      <c r="C9" s="78"/>
    </row>
    <row r="10" spans="1:3" s="76" customFormat="1" ht="18.75" customHeight="1">
      <c r="A10" s="77"/>
      <c r="B10" s="81" t="s">
        <v>1778</v>
      </c>
      <c r="C10" s="78"/>
    </row>
    <row r="11" spans="1:3" s="15" customFormat="1" ht="18.75" customHeight="1">
      <c r="A11" s="17"/>
      <c r="B11" s="81" t="s">
        <v>1777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1776</v>
      </c>
      <c r="C14" s="18"/>
    </row>
    <row r="15" spans="1:3" s="15" customFormat="1" ht="18.75" customHeight="1">
      <c r="A15" s="17"/>
      <c r="B15" s="81" t="s">
        <v>1775</v>
      </c>
      <c r="C15" s="18"/>
    </row>
    <row r="18" spans="1:2" ht="12.75">
      <c r="A18" s="5"/>
      <c r="B18" s="1"/>
    </row>
    <row r="19" spans="1:3" s="87" customFormat="1" ht="13.5" thickBot="1">
      <c r="A19" s="69">
        <v>5307</v>
      </c>
      <c r="B19" s="70" t="s">
        <v>96</v>
      </c>
      <c r="C19" s="71">
        <v>2690083</v>
      </c>
    </row>
    <row r="20" spans="1:3" ht="13.5" thickTop="1">
      <c r="A20" s="5"/>
      <c r="B20" s="62" t="s">
        <v>906</v>
      </c>
      <c r="C20" s="32">
        <v>1170544</v>
      </c>
    </row>
    <row r="21" spans="1:3" ht="12.75">
      <c r="A21" s="5"/>
      <c r="B21" s="62" t="s">
        <v>907</v>
      </c>
      <c r="C21" s="32">
        <v>760078</v>
      </c>
    </row>
    <row r="22" spans="1:3" ht="12.75">
      <c r="A22" s="5"/>
      <c r="B22" s="62" t="s">
        <v>908</v>
      </c>
      <c r="C22" s="32">
        <v>759461</v>
      </c>
    </row>
    <row r="23" spans="1:3" ht="12.75">
      <c r="A23" s="5"/>
      <c r="B23" s="62"/>
      <c r="C23" s="32"/>
    </row>
    <row r="25" spans="1:3" s="87" customFormat="1" ht="13.5" thickBot="1">
      <c r="A25" s="69">
        <v>5311</v>
      </c>
      <c r="B25" s="70" t="s">
        <v>98</v>
      </c>
      <c r="C25" s="71">
        <v>6259894</v>
      </c>
    </row>
    <row r="26" ht="13.5" thickTop="1"/>
    <row r="28" spans="1:3" s="87" customFormat="1" ht="13.5" thickBot="1">
      <c r="A28" s="69" t="s">
        <v>100</v>
      </c>
      <c r="B28" s="70" t="s">
        <v>99</v>
      </c>
      <c r="C28" s="71">
        <v>88765</v>
      </c>
    </row>
    <row r="29" ht="13.5" thickTop="1"/>
    <row r="31" spans="1:3" s="87" customFormat="1" ht="13.5" thickBot="1">
      <c r="A31" s="69">
        <v>5310</v>
      </c>
      <c r="B31" s="70" t="s">
        <v>101</v>
      </c>
      <c r="C31" s="71">
        <v>445399</v>
      </c>
    </row>
    <row r="32" ht="13.5" thickTop="1"/>
    <row r="34" spans="1:3" s="87" customFormat="1" ht="13.5" thickBot="1">
      <c r="A34" s="69">
        <v>5303</v>
      </c>
      <c r="B34" s="70" t="s">
        <v>107</v>
      </c>
      <c r="C34" s="71">
        <v>309637</v>
      </c>
    </row>
    <row r="35" ht="13.5" thickTop="1"/>
    <row r="37" spans="1:3" s="87" customFormat="1" ht="13.5" thickBot="1">
      <c r="A37" s="69">
        <v>5304</v>
      </c>
      <c r="B37" s="70" t="s">
        <v>108</v>
      </c>
      <c r="C37" s="71">
        <v>80853</v>
      </c>
    </row>
    <row r="38" ht="13.5" thickTop="1"/>
    <row r="40" spans="1:3" s="87" customFormat="1" ht="13.5" thickBot="1">
      <c r="A40" s="69">
        <v>5309</v>
      </c>
      <c r="B40" s="70" t="s">
        <v>103</v>
      </c>
      <c r="C40" s="71">
        <v>6265859</v>
      </c>
    </row>
    <row r="41" spans="1:3" ht="13.5" thickTop="1">
      <c r="A41" s="12"/>
      <c r="B41" s="23" t="s">
        <v>909</v>
      </c>
      <c r="C41" s="24">
        <v>1237500</v>
      </c>
    </row>
    <row r="42" spans="1:3" ht="12.75">
      <c r="A42" s="12"/>
      <c r="B42" s="19" t="s">
        <v>1082</v>
      </c>
      <c r="C42" s="22">
        <v>761459</v>
      </c>
    </row>
    <row r="43" spans="1:3" ht="12.75">
      <c r="A43" s="12"/>
      <c r="B43" s="19" t="s">
        <v>1083</v>
      </c>
      <c r="C43" s="22">
        <v>166320</v>
      </c>
    </row>
    <row r="44" spans="1:3" ht="12.75">
      <c r="A44" s="12"/>
      <c r="B44" s="23" t="s">
        <v>1084</v>
      </c>
      <c r="C44" s="24">
        <v>247500</v>
      </c>
    </row>
    <row r="45" spans="1:3" ht="12.75">
      <c r="A45" s="12"/>
      <c r="B45" s="23" t="s">
        <v>1085</v>
      </c>
      <c r="C45" s="24">
        <v>99000</v>
      </c>
    </row>
    <row r="46" spans="1:3" ht="12.75">
      <c r="A46" s="12"/>
      <c r="B46" s="23" t="s">
        <v>1086</v>
      </c>
      <c r="C46" s="24">
        <v>297000</v>
      </c>
    </row>
    <row r="47" spans="1:3" ht="12.75">
      <c r="A47" s="12"/>
      <c r="B47" s="19" t="s">
        <v>1087</v>
      </c>
      <c r="C47" s="22">
        <v>680130</v>
      </c>
    </row>
    <row r="48" spans="1:3" ht="12.75">
      <c r="A48" s="12"/>
      <c r="B48" s="23" t="s">
        <v>1088</v>
      </c>
      <c r="C48" s="24">
        <v>866250</v>
      </c>
    </row>
    <row r="49" spans="1:3" ht="12.75">
      <c r="A49" s="12"/>
      <c r="B49" s="23" t="s">
        <v>1089</v>
      </c>
      <c r="C49" s="24">
        <v>198000</v>
      </c>
    </row>
    <row r="50" spans="1:3" ht="12.75">
      <c r="A50" s="12"/>
      <c r="B50" s="23" t="s">
        <v>1090</v>
      </c>
      <c r="C50" s="24">
        <v>148500</v>
      </c>
    </row>
    <row r="51" spans="1:3" ht="12.75">
      <c r="A51" s="12"/>
      <c r="B51" s="23" t="s">
        <v>1091</v>
      </c>
      <c r="C51" s="24">
        <v>79200</v>
      </c>
    </row>
    <row r="52" spans="1:3" ht="12.75">
      <c r="A52" s="12"/>
      <c r="B52" s="23" t="s">
        <v>1092</v>
      </c>
      <c r="C52" s="24">
        <v>1237500</v>
      </c>
    </row>
    <row r="53" spans="2:3" ht="12.75">
      <c r="B53" s="23" t="s">
        <v>1093</v>
      </c>
      <c r="C53" s="24">
        <v>247500</v>
      </c>
    </row>
    <row r="54" spans="2:3" ht="12.75">
      <c r="B54" s="23"/>
      <c r="C54" s="24"/>
    </row>
    <row r="55" spans="2:3" ht="12.75">
      <c r="B55" s="23"/>
      <c r="C55" s="24"/>
    </row>
    <row r="56" spans="1:3" s="87" customFormat="1" ht="13.5" thickBot="1">
      <c r="A56" s="69">
        <v>5316</v>
      </c>
      <c r="B56" s="70" t="s">
        <v>110</v>
      </c>
      <c r="C56" s="71">
        <v>456288</v>
      </c>
    </row>
    <row r="57" spans="1:3" ht="13.5" thickTop="1">
      <c r="A57" s="6"/>
      <c r="B57" s="1" t="s">
        <v>105</v>
      </c>
      <c r="C57" s="2">
        <v>218262</v>
      </c>
    </row>
    <row r="58" spans="1:3" ht="12.75">
      <c r="A58" s="6"/>
      <c r="B58" s="1" t="s">
        <v>106</v>
      </c>
      <c r="C58" s="2">
        <v>238026</v>
      </c>
    </row>
    <row r="59" spans="1:2" ht="12.75">
      <c r="A59" s="6"/>
      <c r="B59" s="1"/>
    </row>
    <row r="61" spans="1:3" s="87" customFormat="1" ht="13.5" thickBot="1">
      <c r="A61" s="69">
        <v>5317</v>
      </c>
      <c r="B61" s="70" t="s">
        <v>111</v>
      </c>
      <c r="C61" s="71">
        <v>215173</v>
      </c>
    </row>
    <row r="62" spans="1:3" ht="13.5" thickTop="1">
      <c r="A62" s="6"/>
      <c r="B62" s="1" t="s">
        <v>105</v>
      </c>
      <c r="C62" s="2">
        <v>110383</v>
      </c>
    </row>
    <row r="63" spans="1:3" ht="12.75">
      <c r="A63" s="6"/>
      <c r="B63" s="1" t="s">
        <v>106</v>
      </c>
      <c r="C63" s="2">
        <v>104790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B1">
      <selection activeCell="B10" sqref="B10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1094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SUM(C18,C22,C25,C28,C31,C36)</f>
        <v>948974</v>
      </c>
    </row>
    <row r="4" spans="1:3" ht="12.75">
      <c r="A4" s="17"/>
      <c r="B4" s="15"/>
      <c r="C4" s="18"/>
    </row>
    <row r="5" spans="1:3" ht="15.75">
      <c r="A5" s="77"/>
      <c r="B5" s="84" t="s">
        <v>154</v>
      </c>
      <c r="C5" s="18"/>
    </row>
    <row r="6" spans="1:3" ht="15.75">
      <c r="A6" s="77"/>
      <c r="B6" s="80" t="s">
        <v>1849</v>
      </c>
      <c r="C6" s="18"/>
    </row>
    <row r="7" spans="1:3" ht="15.75">
      <c r="A7" s="77"/>
      <c r="B7" s="81" t="s">
        <v>1850</v>
      </c>
      <c r="C7" s="18"/>
    </row>
    <row r="8" spans="1:3" ht="15.75">
      <c r="A8" s="77"/>
      <c r="B8" s="81" t="s">
        <v>1848</v>
      </c>
      <c r="C8" s="18"/>
    </row>
    <row r="9" spans="1:3" ht="15.75">
      <c r="A9" s="77"/>
      <c r="B9" s="81" t="s">
        <v>1847</v>
      </c>
      <c r="C9" s="18"/>
    </row>
    <row r="10" spans="1:3" ht="15.75">
      <c r="A10" s="77"/>
      <c r="B10" s="81" t="s">
        <v>1846</v>
      </c>
      <c r="C10" s="18"/>
    </row>
    <row r="11" spans="1:3" ht="12.75">
      <c r="A11" s="17"/>
      <c r="B11" s="81" t="s">
        <v>1845</v>
      </c>
      <c r="C11" s="18"/>
    </row>
    <row r="12" spans="1:3" ht="12.75">
      <c r="A12" s="17"/>
      <c r="B12" s="81"/>
      <c r="C12" s="18"/>
    </row>
    <row r="13" spans="1:3" s="76" customFormat="1" ht="15" customHeight="1">
      <c r="A13" s="17"/>
      <c r="B13" s="84" t="s">
        <v>155</v>
      </c>
      <c r="C13" s="78"/>
    </row>
    <row r="14" spans="1:3" s="76" customFormat="1" ht="16.5" customHeight="1">
      <c r="A14" s="17"/>
      <c r="B14" s="81" t="s">
        <v>1844</v>
      </c>
      <c r="C14" s="78"/>
    </row>
    <row r="15" spans="1:2" ht="12.75">
      <c r="A15" s="17"/>
      <c r="B15" s="81" t="s">
        <v>1843</v>
      </c>
    </row>
    <row r="16" spans="1:2" ht="12.75">
      <c r="A16" s="17"/>
      <c r="B16" s="81"/>
    </row>
    <row r="18" spans="1:3" s="87" customFormat="1" ht="13.5" thickBot="1">
      <c r="A18" s="69">
        <v>5307</v>
      </c>
      <c r="B18" s="70" t="s">
        <v>96</v>
      </c>
      <c r="C18" s="71">
        <v>664700</v>
      </c>
    </row>
    <row r="19" spans="1:3" ht="13.5" thickTop="1">
      <c r="A19" s="5"/>
      <c r="B19" s="49" t="s">
        <v>1095</v>
      </c>
      <c r="C19" s="32">
        <v>664700</v>
      </c>
    </row>
    <row r="20" spans="1:3" ht="12.75">
      <c r="A20" s="5"/>
      <c r="B20" s="49"/>
      <c r="C20" s="32"/>
    </row>
    <row r="22" spans="1:3" s="87" customFormat="1" ht="13.5" thickBot="1">
      <c r="A22" s="69">
        <v>5311</v>
      </c>
      <c r="B22" s="70" t="s">
        <v>98</v>
      </c>
      <c r="C22" s="71">
        <v>29165</v>
      </c>
    </row>
    <row r="23" ht="13.5" thickTop="1"/>
    <row r="25" spans="1:3" s="87" customFormat="1" ht="13.5" thickBot="1">
      <c r="A25" s="69" t="s">
        <v>100</v>
      </c>
      <c r="B25" s="70" t="s">
        <v>99</v>
      </c>
      <c r="C25" s="71">
        <v>10268</v>
      </c>
    </row>
    <row r="26" ht="13.5" thickTop="1"/>
    <row r="28" spans="1:3" s="87" customFormat="1" ht="13.5" thickBot="1">
      <c r="A28" s="69">
        <v>5310</v>
      </c>
      <c r="B28" s="70" t="s">
        <v>101</v>
      </c>
      <c r="C28" s="71">
        <v>63579</v>
      </c>
    </row>
    <row r="29" ht="13.5" thickTop="1"/>
    <row r="31" spans="1:3" s="87" customFormat="1" ht="13.5" thickBot="1">
      <c r="A31" s="69">
        <v>5316</v>
      </c>
      <c r="B31" s="70" t="s">
        <v>110</v>
      </c>
      <c r="C31" s="71">
        <v>125962</v>
      </c>
    </row>
    <row r="32" spans="1:3" ht="13.5" thickTop="1">
      <c r="A32" s="6"/>
      <c r="B32" s="1" t="s">
        <v>105</v>
      </c>
      <c r="C32" s="2">
        <v>79198</v>
      </c>
    </row>
    <row r="33" spans="1:3" ht="12.75">
      <c r="A33" s="6"/>
      <c r="B33" s="1" t="s">
        <v>106</v>
      </c>
      <c r="C33" s="2">
        <v>46764</v>
      </c>
    </row>
    <row r="34" spans="1:2" ht="12.75">
      <c r="A34" s="6"/>
      <c r="B34" s="1"/>
    </row>
    <row r="36" spans="1:3" s="87" customFormat="1" ht="13.5" thickBot="1">
      <c r="A36" s="69">
        <v>5317</v>
      </c>
      <c r="B36" s="70" t="s">
        <v>111</v>
      </c>
      <c r="C36" s="71">
        <v>55300</v>
      </c>
    </row>
    <row r="37" spans="1:3" ht="13.5" thickTop="1">
      <c r="A37" s="6"/>
      <c r="B37" s="1" t="s">
        <v>105</v>
      </c>
      <c r="C37" s="2">
        <v>53335</v>
      </c>
    </row>
    <row r="38" spans="1:3" ht="12.75">
      <c r="A38" s="6"/>
      <c r="B38" s="1" t="s">
        <v>106</v>
      </c>
      <c r="C38" s="2">
        <v>1965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B21" sqref="B21"/>
    </sheetView>
  </sheetViews>
  <sheetFormatPr defaultColWidth="9.140625" defaultRowHeight="12.75"/>
  <cols>
    <col min="1" max="1" width="10.8515625" style="9" customWidth="1"/>
    <col min="2" max="2" width="94.00390625" style="3" customWidth="1"/>
    <col min="3" max="3" width="14.28125" style="2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1096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SUM(C18,C23,C27,C30,C33,C36,C39,C42,C52,C59)</f>
        <v>20276463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1784</v>
      </c>
      <c r="C6" s="78"/>
    </row>
    <row r="7" spans="1:6" s="76" customFormat="1" ht="16.5" customHeight="1">
      <c r="A7" s="77"/>
      <c r="B7" s="81" t="s">
        <v>1786</v>
      </c>
      <c r="C7" s="81"/>
      <c r="D7" s="82"/>
      <c r="E7" s="81"/>
      <c r="F7" s="83"/>
    </row>
    <row r="8" spans="1:3" s="76" customFormat="1" ht="18.75" customHeight="1">
      <c r="A8" s="77"/>
      <c r="B8" s="81" t="s">
        <v>1787</v>
      </c>
      <c r="C8" s="78"/>
    </row>
    <row r="9" spans="1:3" s="76" customFormat="1" ht="18.75" customHeight="1">
      <c r="A9" s="77"/>
      <c r="B9" s="81" t="s">
        <v>1785</v>
      </c>
      <c r="C9" s="78"/>
    </row>
    <row r="10" spans="1:3" s="76" customFormat="1" ht="18.75" customHeight="1">
      <c r="A10" s="77"/>
      <c r="B10" s="81" t="s">
        <v>1788</v>
      </c>
      <c r="C10" s="78"/>
    </row>
    <row r="11" spans="1:3" s="15" customFormat="1" ht="18.75" customHeight="1">
      <c r="A11" s="17"/>
      <c r="B11" s="81" t="s">
        <v>1789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1783</v>
      </c>
      <c r="C14" s="18"/>
    </row>
    <row r="15" spans="1:3" s="15" customFormat="1" ht="18.75" customHeight="1">
      <c r="A15" s="17"/>
      <c r="B15" s="81" t="s">
        <v>1782</v>
      </c>
      <c r="C15" s="18"/>
    </row>
    <row r="18" spans="1:3" s="87" customFormat="1" ht="13.5" thickBot="1">
      <c r="A18" s="69">
        <v>5307</v>
      </c>
      <c r="B18" s="70" t="s">
        <v>2236</v>
      </c>
      <c r="C18" s="71">
        <v>8646962</v>
      </c>
    </row>
    <row r="19" spans="1:3" ht="13.5" thickTop="1">
      <c r="A19" s="5"/>
      <c r="B19" s="1" t="s">
        <v>1097</v>
      </c>
      <c r="C19" s="2">
        <v>2337386</v>
      </c>
    </row>
    <row r="20" spans="1:3" ht="12.75">
      <c r="A20" s="5"/>
      <c r="B20" s="1" t="s">
        <v>2135</v>
      </c>
      <c r="C20" s="2">
        <v>6309576</v>
      </c>
    </row>
    <row r="21" spans="1:2" ht="12.75">
      <c r="A21" s="5"/>
      <c r="B21" s="1"/>
    </row>
    <row r="22" spans="1:2" ht="12.75">
      <c r="A22" s="5"/>
      <c r="B22" s="1"/>
    </row>
    <row r="23" spans="1:3" s="87" customFormat="1" ht="13.5" thickBot="1">
      <c r="A23" s="69">
        <v>5307</v>
      </c>
      <c r="B23" s="70" t="s">
        <v>96</v>
      </c>
      <c r="C23" s="71">
        <v>187943</v>
      </c>
    </row>
    <row r="24" spans="1:3" ht="13.5" thickTop="1">
      <c r="A24" s="5"/>
      <c r="B24" s="62" t="s">
        <v>2139</v>
      </c>
      <c r="C24" s="32">
        <v>187943</v>
      </c>
    </row>
    <row r="25" spans="1:3" ht="12.75">
      <c r="A25" s="5"/>
      <c r="B25" s="62"/>
      <c r="C25" s="32"/>
    </row>
    <row r="27" spans="1:3" s="87" customFormat="1" ht="13.5" thickBot="1">
      <c r="A27" s="69">
        <v>5311</v>
      </c>
      <c r="B27" s="70" t="s">
        <v>98</v>
      </c>
      <c r="C27" s="71">
        <v>5457650</v>
      </c>
    </row>
    <row r="28" ht="13.5" thickTop="1"/>
    <row r="30" spans="1:3" s="87" customFormat="1" ht="13.5" thickBot="1">
      <c r="A30" s="69" t="s">
        <v>100</v>
      </c>
      <c r="B30" s="70" t="s">
        <v>99</v>
      </c>
      <c r="C30" s="71">
        <v>97237</v>
      </c>
    </row>
    <row r="31" ht="13.5" thickTop="1"/>
    <row r="33" spans="1:3" s="87" customFormat="1" ht="13.5" thickBot="1">
      <c r="A33" s="69">
        <v>5310</v>
      </c>
      <c r="B33" s="70" t="s">
        <v>101</v>
      </c>
      <c r="C33" s="71">
        <v>707197</v>
      </c>
    </row>
    <row r="34" ht="13.5" thickTop="1"/>
    <row r="36" spans="1:3" s="87" customFormat="1" ht="13.5" thickBot="1">
      <c r="A36" s="69">
        <v>5303</v>
      </c>
      <c r="B36" s="70" t="s">
        <v>107</v>
      </c>
      <c r="C36" s="71">
        <v>309637</v>
      </c>
    </row>
    <row r="37" ht="13.5" thickTop="1"/>
    <row r="39" spans="1:3" s="87" customFormat="1" ht="13.5" thickBot="1">
      <c r="A39" s="69">
        <v>5304</v>
      </c>
      <c r="B39" s="70" t="s">
        <v>108</v>
      </c>
      <c r="C39" s="71">
        <v>80853</v>
      </c>
    </row>
    <row r="40" ht="13.5" thickTop="1"/>
    <row r="42" spans="1:3" s="87" customFormat="1" ht="13.5" thickBot="1">
      <c r="A42" s="69">
        <v>5309</v>
      </c>
      <c r="B42" s="70" t="s">
        <v>103</v>
      </c>
      <c r="C42" s="71">
        <v>3850783</v>
      </c>
    </row>
    <row r="43" spans="1:3" ht="13.5" thickTop="1">
      <c r="A43" s="12"/>
      <c r="B43" s="19" t="s">
        <v>1098</v>
      </c>
      <c r="C43" s="22">
        <v>680130</v>
      </c>
    </row>
    <row r="44" spans="1:3" ht="12.75">
      <c r="A44" s="12"/>
      <c r="B44" s="19" t="s">
        <v>1099</v>
      </c>
      <c r="C44" s="22">
        <v>380714</v>
      </c>
    </row>
    <row r="45" spans="1:3" ht="12.75">
      <c r="A45" s="12"/>
      <c r="B45" s="19" t="s">
        <v>1100</v>
      </c>
      <c r="C45" s="22">
        <v>453420</v>
      </c>
    </row>
    <row r="46" spans="1:3" ht="12.75">
      <c r="A46" s="12"/>
      <c r="B46" s="19" t="s">
        <v>1101</v>
      </c>
      <c r="C46" s="22">
        <v>906840</v>
      </c>
    </row>
    <row r="47" spans="1:3" ht="12.75">
      <c r="A47" s="12"/>
      <c r="B47" s="19" t="s">
        <v>1102</v>
      </c>
      <c r="C47" s="22">
        <v>761429</v>
      </c>
    </row>
    <row r="48" spans="1:3" ht="12.75">
      <c r="A48" s="12"/>
      <c r="B48" s="19" t="s">
        <v>1103</v>
      </c>
      <c r="C48" s="22">
        <v>603900</v>
      </c>
    </row>
    <row r="49" spans="1:3" ht="12.75">
      <c r="A49" s="12"/>
      <c r="B49" s="23" t="s">
        <v>1104</v>
      </c>
      <c r="C49" s="24">
        <v>64350</v>
      </c>
    </row>
    <row r="50" spans="1:3" ht="12.75">
      <c r="A50" s="12"/>
      <c r="B50" s="23"/>
      <c r="C50" s="24"/>
    </row>
    <row r="51" spans="2:3" ht="12.75">
      <c r="B51" s="23"/>
      <c r="C51" s="24"/>
    </row>
    <row r="52" spans="1:3" s="87" customFormat="1" ht="13.5" thickBot="1">
      <c r="A52" s="69">
        <v>5316</v>
      </c>
      <c r="B52" s="70" t="s">
        <v>110</v>
      </c>
      <c r="C52" s="71">
        <v>610753</v>
      </c>
    </row>
    <row r="53" spans="2:3" ht="13.5" thickTop="1">
      <c r="B53" s="3" t="s">
        <v>1097</v>
      </c>
      <c r="C53" s="2">
        <v>93940</v>
      </c>
    </row>
    <row r="54" spans="2:3" ht="12.75">
      <c r="B54" s="28" t="s">
        <v>2135</v>
      </c>
      <c r="C54" s="2">
        <v>258026</v>
      </c>
    </row>
    <row r="55" spans="1:3" ht="12.75">
      <c r="A55" s="6"/>
      <c r="B55" s="1" t="s">
        <v>105</v>
      </c>
      <c r="C55" s="2">
        <v>14563</v>
      </c>
    </row>
    <row r="56" spans="1:3" ht="12.75">
      <c r="A56" s="6"/>
      <c r="B56" s="1" t="s">
        <v>106</v>
      </c>
      <c r="C56" s="2">
        <v>244224</v>
      </c>
    </row>
    <row r="57" spans="1:2" ht="12.75">
      <c r="A57" s="6"/>
      <c r="B57" s="1"/>
    </row>
    <row r="59" spans="1:3" s="87" customFormat="1" ht="13.5" thickBot="1">
      <c r="A59" s="69">
        <v>5317</v>
      </c>
      <c r="B59" s="70" t="s">
        <v>111</v>
      </c>
      <c r="C59" s="71">
        <v>327448</v>
      </c>
    </row>
    <row r="60" spans="2:3" ht="13.5" thickTop="1">
      <c r="B60" s="3" t="s">
        <v>1097</v>
      </c>
      <c r="C60" s="2">
        <v>45353</v>
      </c>
    </row>
    <row r="61" spans="2:3" ht="12.75">
      <c r="B61" s="28" t="s">
        <v>2135</v>
      </c>
      <c r="C61" s="2">
        <v>138112</v>
      </c>
    </row>
    <row r="62" spans="1:3" ht="12.75">
      <c r="A62" s="6"/>
      <c r="B62" s="1" t="s">
        <v>105</v>
      </c>
      <c r="C62" s="2">
        <v>6714</v>
      </c>
    </row>
    <row r="63" spans="1:3" ht="12.75">
      <c r="A63" s="6"/>
      <c r="B63" s="1" t="s">
        <v>106</v>
      </c>
      <c r="C63" s="2">
        <v>137269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1105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SUM(C18,C22,C26,C30,C33,C36,C38,C39,C42,C45,C49,C63,C67,C74)</f>
        <v>44667768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1790</v>
      </c>
      <c r="C6" s="78"/>
    </row>
    <row r="7" spans="1:6" s="76" customFormat="1" ht="16.5" customHeight="1">
      <c r="A7" s="77"/>
      <c r="B7" s="81" t="s">
        <v>1797</v>
      </c>
      <c r="C7" s="81"/>
      <c r="D7" s="82"/>
      <c r="E7" s="81"/>
      <c r="F7" s="83"/>
    </row>
    <row r="8" spans="1:3" s="76" customFormat="1" ht="18.75" customHeight="1">
      <c r="A8" s="77"/>
      <c r="B8" s="81" t="s">
        <v>1796</v>
      </c>
      <c r="C8" s="78"/>
    </row>
    <row r="9" spans="1:3" s="76" customFormat="1" ht="18.75" customHeight="1">
      <c r="A9" s="77"/>
      <c r="B9" s="81" t="s">
        <v>1795</v>
      </c>
      <c r="C9" s="78"/>
    </row>
    <row r="10" spans="1:3" s="76" customFormat="1" ht="18.75" customHeight="1">
      <c r="A10" s="77"/>
      <c r="B10" s="81" t="s">
        <v>1794</v>
      </c>
      <c r="C10" s="78"/>
    </row>
    <row r="11" spans="1:3" s="15" customFormat="1" ht="18.75" customHeight="1">
      <c r="A11" s="17"/>
      <c r="B11" s="81" t="s">
        <v>1793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1791</v>
      </c>
      <c r="C14" s="18"/>
    </row>
    <row r="15" spans="1:3" s="15" customFormat="1" ht="18.75" customHeight="1">
      <c r="A15" s="17"/>
      <c r="B15" s="81" t="s">
        <v>1792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19609542</v>
      </c>
    </row>
    <row r="19" spans="1:3" ht="13.5" thickTop="1">
      <c r="A19" s="5"/>
      <c r="B19" s="1" t="s">
        <v>1106</v>
      </c>
      <c r="C19" s="2">
        <v>19609542</v>
      </c>
    </row>
    <row r="20" spans="1:2" ht="12.75">
      <c r="A20" s="5"/>
      <c r="B20" s="1"/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2236</v>
      </c>
      <c r="C22" s="71">
        <v>4393419</v>
      </c>
    </row>
    <row r="23" spans="1:3" ht="13.5" thickTop="1">
      <c r="A23" s="5"/>
      <c r="B23" s="1" t="s">
        <v>1107</v>
      </c>
      <c r="C23" s="2">
        <v>4393419</v>
      </c>
    </row>
    <row r="24" spans="1:2" ht="12.75">
      <c r="A24" s="5"/>
      <c r="B24" s="1"/>
    </row>
    <row r="25" spans="1:2" ht="12.75">
      <c r="A25" s="5"/>
      <c r="B25" s="1"/>
    </row>
    <row r="26" spans="1:3" s="87" customFormat="1" ht="13.5" thickBot="1">
      <c r="A26" s="69">
        <v>5307</v>
      </c>
      <c r="B26" s="70" t="s">
        <v>96</v>
      </c>
      <c r="C26" s="71">
        <v>680076</v>
      </c>
    </row>
    <row r="27" spans="1:3" ht="13.5" thickTop="1">
      <c r="A27" s="5"/>
      <c r="B27" s="62" t="s">
        <v>1108</v>
      </c>
      <c r="C27" s="32">
        <v>680076</v>
      </c>
    </row>
    <row r="28" spans="1:3" ht="12.75">
      <c r="A28" s="5"/>
      <c r="B28" s="62"/>
      <c r="C28" s="32"/>
    </row>
    <row r="30" spans="1:3" s="87" customFormat="1" ht="13.5" thickBot="1">
      <c r="A30" s="69">
        <v>5311</v>
      </c>
      <c r="B30" s="70" t="s">
        <v>98</v>
      </c>
      <c r="C30" s="71">
        <v>4100732</v>
      </c>
    </row>
    <row r="31" ht="13.5" thickTop="1"/>
    <row r="33" spans="1:3" s="87" customFormat="1" ht="13.5" thickBot="1">
      <c r="A33" s="69" t="s">
        <v>100</v>
      </c>
      <c r="B33" s="70" t="s">
        <v>99</v>
      </c>
      <c r="C33" s="71">
        <v>76454</v>
      </c>
    </row>
    <row r="34" ht="13.5" thickTop="1"/>
    <row r="36" spans="1:3" s="87" customFormat="1" ht="13.5" thickBot="1">
      <c r="A36" s="69">
        <v>5310</v>
      </c>
      <c r="B36" s="70" t="s">
        <v>101</v>
      </c>
      <c r="C36" s="71">
        <v>862072</v>
      </c>
    </row>
    <row r="37" ht="13.5" thickTop="1"/>
    <row r="39" spans="1:3" s="87" customFormat="1" ht="13.5" thickBot="1">
      <c r="A39" s="69">
        <v>5303</v>
      </c>
      <c r="B39" s="70" t="s">
        <v>107</v>
      </c>
      <c r="C39" s="71">
        <v>566726</v>
      </c>
    </row>
    <row r="40" ht="13.5" thickTop="1"/>
    <row r="42" spans="1:3" s="87" customFormat="1" ht="13.5" thickBot="1">
      <c r="A42" s="69">
        <v>5304</v>
      </c>
      <c r="B42" s="70" t="s">
        <v>108</v>
      </c>
      <c r="C42" s="71">
        <v>132127</v>
      </c>
    </row>
    <row r="43" ht="13.5" thickTop="1"/>
    <row r="45" spans="1:3" s="87" customFormat="1" ht="13.5" thickBot="1">
      <c r="A45" s="69">
        <v>5308</v>
      </c>
      <c r="B45" s="70" t="s">
        <v>102</v>
      </c>
      <c r="C45" s="71">
        <v>990000</v>
      </c>
    </row>
    <row r="46" spans="1:3" ht="13.5" thickTop="1">
      <c r="A46" s="4"/>
      <c r="B46" s="11" t="s">
        <v>1109</v>
      </c>
      <c r="C46" s="2">
        <v>990000</v>
      </c>
    </row>
    <row r="47" spans="1:2" ht="12.75">
      <c r="A47" s="4"/>
      <c r="B47" s="11"/>
    </row>
    <row r="49" spans="1:3" s="87" customFormat="1" ht="13.5" thickBot="1">
      <c r="A49" s="69">
        <v>5309</v>
      </c>
      <c r="B49" s="70" t="s">
        <v>103</v>
      </c>
      <c r="C49" s="71">
        <v>8931215</v>
      </c>
    </row>
    <row r="50" spans="1:3" ht="13.5" thickTop="1">
      <c r="A50" s="12"/>
      <c r="B50" s="23" t="s">
        <v>1110</v>
      </c>
      <c r="C50" s="24">
        <v>445500</v>
      </c>
    </row>
    <row r="51" spans="1:3" ht="12.75">
      <c r="A51" s="12"/>
      <c r="B51" s="19" t="s">
        <v>1111</v>
      </c>
      <c r="C51" s="22">
        <v>380714</v>
      </c>
    </row>
    <row r="52" spans="1:3" ht="12.75">
      <c r="A52" s="12"/>
      <c r="B52" s="19" t="s">
        <v>1112</v>
      </c>
      <c r="C52" s="22">
        <v>1142143</v>
      </c>
    </row>
    <row r="53" spans="1:3" ht="12.75">
      <c r="A53" s="12"/>
      <c r="B53" s="19" t="s">
        <v>1113</v>
      </c>
      <c r="C53" s="22">
        <v>47589</v>
      </c>
    </row>
    <row r="54" spans="1:3" ht="12.75">
      <c r="A54" s="12"/>
      <c r="B54" s="23" t="s">
        <v>1114</v>
      </c>
      <c r="C54" s="24">
        <v>2970000</v>
      </c>
    </row>
    <row r="55" spans="1:3" ht="12.75">
      <c r="A55" s="12"/>
      <c r="B55" s="19" t="s">
        <v>1115</v>
      </c>
      <c r="C55" s="22">
        <v>906840</v>
      </c>
    </row>
    <row r="56" spans="1:3" ht="12.75">
      <c r="A56" s="12"/>
      <c r="B56" s="23" t="s">
        <v>1116</v>
      </c>
      <c r="C56" s="24">
        <v>495000</v>
      </c>
    </row>
    <row r="57" spans="1:3" ht="12.75">
      <c r="A57" s="12"/>
      <c r="B57" s="19" t="s">
        <v>1117</v>
      </c>
      <c r="C57" s="22">
        <v>761429</v>
      </c>
    </row>
    <row r="58" spans="1:3" ht="12.75">
      <c r="A58" s="12"/>
      <c r="B58" s="23" t="s">
        <v>1118</v>
      </c>
      <c r="C58" s="24">
        <v>495000</v>
      </c>
    </row>
    <row r="59" spans="1:3" ht="12.75">
      <c r="A59" s="12"/>
      <c r="B59" s="19" t="s">
        <v>1119</v>
      </c>
      <c r="C59" s="22">
        <v>297000</v>
      </c>
    </row>
    <row r="60" spans="1:3" ht="12.75">
      <c r="A60" s="12"/>
      <c r="B60" s="19" t="s">
        <v>1120</v>
      </c>
      <c r="C60" s="22">
        <v>990000</v>
      </c>
    </row>
    <row r="61" spans="1:3" ht="12.75">
      <c r="A61" s="12"/>
      <c r="B61" s="19"/>
      <c r="C61" s="22"/>
    </row>
    <row r="62" spans="2:3" ht="12.75">
      <c r="B62" s="23"/>
      <c r="C62" s="24"/>
    </row>
    <row r="63" spans="1:3" s="87" customFormat="1" ht="13.5" thickBot="1">
      <c r="A63" s="69">
        <v>5309</v>
      </c>
      <c r="B63" s="70" t="s">
        <v>109</v>
      </c>
      <c r="C63" s="71">
        <v>2940300</v>
      </c>
    </row>
    <row r="64" spans="2:3" ht="13.5" thickTop="1">
      <c r="B64" s="28" t="s">
        <v>1121</v>
      </c>
      <c r="C64" s="2">
        <v>2940300</v>
      </c>
    </row>
    <row r="65" ht="12.75">
      <c r="B65" s="28"/>
    </row>
    <row r="66" ht="12.75">
      <c r="B66" s="28"/>
    </row>
    <row r="67" spans="1:3" s="87" customFormat="1" ht="13.5" thickBot="1">
      <c r="A67" s="69">
        <v>5316</v>
      </c>
      <c r="B67" s="70" t="s">
        <v>110</v>
      </c>
      <c r="C67" s="71">
        <v>857434</v>
      </c>
    </row>
    <row r="68" spans="2:3" ht="13.5" thickTop="1">
      <c r="B68" s="3" t="s">
        <v>1106</v>
      </c>
      <c r="C68" s="2">
        <v>611063</v>
      </c>
    </row>
    <row r="69" spans="2:3" ht="12.75">
      <c r="B69" s="28" t="s">
        <v>1107</v>
      </c>
      <c r="C69" s="2">
        <v>135396</v>
      </c>
    </row>
    <row r="70" spans="1:3" ht="12.75">
      <c r="A70" s="6"/>
      <c r="B70" s="1" t="s">
        <v>105</v>
      </c>
      <c r="C70" s="2">
        <v>37708</v>
      </c>
    </row>
    <row r="71" spans="1:3" ht="12.75">
      <c r="A71" s="6"/>
      <c r="B71" s="1" t="s">
        <v>106</v>
      </c>
      <c r="C71" s="2">
        <v>73267</v>
      </c>
    </row>
    <row r="72" spans="1:2" ht="12.75">
      <c r="A72" s="6"/>
      <c r="B72" s="1"/>
    </row>
    <row r="74" spans="1:3" s="87" customFormat="1" ht="13.5" thickBot="1">
      <c r="A74" s="69">
        <v>5317</v>
      </c>
      <c r="B74" s="70" t="s">
        <v>111</v>
      </c>
      <c r="C74" s="71">
        <v>527671</v>
      </c>
    </row>
    <row r="75" spans="2:3" ht="13.5" thickTop="1">
      <c r="B75" s="3" t="s">
        <v>1106</v>
      </c>
      <c r="C75" s="2">
        <v>373536</v>
      </c>
    </row>
    <row r="76" spans="2:3" ht="12.75">
      <c r="B76" s="28" t="s">
        <v>1107</v>
      </c>
      <c r="C76" s="2">
        <v>76939</v>
      </c>
    </row>
    <row r="77" spans="1:3" ht="12.75">
      <c r="A77" s="6"/>
      <c r="B77" s="1" t="s">
        <v>105</v>
      </c>
      <c r="C77" s="2">
        <v>28079</v>
      </c>
    </row>
    <row r="78" spans="1:3" ht="12.75">
      <c r="A78" s="6"/>
      <c r="B78" s="1" t="s">
        <v>106</v>
      </c>
      <c r="C78" s="2">
        <v>49117</v>
      </c>
    </row>
    <row r="79" spans="1:2" ht="12.75">
      <c r="A79" s="6"/>
      <c r="B79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B1">
      <selection activeCell="B13" sqref="B13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1122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SUM(C18,C22,C29,C32,C35,C38,C41,C44,C48,C54)</f>
        <v>132835658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583</v>
      </c>
      <c r="C6" s="78"/>
    </row>
    <row r="7" spans="1:6" s="76" customFormat="1" ht="16.5" customHeight="1">
      <c r="A7" s="77"/>
      <c r="B7" s="81" t="s">
        <v>1804</v>
      </c>
      <c r="C7" s="81"/>
      <c r="D7" s="82"/>
      <c r="E7" s="81"/>
      <c r="F7" s="83"/>
    </row>
    <row r="8" spans="1:3" s="76" customFormat="1" ht="18.75" customHeight="1">
      <c r="A8" s="77"/>
      <c r="B8" s="81" t="s">
        <v>1803</v>
      </c>
      <c r="C8" s="78"/>
    </row>
    <row r="9" spans="1:3" s="76" customFormat="1" ht="18.75" customHeight="1">
      <c r="A9" s="77"/>
      <c r="B9" s="81" t="s">
        <v>1802</v>
      </c>
      <c r="C9" s="78"/>
    </row>
    <row r="10" spans="1:3" s="76" customFormat="1" ht="18.75" customHeight="1">
      <c r="A10" s="77"/>
      <c r="B10" s="81" t="s">
        <v>1801</v>
      </c>
      <c r="C10" s="78"/>
    </row>
    <row r="11" spans="1:3" s="15" customFormat="1" ht="18.75" customHeight="1">
      <c r="A11" s="17"/>
      <c r="B11" s="81" t="s">
        <v>1800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1799</v>
      </c>
      <c r="C14" s="18"/>
    </row>
    <row r="15" spans="1:3" s="15" customFormat="1" ht="18.75" customHeight="1">
      <c r="A15" s="17"/>
      <c r="B15" s="81" t="s">
        <v>1798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120120589</v>
      </c>
    </row>
    <row r="19" spans="1:3" ht="13.5" thickTop="1">
      <c r="A19" s="5"/>
      <c r="B19" s="1" t="s">
        <v>1021</v>
      </c>
      <c r="C19" s="2">
        <v>120120589</v>
      </c>
    </row>
    <row r="20" spans="1:2" ht="12.75">
      <c r="A20" s="5"/>
      <c r="B20" s="1"/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96</v>
      </c>
      <c r="C22" s="71">
        <v>4820678</v>
      </c>
    </row>
    <row r="23" spans="1:3" ht="13.5" thickTop="1">
      <c r="A23" s="5"/>
      <c r="B23" s="62" t="s">
        <v>739</v>
      </c>
      <c r="C23" s="32">
        <v>685404</v>
      </c>
    </row>
    <row r="24" spans="1:3" ht="12.75">
      <c r="A24" s="5"/>
      <c r="B24" s="62" t="s">
        <v>1123</v>
      </c>
      <c r="C24" s="32">
        <v>1617905</v>
      </c>
    </row>
    <row r="25" spans="1:3" ht="12.75">
      <c r="A25" s="5"/>
      <c r="B25" s="62" t="s">
        <v>1025</v>
      </c>
      <c r="C25" s="32">
        <v>1917818</v>
      </c>
    </row>
    <row r="26" spans="1:3" ht="12.75">
      <c r="A26" s="5"/>
      <c r="B26" s="62" t="s">
        <v>742</v>
      </c>
      <c r="C26" s="32">
        <v>599551</v>
      </c>
    </row>
    <row r="27" spans="1:3" ht="12.75">
      <c r="A27" s="5"/>
      <c r="B27" s="62"/>
      <c r="C27" s="32"/>
    </row>
    <row r="29" spans="1:3" s="87" customFormat="1" ht="13.5" thickBot="1">
      <c r="A29" s="69">
        <v>5311</v>
      </c>
      <c r="B29" s="70" t="s">
        <v>98</v>
      </c>
      <c r="C29" s="71">
        <v>2932572</v>
      </c>
    </row>
    <row r="30" ht="13.5" thickTop="1"/>
    <row r="32" spans="1:3" s="87" customFormat="1" ht="13.5" thickBot="1">
      <c r="A32" s="69" t="s">
        <v>100</v>
      </c>
      <c r="B32" s="70" t="s">
        <v>99</v>
      </c>
      <c r="C32" s="71">
        <v>89333</v>
      </c>
    </row>
    <row r="33" ht="13.5" thickTop="1"/>
    <row r="35" spans="1:3" s="87" customFormat="1" ht="13.5" thickBot="1">
      <c r="A35" s="69">
        <v>5310</v>
      </c>
      <c r="B35" s="70" t="s">
        <v>101</v>
      </c>
      <c r="C35" s="71">
        <v>535990</v>
      </c>
    </row>
    <row r="36" ht="13.5" thickTop="1"/>
    <row r="38" spans="1:3" s="87" customFormat="1" ht="13.5" thickBot="1">
      <c r="A38" s="69">
        <v>5303</v>
      </c>
      <c r="B38" s="70" t="s">
        <v>107</v>
      </c>
      <c r="C38" s="71">
        <v>309637</v>
      </c>
    </row>
    <row r="39" ht="13.5" thickTop="1"/>
    <row r="41" spans="1:3" s="87" customFormat="1" ht="13.5" thickBot="1">
      <c r="A41" s="69">
        <v>5304</v>
      </c>
      <c r="B41" s="70" t="s">
        <v>108</v>
      </c>
      <c r="C41" s="71">
        <v>80853</v>
      </c>
    </row>
    <row r="42" ht="13.5" thickTop="1"/>
    <row r="44" spans="1:3" s="87" customFormat="1" ht="13.5" thickBot="1">
      <c r="A44" s="69">
        <v>5309</v>
      </c>
      <c r="B44" s="70" t="s">
        <v>103</v>
      </c>
      <c r="C44" s="71">
        <v>704322</v>
      </c>
    </row>
    <row r="45" spans="1:3" ht="13.5" thickTop="1">
      <c r="A45" s="12"/>
      <c r="B45" s="19" t="s">
        <v>1124</v>
      </c>
      <c r="C45" s="22">
        <v>704322</v>
      </c>
    </row>
    <row r="46" spans="1:3" ht="12.75">
      <c r="A46" s="12"/>
      <c r="B46" s="19"/>
      <c r="C46" s="22"/>
    </row>
    <row r="47" spans="2:3" ht="12.75">
      <c r="B47" s="23"/>
      <c r="C47" s="24"/>
    </row>
    <row r="48" spans="1:3" s="87" customFormat="1" ht="13.5" thickBot="1">
      <c r="A48" s="69">
        <v>5316</v>
      </c>
      <c r="B48" s="70" t="s">
        <v>110</v>
      </c>
      <c r="C48" s="71">
        <v>1706913</v>
      </c>
    </row>
    <row r="49" spans="2:3" ht="13.5" thickTop="1">
      <c r="B49" s="3" t="s">
        <v>1125</v>
      </c>
      <c r="C49" s="2">
        <v>1373901</v>
      </c>
    </row>
    <row r="50" spans="1:3" ht="12.75">
      <c r="A50" s="6"/>
      <c r="B50" s="1" t="s">
        <v>105</v>
      </c>
      <c r="C50" s="2">
        <v>218838</v>
      </c>
    </row>
    <row r="51" spans="1:3" ht="12.75">
      <c r="A51" s="6"/>
      <c r="B51" s="1" t="s">
        <v>106</v>
      </c>
      <c r="C51" s="2">
        <v>114174</v>
      </c>
    </row>
    <row r="52" spans="1:2" ht="12.75">
      <c r="A52" s="6"/>
      <c r="B52" s="1"/>
    </row>
    <row r="54" spans="1:3" s="87" customFormat="1" ht="13.5" thickBot="1">
      <c r="A54" s="69">
        <v>5317</v>
      </c>
      <c r="B54" s="70" t="s">
        <v>111</v>
      </c>
      <c r="C54" s="71">
        <v>1534771</v>
      </c>
    </row>
    <row r="55" spans="2:3" ht="13.5" thickTop="1">
      <c r="B55" s="3" t="s">
        <v>1125</v>
      </c>
      <c r="C55" s="2">
        <v>1188231</v>
      </c>
    </row>
    <row r="56" spans="1:3" ht="12.75">
      <c r="A56" s="6"/>
      <c r="B56" s="1" t="s">
        <v>105</v>
      </c>
      <c r="C56" s="2">
        <v>226900</v>
      </c>
    </row>
    <row r="57" spans="1:3" ht="12.75">
      <c r="A57" s="6"/>
      <c r="B57" s="1" t="s">
        <v>106</v>
      </c>
      <c r="C57" s="2">
        <v>119640</v>
      </c>
    </row>
    <row r="58" spans="1:2" ht="12.75">
      <c r="A58" s="6"/>
      <c r="B58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1">
      <selection activeCell="B13" sqref="B13"/>
    </sheetView>
  </sheetViews>
  <sheetFormatPr defaultColWidth="9.140625" defaultRowHeight="12.75"/>
  <cols>
    <col min="1" max="1" width="10.8515625" style="9" customWidth="1"/>
    <col min="2" max="2" width="95.7109375" style="3" customWidth="1"/>
    <col min="3" max="3" width="17.140625" style="2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1126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SUM(C125,C120,C110,C100,C93,C57,C54,C51,C48,C45,C42,C35,C29,C23,C18)</f>
        <v>1268239798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1812</v>
      </c>
      <c r="C6" s="78"/>
    </row>
    <row r="7" spans="1:6" s="76" customFormat="1" ht="16.5" customHeight="1">
      <c r="A7" s="77"/>
      <c r="B7" s="81" t="s">
        <v>1811</v>
      </c>
      <c r="C7" s="81"/>
      <c r="D7" s="82"/>
      <c r="E7" s="81"/>
      <c r="F7" s="83"/>
    </row>
    <row r="8" spans="1:3" s="76" customFormat="1" ht="18.75" customHeight="1">
      <c r="A8" s="77"/>
      <c r="B8" s="81" t="s">
        <v>1810</v>
      </c>
      <c r="C8" s="78"/>
    </row>
    <row r="9" spans="1:3" s="76" customFormat="1" ht="18.75" customHeight="1">
      <c r="A9" s="77"/>
      <c r="B9" s="81" t="s">
        <v>1809</v>
      </c>
      <c r="C9" s="78"/>
    </row>
    <row r="10" spans="1:3" s="76" customFormat="1" ht="18.75" customHeight="1">
      <c r="A10" s="77"/>
      <c r="B10" s="81" t="s">
        <v>1807</v>
      </c>
      <c r="C10" s="78"/>
    </row>
    <row r="11" spans="1:3" s="15" customFormat="1" ht="18.75" customHeight="1">
      <c r="A11" s="17"/>
      <c r="B11" s="81" t="s">
        <v>1808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1806</v>
      </c>
      <c r="C14" s="18"/>
    </row>
    <row r="15" spans="1:3" s="15" customFormat="1" ht="18.75" customHeight="1">
      <c r="A15" s="17"/>
      <c r="B15" s="81" t="s">
        <v>1805</v>
      </c>
      <c r="C15" s="18"/>
    </row>
    <row r="16" ht="12" customHeight="1"/>
    <row r="17" ht="12" customHeight="1"/>
    <row r="18" spans="1:3" s="87" customFormat="1" ht="13.5" thickBot="1">
      <c r="A18" s="69">
        <v>5307</v>
      </c>
      <c r="B18" s="70" t="s">
        <v>95</v>
      </c>
      <c r="C18" s="71">
        <v>862402180</v>
      </c>
    </row>
    <row r="19" spans="1:3" ht="13.5" thickTop="1">
      <c r="A19" s="5"/>
      <c r="B19" s="1" t="s">
        <v>2272</v>
      </c>
      <c r="C19" s="2">
        <v>739298771</v>
      </c>
    </row>
    <row r="20" spans="1:3" ht="12.75">
      <c r="A20" s="5"/>
      <c r="B20" s="1" t="s">
        <v>1603</v>
      </c>
      <c r="C20" s="2">
        <v>123103409</v>
      </c>
    </row>
    <row r="21" spans="1:2" ht="12.75">
      <c r="A21" s="5"/>
      <c r="B21" s="1"/>
    </row>
    <row r="22" spans="1:2" ht="12.75">
      <c r="A22" s="5"/>
      <c r="B22" s="1"/>
    </row>
    <row r="23" spans="1:3" s="87" customFormat="1" ht="13.5" thickBot="1">
      <c r="A23" s="69">
        <v>5307</v>
      </c>
      <c r="B23" s="70" t="s">
        <v>2236</v>
      </c>
      <c r="C23" s="71">
        <v>23132596</v>
      </c>
    </row>
    <row r="24" spans="1:3" ht="13.5" thickTop="1">
      <c r="A24" s="5"/>
      <c r="B24" s="1" t="s">
        <v>1127</v>
      </c>
      <c r="C24" s="2">
        <v>6701159</v>
      </c>
    </row>
    <row r="25" spans="1:3" ht="12.75">
      <c r="A25" s="5"/>
      <c r="B25" s="1" t="s">
        <v>1128</v>
      </c>
      <c r="C25" s="2">
        <v>8742258</v>
      </c>
    </row>
    <row r="26" spans="1:3" ht="12.75">
      <c r="A26" s="5"/>
      <c r="B26" s="1" t="s">
        <v>1129</v>
      </c>
      <c r="C26" s="2">
        <v>7689179</v>
      </c>
    </row>
    <row r="27" spans="1:2" ht="12.75">
      <c r="A27" s="5"/>
      <c r="B27" s="1"/>
    </row>
    <row r="28" spans="1:2" ht="12.75">
      <c r="A28" s="5"/>
      <c r="B28" s="1"/>
    </row>
    <row r="29" spans="1:3" s="87" customFormat="1" ht="13.5" thickBot="1">
      <c r="A29" s="69">
        <v>5307</v>
      </c>
      <c r="B29" s="70" t="s">
        <v>96</v>
      </c>
      <c r="C29" s="71">
        <v>3773621</v>
      </c>
    </row>
    <row r="30" spans="1:3" ht="13.5" thickTop="1">
      <c r="A30" s="5"/>
      <c r="B30" s="62" t="s">
        <v>1130</v>
      </c>
      <c r="C30" s="32">
        <v>1364147</v>
      </c>
    </row>
    <row r="31" spans="1:3" ht="12.75">
      <c r="A31" s="5"/>
      <c r="B31" s="62" t="s">
        <v>1131</v>
      </c>
      <c r="C31" s="32">
        <v>1520661</v>
      </c>
    </row>
    <row r="32" spans="1:3" ht="12.75">
      <c r="A32" s="5"/>
      <c r="B32" s="62" t="s">
        <v>1132</v>
      </c>
      <c r="C32" s="32">
        <v>888813</v>
      </c>
    </row>
    <row r="33" spans="1:3" ht="12.75">
      <c r="A33" s="5"/>
      <c r="B33" s="62"/>
      <c r="C33" s="32"/>
    </row>
    <row r="35" spans="1:3" s="87" customFormat="1" ht="13.5" thickBot="1">
      <c r="A35" s="69">
        <v>5309</v>
      </c>
      <c r="B35" s="70" t="s">
        <v>97</v>
      </c>
      <c r="C35" s="71">
        <v>193786506</v>
      </c>
    </row>
    <row r="36" spans="2:3" ht="13.5" thickTop="1">
      <c r="B36" s="28" t="s">
        <v>1128</v>
      </c>
      <c r="C36" s="2">
        <v>1155053</v>
      </c>
    </row>
    <row r="37" spans="2:3" ht="12.75">
      <c r="B37" s="28" t="s">
        <v>1133</v>
      </c>
      <c r="C37" s="2">
        <v>92959637</v>
      </c>
    </row>
    <row r="38" spans="1:3" ht="12.75">
      <c r="A38" s="6"/>
      <c r="B38" s="7" t="s">
        <v>1129</v>
      </c>
      <c r="C38" s="8">
        <v>1612424</v>
      </c>
    </row>
    <row r="39" spans="1:3" ht="12.75">
      <c r="A39" s="6"/>
      <c r="B39" s="7" t="s">
        <v>1603</v>
      </c>
      <c r="C39" s="8">
        <v>98059392</v>
      </c>
    </row>
    <row r="40" spans="1:3" ht="12.75">
      <c r="A40" s="6"/>
      <c r="B40" s="7"/>
      <c r="C40" s="8"/>
    </row>
    <row r="42" spans="1:3" s="87" customFormat="1" ht="13.5" thickBot="1">
      <c r="A42" s="69">
        <v>5311</v>
      </c>
      <c r="B42" s="70" t="s">
        <v>98</v>
      </c>
      <c r="C42" s="71">
        <v>2718687</v>
      </c>
    </row>
    <row r="43" ht="13.5" thickTop="1"/>
    <row r="45" spans="1:3" s="87" customFormat="1" ht="13.5" thickBot="1">
      <c r="A45" s="69" t="s">
        <v>100</v>
      </c>
      <c r="B45" s="70" t="s">
        <v>99</v>
      </c>
      <c r="C45" s="71">
        <v>88500</v>
      </c>
    </row>
    <row r="46" ht="13.5" thickTop="1"/>
    <row r="48" spans="1:3" s="87" customFormat="1" ht="13.5" thickBot="1">
      <c r="A48" s="69">
        <v>5310</v>
      </c>
      <c r="B48" s="70" t="s">
        <v>101</v>
      </c>
      <c r="C48" s="71">
        <v>3165911</v>
      </c>
    </row>
    <row r="49" ht="13.5" thickTop="1"/>
    <row r="51" spans="1:3" s="87" customFormat="1" ht="13.5" thickBot="1">
      <c r="A51" s="69">
        <v>5303</v>
      </c>
      <c r="B51" s="70" t="s">
        <v>107</v>
      </c>
      <c r="C51" s="71">
        <v>3591002</v>
      </c>
    </row>
    <row r="52" ht="13.5" thickTop="1"/>
    <row r="54" spans="1:3" s="87" customFormat="1" ht="13.5" thickBot="1">
      <c r="A54" s="69">
        <v>5304</v>
      </c>
      <c r="B54" s="70" t="s">
        <v>108</v>
      </c>
      <c r="C54" s="71">
        <v>611154</v>
      </c>
    </row>
    <row r="55" ht="13.5" thickTop="1"/>
    <row r="57" spans="1:3" s="87" customFormat="1" ht="13.5" thickBot="1">
      <c r="A57" s="69">
        <v>5309</v>
      </c>
      <c r="B57" s="70" t="s">
        <v>103</v>
      </c>
      <c r="C57" s="71">
        <v>26966752</v>
      </c>
    </row>
    <row r="58" spans="1:3" ht="13.5" thickTop="1">
      <c r="A58" s="12"/>
      <c r="B58" s="23" t="s">
        <v>1134</v>
      </c>
      <c r="C58" s="24">
        <v>247500</v>
      </c>
    </row>
    <row r="59" spans="1:3" ht="12.75">
      <c r="A59" s="12"/>
      <c r="B59" s="61" t="s">
        <v>1135</v>
      </c>
      <c r="C59" s="22">
        <v>742500</v>
      </c>
    </row>
    <row r="60" spans="1:3" ht="12.75">
      <c r="A60" s="12"/>
      <c r="B60" s="23" t="s">
        <v>1136</v>
      </c>
      <c r="C60" s="24">
        <v>1980000</v>
      </c>
    </row>
    <row r="61" spans="1:3" ht="12.75">
      <c r="A61" s="12"/>
      <c r="B61" s="23" t="s">
        <v>1137</v>
      </c>
      <c r="C61" s="24">
        <v>495000</v>
      </c>
    </row>
    <row r="62" spans="1:3" ht="12.75">
      <c r="A62" s="12"/>
      <c r="B62" s="19" t="s">
        <v>1138</v>
      </c>
      <c r="C62" s="22">
        <v>761429</v>
      </c>
    </row>
    <row r="63" spans="1:3" ht="12.75">
      <c r="A63" s="12"/>
      <c r="B63" s="19" t="s">
        <v>1139</v>
      </c>
      <c r="C63" s="22">
        <v>190357</v>
      </c>
    </row>
    <row r="64" spans="1:3" ht="12.75">
      <c r="A64" s="12"/>
      <c r="B64" s="23" t="s">
        <v>1140</v>
      </c>
      <c r="C64" s="24">
        <v>495000</v>
      </c>
    </row>
    <row r="65" spans="1:3" ht="12.75">
      <c r="A65" s="12"/>
      <c r="B65" s="19" t="s">
        <v>1141</v>
      </c>
      <c r="C65" s="22">
        <v>723357</v>
      </c>
    </row>
    <row r="66" spans="1:3" ht="12.75">
      <c r="A66" s="12"/>
      <c r="B66" s="19" t="s">
        <v>1142</v>
      </c>
      <c r="C66" s="22">
        <v>380714</v>
      </c>
    </row>
    <row r="67" spans="1:3" ht="12.75">
      <c r="A67" s="12"/>
      <c r="B67" s="23" t="s">
        <v>1143</v>
      </c>
      <c r="C67" s="24">
        <v>495000</v>
      </c>
    </row>
    <row r="68" spans="1:3" ht="12.75">
      <c r="A68" s="12"/>
      <c r="B68" s="19" t="s">
        <v>1144</v>
      </c>
      <c r="C68" s="22">
        <v>571072</v>
      </c>
    </row>
    <row r="69" spans="1:3" ht="24">
      <c r="A69" s="12"/>
      <c r="B69" s="19" t="s">
        <v>1145</v>
      </c>
      <c r="C69" s="22">
        <v>761429</v>
      </c>
    </row>
    <row r="70" spans="1:3" ht="12.75">
      <c r="A70" s="12"/>
      <c r="B70" s="19" t="s">
        <v>1146</v>
      </c>
      <c r="C70" s="22">
        <v>380714</v>
      </c>
    </row>
    <row r="71" spans="1:3" ht="12.75">
      <c r="A71" s="12"/>
      <c r="B71" s="23" t="s">
        <v>1147</v>
      </c>
      <c r="C71" s="24">
        <v>2970000</v>
      </c>
    </row>
    <row r="72" spans="1:3" ht="12.75">
      <c r="A72" s="12"/>
      <c r="B72" s="19" t="s">
        <v>1148</v>
      </c>
      <c r="C72" s="22">
        <v>190357</v>
      </c>
    </row>
    <row r="73" spans="1:3" ht="24">
      <c r="A73" s="12"/>
      <c r="B73" s="19" t="s">
        <v>1149</v>
      </c>
      <c r="C73" s="22">
        <v>190357</v>
      </c>
    </row>
    <row r="74" spans="1:3" ht="12.75">
      <c r="A74" s="12"/>
      <c r="B74" s="19" t="s">
        <v>1150</v>
      </c>
      <c r="C74" s="22">
        <v>571072</v>
      </c>
    </row>
    <row r="75" spans="1:3" ht="12.75">
      <c r="A75" s="12"/>
      <c r="B75" s="19" t="s">
        <v>1151</v>
      </c>
      <c r="C75" s="22">
        <v>95179</v>
      </c>
    </row>
    <row r="76" spans="1:3" ht="12.75">
      <c r="A76" s="12"/>
      <c r="B76" s="23" t="s">
        <v>1152</v>
      </c>
      <c r="C76" s="24">
        <v>990000</v>
      </c>
    </row>
    <row r="77" spans="1:3" ht="12.75">
      <c r="A77" s="12"/>
      <c r="B77" s="19" t="s">
        <v>1153</v>
      </c>
      <c r="C77" s="22">
        <v>190357</v>
      </c>
    </row>
    <row r="78" spans="1:3" ht="12.75">
      <c r="A78" s="12"/>
      <c r="B78" s="23" t="s">
        <v>1154</v>
      </c>
      <c r="C78" s="24">
        <v>247500</v>
      </c>
    </row>
    <row r="79" spans="1:3" ht="12.75">
      <c r="A79" s="12"/>
      <c r="B79" s="23" t="s">
        <v>1155</v>
      </c>
      <c r="C79" s="24">
        <v>990000</v>
      </c>
    </row>
    <row r="80" spans="1:3" ht="12.75">
      <c r="A80" s="12"/>
      <c r="B80" s="23" t="s">
        <v>1156</v>
      </c>
      <c r="C80" s="24">
        <v>495000</v>
      </c>
    </row>
    <row r="81" spans="1:3" ht="12.75">
      <c r="A81" s="12"/>
      <c r="B81" s="23" t="s">
        <v>1157</v>
      </c>
      <c r="C81" s="24">
        <v>792000</v>
      </c>
    </row>
    <row r="82" spans="1:3" ht="24">
      <c r="A82" s="12"/>
      <c r="B82" s="19" t="s">
        <v>1158</v>
      </c>
      <c r="C82" s="22">
        <v>190357</v>
      </c>
    </row>
    <row r="83" spans="1:3" ht="24">
      <c r="A83" s="12"/>
      <c r="B83" s="19" t="s">
        <v>1159</v>
      </c>
      <c r="C83" s="22">
        <v>1522858</v>
      </c>
    </row>
    <row r="84" spans="1:3" ht="12.75">
      <c r="A84" s="12"/>
      <c r="B84" s="19" t="s">
        <v>1160</v>
      </c>
      <c r="C84" s="22">
        <v>990000</v>
      </c>
    </row>
    <row r="85" spans="1:3" ht="12.75">
      <c r="A85" s="12"/>
      <c r="B85" s="19" t="s">
        <v>1161</v>
      </c>
      <c r="C85" s="22">
        <v>5445000</v>
      </c>
    </row>
    <row r="86" spans="1:3" ht="12.75">
      <c r="A86" s="12"/>
      <c r="B86" s="19" t="s">
        <v>1162</v>
      </c>
      <c r="C86" s="22">
        <v>285536</v>
      </c>
    </row>
    <row r="87" spans="1:3" ht="12.75">
      <c r="A87" s="12"/>
      <c r="B87" s="19" t="s">
        <v>1163</v>
      </c>
      <c r="C87" s="22">
        <v>190357</v>
      </c>
    </row>
    <row r="88" spans="1:3" ht="12.75">
      <c r="A88" s="12"/>
      <c r="B88" s="19" t="s">
        <v>1164</v>
      </c>
      <c r="C88" s="22">
        <v>1332500</v>
      </c>
    </row>
    <row r="89" spans="1:3" ht="12.75">
      <c r="A89" s="12"/>
      <c r="B89" s="23" t="s">
        <v>1165</v>
      </c>
      <c r="C89" s="24">
        <v>74250</v>
      </c>
    </row>
    <row r="90" spans="1:3" ht="12.75">
      <c r="A90" s="12"/>
      <c r="B90" s="23" t="s">
        <v>1166</v>
      </c>
      <c r="C90" s="24">
        <v>990000</v>
      </c>
    </row>
    <row r="91" spans="1:3" ht="12.75">
      <c r="A91" s="12"/>
      <c r="B91" s="23"/>
      <c r="C91" s="24"/>
    </row>
    <row r="92" spans="1:3" ht="12.75">
      <c r="A92" s="12"/>
      <c r="B92" s="19"/>
      <c r="C92" s="22"/>
    </row>
    <row r="93" spans="1:3" s="87" customFormat="1" ht="13.5" thickBot="1">
      <c r="A93" s="69">
        <v>5309</v>
      </c>
      <c r="B93" s="70" t="s">
        <v>109</v>
      </c>
      <c r="C93" s="71">
        <v>122331182</v>
      </c>
    </row>
    <row r="94" spans="1:3" ht="13.5" thickTop="1">
      <c r="A94" s="27"/>
      <c r="B94" s="14" t="s">
        <v>1167</v>
      </c>
      <c r="C94" s="2">
        <v>98010000</v>
      </c>
    </row>
    <row r="95" spans="1:3" ht="12.75">
      <c r="A95" s="27"/>
      <c r="B95" s="54" t="s">
        <v>0</v>
      </c>
      <c r="C95" s="2">
        <v>2450250</v>
      </c>
    </row>
    <row r="96" spans="2:3" ht="12.75">
      <c r="B96" s="54" t="s">
        <v>1</v>
      </c>
      <c r="C96" s="2">
        <v>9801000</v>
      </c>
    </row>
    <row r="97" spans="2:3" ht="12.75">
      <c r="B97" s="28" t="s">
        <v>2</v>
      </c>
      <c r="C97" s="2">
        <v>12069932</v>
      </c>
    </row>
    <row r="98" ht="12.75">
      <c r="B98" s="28"/>
    </row>
    <row r="99" ht="12.75">
      <c r="B99" s="28"/>
    </row>
    <row r="100" spans="1:3" s="87" customFormat="1" ht="13.5" thickBot="1">
      <c r="A100" s="69">
        <v>5316</v>
      </c>
      <c r="B100" s="70" t="s">
        <v>110</v>
      </c>
      <c r="C100" s="71">
        <v>11813306</v>
      </c>
    </row>
    <row r="101" spans="2:3" ht="13.5" thickTop="1">
      <c r="B101" s="3" t="s">
        <v>1127</v>
      </c>
      <c r="C101" s="2">
        <v>216401</v>
      </c>
    </row>
    <row r="102" spans="2:3" ht="12.75">
      <c r="B102" s="28" t="s">
        <v>1128</v>
      </c>
      <c r="C102" s="2">
        <v>97112</v>
      </c>
    </row>
    <row r="103" spans="2:3" ht="12.75">
      <c r="B103" s="28" t="s">
        <v>2272</v>
      </c>
      <c r="C103" s="2">
        <v>9052591</v>
      </c>
    </row>
    <row r="104" spans="2:3" ht="12.75">
      <c r="B104" s="28" t="s">
        <v>3</v>
      </c>
      <c r="C104" s="2">
        <v>2117282</v>
      </c>
    </row>
    <row r="105" spans="2:3" ht="12.75">
      <c r="B105" s="28" t="s">
        <v>1129</v>
      </c>
      <c r="C105" s="2">
        <v>99038</v>
      </c>
    </row>
    <row r="106" spans="1:3" ht="12.75">
      <c r="A106" s="6"/>
      <c r="B106" s="1" t="s">
        <v>105</v>
      </c>
      <c r="C106" s="2">
        <v>140132</v>
      </c>
    </row>
    <row r="107" spans="1:3" ht="12.75">
      <c r="A107" s="6"/>
      <c r="B107" s="1" t="s">
        <v>106</v>
      </c>
      <c r="C107" s="2">
        <v>90750</v>
      </c>
    </row>
    <row r="108" spans="1:2" ht="12.75">
      <c r="A108" s="6"/>
      <c r="B108" s="1"/>
    </row>
    <row r="110" spans="1:3" s="87" customFormat="1" ht="13.5" thickBot="1">
      <c r="A110" s="69">
        <v>5317</v>
      </c>
      <c r="B110" s="70" t="s">
        <v>111</v>
      </c>
      <c r="C110" s="71">
        <v>7670901</v>
      </c>
    </row>
    <row r="111" spans="2:3" ht="13.5" thickTop="1">
      <c r="B111" s="3" t="s">
        <v>1127</v>
      </c>
      <c r="C111" s="2">
        <v>150494</v>
      </c>
    </row>
    <row r="112" spans="2:3" ht="12.75">
      <c r="B112" s="28" t="s">
        <v>1128</v>
      </c>
      <c r="C112" s="2">
        <v>72003</v>
      </c>
    </row>
    <row r="113" spans="2:3" ht="12.75">
      <c r="B113" s="28" t="s">
        <v>2272</v>
      </c>
      <c r="C113" s="2">
        <v>5636924</v>
      </c>
    </row>
    <row r="114" spans="2:3" ht="12.75">
      <c r="B114" s="28" t="s">
        <v>3</v>
      </c>
      <c r="C114" s="2">
        <v>1526289</v>
      </c>
    </row>
    <row r="115" spans="2:3" ht="12.75">
      <c r="B115" s="28" t="s">
        <v>1129</v>
      </c>
      <c r="C115" s="2">
        <v>83683</v>
      </c>
    </row>
    <row r="116" spans="1:3" ht="12.75">
      <c r="A116" s="6"/>
      <c r="B116" s="1" t="s">
        <v>105</v>
      </c>
      <c r="C116" s="2">
        <v>115205</v>
      </c>
    </row>
    <row r="117" spans="1:3" ht="12.75">
      <c r="A117" s="6"/>
      <c r="B117" s="1" t="s">
        <v>106</v>
      </c>
      <c r="C117" s="2">
        <v>86303</v>
      </c>
    </row>
    <row r="118" spans="1:2" ht="12.75">
      <c r="A118" s="6"/>
      <c r="B118" s="1"/>
    </row>
    <row r="120" spans="1:3" s="87" customFormat="1" ht="13.5" thickBot="1">
      <c r="A120" s="69">
        <v>5314</v>
      </c>
      <c r="B120" s="70" t="s">
        <v>2230</v>
      </c>
      <c r="C120" s="71">
        <v>990000</v>
      </c>
    </row>
    <row r="121" spans="2:3" ht="13.5" thickTop="1">
      <c r="B121" s="28" t="s">
        <v>4</v>
      </c>
      <c r="C121" s="2">
        <v>495000</v>
      </c>
    </row>
    <row r="122" spans="2:3" ht="12.75">
      <c r="B122" s="28" t="s">
        <v>5</v>
      </c>
      <c r="C122" s="2">
        <v>495000</v>
      </c>
    </row>
    <row r="123" ht="12.75">
      <c r="B123" s="28"/>
    </row>
    <row r="124" ht="12.75">
      <c r="B124" s="28"/>
    </row>
    <row r="125" spans="1:3" s="87" customFormat="1" ht="13.5" thickBot="1">
      <c r="A125" s="69">
        <v>5339</v>
      </c>
      <c r="B125" s="70" t="s">
        <v>2263</v>
      </c>
      <c r="C125" s="71">
        <v>5197500</v>
      </c>
    </row>
    <row r="126" spans="2:3" ht="13.5" thickTop="1">
      <c r="B126" s="3" t="s">
        <v>6</v>
      </c>
      <c r="C126" s="2">
        <v>1485000</v>
      </c>
    </row>
    <row r="127" spans="2:3" ht="12.75">
      <c r="B127" s="28" t="s">
        <v>7</v>
      </c>
      <c r="C127" s="2">
        <v>1237500</v>
      </c>
    </row>
    <row r="128" spans="2:3" ht="12.75">
      <c r="B128" s="28" t="s">
        <v>8</v>
      </c>
      <c r="C128" s="2">
        <v>2475000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A17" sqref="A17"/>
    </sheetView>
  </sheetViews>
  <sheetFormatPr defaultColWidth="9.140625" defaultRowHeight="12.75"/>
  <cols>
    <col min="1" max="1" width="6.281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9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SUM(C18,C23,C29,C32,C35,C38,C41,C44,C48,C59,C63,C70,C77)</f>
        <v>35615415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1340</v>
      </c>
      <c r="C6" s="78"/>
    </row>
    <row r="7" spans="1:6" s="76" customFormat="1" ht="16.5" customHeight="1">
      <c r="A7" s="77"/>
      <c r="B7" s="81" t="s">
        <v>1819</v>
      </c>
      <c r="C7" s="81"/>
      <c r="D7" s="82"/>
      <c r="E7" s="81"/>
      <c r="F7" s="83"/>
    </row>
    <row r="8" spans="1:3" s="76" customFormat="1" ht="18.75" customHeight="1">
      <c r="A8" s="77"/>
      <c r="B8" s="81" t="s">
        <v>1818</v>
      </c>
      <c r="C8" s="78"/>
    </row>
    <row r="9" spans="1:3" s="76" customFormat="1" ht="18.75" customHeight="1">
      <c r="A9" s="77"/>
      <c r="B9" s="81" t="s">
        <v>1817</v>
      </c>
      <c r="C9" s="78"/>
    </row>
    <row r="10" spans="1:3" s="76" customFormat="1" ht="18.75" customHeight="1">
      <c r="A10" s="77"/>
      <c r="B10" s="81" t="s">
        <v>1816</v>
      </c>
      <c r="C10" s="78"/>
    </row>
    <row r="11" spans="1:3" s="15" customFormat="1" ht="18.75" customHeight="1">
      <c r="A11" s="17"/>
      <c r="B11" s="81" t="s">
        <v>1815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1814</v>
      </c>
      <c r="C14" s="18"/>
    </row>
    <row r="15" spans="1:3" s="15" customFormat="1" ht="18.75" customHeight="1">
      <c r="A15" s="17"/>
      <c r="B15" s="81" t="s">
        <v>1813</v>
      </c>
      <c r="C15" s="18"/>
    </row>
    <row r="17" spans="1:2" ht="12.75">
      <c r="A17" s="5"/>
      <c r="B17" s="1"/>
    </row>
    <row r="18" spans="1:3" s="87" customFormat="1" ht="13.5" thickBot="1">
      <c r="A18" s="69">
        <v>5307</v>
      </c>
      <c r="B18" s="70" t="s">
        <v>2236</v>
      </c>
      <c r="C18" s="71">
        <v>16196087</v>
      </c>
    </row>
    <row r="19" spans="1:3" ht="13.5" thickTop="1">
      <c r="A19" s="5"/>
      <c r="B19" s="1" t="s">
        <v>10</v>
      </c>
      <c r="C19" s="2">
        <v>6417346</v>
      </c>
    </row>
    <row r="20" spans="1:3" ht="12.75">
      <c r="A20" s="5"/>
      <c r="B20" s="1" t="s">
        <v>11</v>
      </c>
      <c r="C20" s="2">
        <v>9778741</v>
      </c>
    </row>
    <row r="21" spans="1:2" ht="12.75">
      <c r="A21" s="5"/>
      <c r="B21" s="1"/>
    </row>
    <row r="22" spans="1:2" ht="12.75">
      <c r="A22" s="5"/>
      <c r="B22" s="1"/>
    </row>
    <row r="23" spans="1:3" s="87" customFormat="1" ht="13.5" thickBot="1">
      <c r="A23" s="69">
        <v>5307</v>
      </c>
      <c r="B23" s="70" t="s">
        <v>96</v>
      </c>
      <c r="C23" s="71">
        <v>2671736</v>
      </c>
    </row>
    <row r="24" spans="1:3" ht="13.5" thickTop="1">
      <c r="A24" s="5"/>
      <c r="B24" s="49" t="s">
        <v>12</v>
      </c>
      <c r="C24" s="36">
        <v>490752</v>
      </c>
    </row>
    <row r="25" spans="1:3" ht="12.75">
      <c r="A25" s="5"/>
      <c r="B25" s="49" t="s">
        <v>13</v>
      </c>
      <c r="C25" s="36">
        <v>1065125</v>
      </c>
    </row>
    <row r="26" spans="1:3" ht="12.75">
      <c r="A26" s="5"/>
      <c r="B26" s="49" t="s">
        <v>14</v>
      </c>
      <c r="C26" s="36">
        <v>1115859</v>
      </c>
    </row>
    <row r="29" spans="1:3" s="87" customFormat="1" ht="13.5" thickBot="1">
      <c r="A29" s="69">
        <v>5311</v>
      </c>
      <c r="B29" s="70" t="s">
        <v>98</v>
      </c>
      <c r="C29" s="71">
        <v>6819228</v>
      </c>
    </row>
    <row r="30" ht="13.5" thickTop="1"/>
    <row r="32" spans="1:3" s="87" customFormat="1" ht="13.5" thickBot="1">
      <c r="A32" s="69" t="s">
        <v>100</v>
      </c>
      <c r="B32" s="70" t="s">
        <v>99</v>
      </c>
      <c r="C32" s="71">
        <v>99036</v>
      </c>
    </row>
    <row r="33" ht="13.5" thickTop="1"/>
    <row r="35" spans="1:3" s="87" customFormat="1" ht="13.5" thickBot="1">
      <c r="A35" s="69">
        <v>5310</v>
      </c>
      <c r="B35" s="70" t="s">
        <v>101</v>
      </c>
      <c r="C35" s="71">
        <v>779673</v>
      </c>
    </row>
    <row r="36" ht="13.5" thickTop="1"/>
    <row r="38" spans="1:3" s="87" customFormat="1" ht="13.5" thickBot="1">
      <c r="A38" s="69">
        <v>5303</v>
      </c>
      <c r="B38" s="70" t="s">
        <v>107</v>
      </c>
      <c r="C38" s="71">
        <v>309637</v>
      </c>
    </row>
    <row r="39" ht="13.5" thickTop="1"/>
    <row r="41" spans="1:3" s="87" customFormat="1" ht="13.5" thickBot="1">
      <c r="A41" s="69">
        <v>5304</v>
      </c>
      <c r="B41" s="70" t="s">
        <v>108</v>
      </c>
      <c r="C41" s="71">
        <v>80853</v>
      </c>
    </row>
    <row r="42" ht="13.5" thickTop="1"/>
    <row r="44" spans="1:3" s="87" customFormat="1" ht="13.5" thickBot="1">
      <c r="A44" s="69">
        <v>5308</v>
      </c>
      <c r="B44" s="70" t="s">
        <v>102</v>
      </c>
      <c r="C44" s="71">
        <v>445500</v>
      </c>
    </row>
    <row r="45" spans="1:3" ht="13.5" thickTop="1">
      <c r="A45" s="4"/>
      <c r="B45" s="11" t="s">
        <v>15</v>
      </c>
      <c r="C45" s="2">
        <v>445500</v>
      </c>
    </row>
    <row r="48" spans="1:3" s="87" customFormat="1" ht="13.5" thickBot="1">
      <c r="A48" s="69">
        <v>5309</v>
      </c>
      <c r="B48" s="70" t="s">
        <v>103</v>
      </c>
      <c r="C48" s="71">
        <v>4969800</v>
      </c>
    </row>
    <row r="49" spans="1:3" ht="13.5" thickTop="1">
      <c r="A49" s="12"/>
      <c r="B49" s="19" t="s">
        <v>16</v>
      </c>
      <c r="C49" s="22">
        <v>1485000</v>
      </c>
    </row>
    <row r="50" spans="1:3" ht="12.75">
      <c r="A50" s="12"/>
      <c r="B50" s="23" t="s">
        <v>17</v>
      </c>
      <c r="C50" s="24">
        <v>316800</v>
      </c>
    </row>
    <row r="51" spans="1:3" ht="12.75">
      <c r="A51" s="12"/>
      <c r="B51" s="23" t="s">
        <v>18</v>
      </c>
      <c r="C51" s="24">
        <v>990000</v>
      </c>
    </row>
    <row r="52" spans="1:3" ht="12.75">
      <c r="A52" s="12"/>
      <c r="B52" s="23" t="s">
        <v>19</v>
      </c>
      <c r="C52" s="24">
        <v>222750</v>
      </c>
    </row>
    <row r="53" spans="1:3" ht="12.75">
      <c r="A53" s="12"/>
      <c r="B53" s="19" t="s">
        <v>20</v>
      </c>
      <c r="C53" s="22">
        <v>198000</v>
      </c>
    </row>
    <row r="54" spans="1:3" ht="12.75">
      <c r="A54" s="12"/>
      <c r="B54" s="23" t="s">
        <v>21</v>
      </c>
      <c r="C54" s="24">
        <v>445500</v>
      </c>
    </row>
    <row r="55" spans="1:3" ht="12.75">
      <c r="A55" s="12"/>
      <c r="B55" s="23" t="s">
        <v>22</v>
      </c>
      <c r="C55" s="24">
        <v>495000</v>
      </c>
    </row>
    <row r="56" spans="1:3" ht="12.75">
      <c r="A56" s="12"/>
      <c r="B56" s="23" t="s">
        <v>23</v>
      </c>
      <c r="C56" s="24">
        <v>816750</v>
      </c>
    </row>
    <row r="57" spans="1:3" ht="12.75">
      <c r="A57" s="12"/>
      <c r="B57" s="23"/>
      <c r="C57" s="24"/>
    </row>
    <row r="59" spans="1:3" s="87" customFormat="1" ht="13.5" thickBot="1">
      <c r="A59" s="69">
        <v>5309</v>
      </c>
      <c r="B59" s="70" t="s">
        <v>109</v>
      </c>
      <c r="C59" s="71">
        <v>490050</v>
      </c>
    </row>
    <row r="60" spans="2:3" ht="13.5" thickTop="1">
      <c r="B60" s="28" t="s">
        <v>24</v>
      </c>
      <c r="C60" s="2">
        <v>490050</v>
      </c>
    </row>
    <row r="61" ht="12.75">
      <c r="B61" s="28"/>
    </row>
    <row r="62" ht="12.75">
      <c r="B62" s="28"/>
    </row>
    <row r="63" spans="1:3" s="87" customFormat="1" ht="13.5" thickBot="1">
      <c r="A63" s="69">
        <v>5316</v>
      </c>
      <c r="B63" s="70" t="s">
        <v>110</v>
      </c>
      <c r="C63" s="71">
        <v>1698217</v>
      </c>
    </row>
    <row r="64" spans="1:3" ht="13.5" thickTop="1">
      <c r="A64" s="6"/>
      <c r="B64" s="1" t="s">
        <v>10</v>
      </c>
      <c r="C64" s="2">
        <v>326277</v>
      </c>
    </row>
    <row r="65" spans="1:3" ht="12.75">
      <c r="A65" s="6"/>
      <c r="B65" s="1" t="s">
        <v>11</v>
      </c>
      <c r="C65" s="2">
        <v>640747</v>
      </c>
    </row>
    <row r="66" spans="1:3" ht="12.75">
      <c r="A66" s="6"/>
      <c r="B66" s="1" t="s">
        <v>105</v>
      </c>
      <c r="C66" s="2">
        <v>270568</v>
      </c>
    </row>
    <row r="67" spans="1:3" ht="12.75">
      <c r="A67" s="6"/>
      <c r="B67" s="1" t="s">
        <v>106</v>
      </c>
      <c r="C67" s="2">
        <v>460625</v>
      </c>
    </row>
    <row r="68" spans="1:2" ht="12.75">
      <c r="A68" s="6"/>
      <c r="B68" s="1"/>
    </row>
    <row r="70" spans="1:3" s="87" customFormat="1" ht="13.5" thickBot="1">
      <c r="A70" s="69">
        <v>5317</v>
      </c>
      <c r="B70" s="70" t="s">
        <v>111</v>
      </c>
      <c r="C70" s="71">
        <v>560598</v>
      </c>
    </row>
    <row r="71" spans="1:3" ht="13.5" thickTop="1">
      <c r="A71" s="6"/>
      <c r="B71" s="1" t="s">
        <v>10</v>
      </c>
      <c r="C71" s="2">
        <v>147490</v>
      </c>
    </row>
    <row r="72" spans="1:3" ht="12.75">
      <c r="A72" s="6"/>
      <c r="B72" s="1" t="s">
        <v>11</v>
      </c>
      <c r="C72" s="2">
        <v>153052</v>
      </c>
    </row>
    <row r="73" spans="1:3" ht="12.75">
      <c r="A73" s="6"/>
      <c r="B73" s="1" t="s">
        <v>105</v>
      </c>
      <c r="C73" s="2">
        <v>117945</v>
      </c>
    </row>
    <row r="74" spans="1:3" ht="12.75">
      <c r="A74" s="6"/>
      <c r="B74" s="1" t="s">
        <v>106</v>
      </c>
      <c r="C74" s="2">
        <v>142111</v>
      </c>
    </row>
    <row r="76" ht="12.75">
      <c r="B76" s="28"/>
    </row>
    <row r="77" spans="1:3" s="87" customFormat="1" ht="13.5" thickBot="1">
      <c r="A77" s="69">
        <v>5339</v>
      </c>
      <c r="B77" s="70" t="s">
        <v>2263</v>
      </c>
      <c r="C77" s="71">
        <v>495000</v>
      </c>
    </row>
    <row r="78" spans="2:3" ht="13.5" thickTop="1">
      <c r="B78" s="3" t="s">
        <v>965</v>
      </c>
      <c r="C78" s="2">
        <v>495000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70"/>
  <sheetViews>
    <sheetView workbookViewId="0" topLeftCell="A1">
      <selection activeCell="B8" sqref="B8"/>
    </sheetView>
  </sheetViews>
  <sheetFormatPr defaultColWidth="9.140625" defaultRowHeight="12.75"/>
  <cols>
    <col min="1" max="1" width="6.7109375" style="9" customWidth="1"/>
    <col min="2" max="2" width="95.00390625" style="3" customWidth="1"/>
    <col min="3" max="3" width="18.7109375" style="2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966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SUM(C18,C22,C31,C43,C49,C52,C55,C58,C61,C64,C68,C143,C148,C160)</f>
        <v>1669444627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1827</v>
      </c>
      <c r="C6" s="78"/>
    </row>
    <row r="7" spans="1:6" s="76" customFormat="1" ht="16.5" customHeight="1">
      <c r="A7" s="77"/>
      <c r="B7" s="81" t="s">
        <v>1826</v>
      </c>
      <c r="C7" s="81"/>
      <c r="D7" s="82"/>
      <c r="E7" s="81"/>
      <c r="F7" s="83"/>
    </row>
    <row r="8" spans="1:3" s="76" customFormat="1" ht="18.75" customHeight="1">
      <c r="A8" s="77"/>
      <c r="B8" s="81" t="s">
        <v>1825</v>
      </c>
      <c r="C8" s="78"/>
    </row>
    <row r="9" spans="1:3" s="76" customFormat="1" ht="18.75" customHeight="1">
      <c r="A9" s="77"/>
      <c r="B9" s="81" t="s">
        <v>1824</v>
      </c>
      <c r="C9" s="78"/>
    </row>
    <row r="10" spans="1:3" s="76" customFormat="1" ht="18.75" customHeight="1">
      <c r="A10" s="77"/>
      <c r="B10" s="81" t="s">
        <v>1823</v>
      </c>
      <c r="C10" s="78"/>
    </row>
    <row r="11" spans="1:3" s="15" customFormat="1" ht="18.75" customHeight="1">
      <c r="A11" s="17"/>
      <c r="B11" s="81" t="s">
        <v>1822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1821</v>
      </c>
      <c r="C14" s="18"/>
    </row>
    <row r="15" spans="1:3" s="15" customFormat="1" ht="18.75" customHeight="1">
      <c r="A15" s="17"/>
      <c r="B15" s="81" t="s">
        <v>1820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739298771</v>
      </c>
    </row>
    <row r="19" spans="1:3" ht="13.5" thickTop="1">
      <c r="A19" s="5"/>
      <c r="B19" s="1" t="s">
        <v>2272</v>
      </c>
      <c r="C19" s="2">
        <v>739298771</v>
      </c>
    </row>
    <row r="20" spans="1:2" ht="12.75">
      <c r="A20" s="5"/>
      <c r="B20" s="1"/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2236</v>
      </c>
      <c r="C22" s="71">
        <v>76031748</v>
      </c>
    </row>
    <row r="23" spans="1:3" ht="13.5" thickTop="1">
      <c r="A23" s="5"/>
      <c r="B23" s="1" t="s">
        <v>967</v>
      </c>
      <c r="C23" s="2">
        <v>9098612</v>
      </c>
    </row>
    <row r="24" spans="1:3" ht="12.75">
      <c r="A24" s="5"/>
      <c r="B24" s="1" t="s">
        <v>968</v>
      </c>
      <c r="C24" s="2">
        <v>21619045</v>
      </c>
    </row>
    <row r="25" spans="1:3" ht="12.75">
      <c r="A25" s="5"/>
      <c r="B25" s="1" t="s">
        <v>969</v>
      </c>
      <c r="C25" s="2">
        <v>14673692</v>
      </c>
    </row>
    <row r="26" spans="1:3" ht="12.75">
      <c r="A26" s="5"/>
      <c r="B26" s="1" t="s">
        <v>970</v>
      </c>
      <c r="C26" s="2">
        <v>14623916</v>
      </c>
    </row>
    <row r="27" spans="1:3" ht="12.75">
      <c r="A27" s="5"/>
      <c r="B27" s="1" t="s">
        <v>971</v>
      </c>
      <c r="C27" s="2">
        <v>9967976</v>
      </c>
    </row>
    <row r="28" spans="1:3" ht="12.75">
      <c r="A28" s="5"/>
      <c r="B28" s="1" t="s">
        <v>972</v>
      </c>
      <c r="C28" s="2">
        <v>6048507</v>
      </c>
    </row>
    <row r="29" spans="1:3" ht="12.75">
      <c r="A29" s="5"/>
      <c r="B29" s="1"/>
      <c r="C29" s="2">
        <f>SUM(C23:C28)</f>
        <v>76031748</v>
      </c>
    </row>
    <row r="30" spans="1:2" ht="12.75">
      <c r="A30" s="5"/>
      <c r="B30" s="1"/>
    </row>
    <row r="31" spans="1:3" s="87" customFormat="1" ht="13.5" thickBot="1">
      <c r="A31" s="69">
        <v>5307</v>
      </c>
      <c r="B31" s="70" t="s">
        <v>96</v>
      </c>
      <c r="C31" s="71">
        <v>10323873</v>
      </c>
    </row>
    <row r="32" spans="1:3" ht="13.5" thickTop="1">
      <c r="A32" s="5"/>
      <c r="B32" s="1" t="s">
        <v>973</v>
      </c>
      <c r="C32" s="2">
        <v>2616822</v>
      </c>
    </row>
    <row r="33" spans="1:3" ht="12.75">
      <c r="A33" s="5"/>
      <c r="B33" s="1" t="s">
        <v>1571</v>
      </c>
      <c r="C33" s="2">
        <v>72140</v>
      </c>
    </row>
    <row r="34" spans="1:3" ht="12.75">
      <c r="A34" s="5"/>
      <c r="B34" s="1" t="s">
        <v>974</v>
      </c>
      <c r="C34" s="2">
        <v>1200658</v>
      </c>
    </row>
    <row r="35" spans="1:3" ht="12.75">
      <c r="A35" s="5"/>
      <c r="B35" s="1" t="s">
        <v>975</v>
      </c>
      <c r="C35" s="2">
        <v>756713</v>
      </c>
    </row>
    <row r="36" spans="1:3" ht="12.75">
      <c r="A36" s="5"/>
      <c r="B36" s="1" t="s">
        <v>976</v>
      </c>
      <c r="C36" s="2">
        <v>1255036</v>
      </c>
    </row>
    <row r="37" spans="1:3" ht="12.75">
      <c r="A37" s="5"/>
      <c r="B37" s="1" t="s">
        <v>977</v>
      </c>
      <c r="C37" s="2">
        <v>1224084</v>
      </c>
    </row>
    <row r="38" spans="1:3" ht="12.75">
      <c r="A38" s="5"/>
      <c r="B38" s="1" t="s">
        <v>978</v>
      </c>
      <c r="C38" s="2">
        <v>676798</v>
      </c>
    </row>
    <row r="39" spans="1:3" ht="12.75">
      <c r="A39" s="5"/>
      <c r="B39" s="1" t="s">
        <v>979</v>
      </c>
      <c r="C39" s="2">
        <v>771343</v>
      </c>
    </row>
    <row r="40" spans="1:3" ht="12.75">
      <c r="A40" s="5"/>
      <c r="B40" s="1" t="s">
        <v>980</v>
      </c>
      <c r="C40" s="2">
        <v>1750279</v>
      </c>
    </row>
    <row r="41" spans="1:2" ht="12.75">
      <c r="A41" s="5"/>
      <c r="B41" s="1"/>
    </row>
    <row r="43" spans="1:3" s="87" customFormat="1" ht="13.5" thickBot="1">
      <c r="A43" s="69">
        <v>5309</v>
      </c>
      <c r="B43" s="70" t="s">
        <v>97</v>
      </c>
      <c r="C43" s="71">
        <v>392583049</v>
      </c>
    </row>
    <row r="44" spans="1:3" ht="13.5" thickTop="1">
      <c r="A44" s="6"/>
      <c r="B44" s="7" t="s">
        <v>969</v>
      </c>
      <c r="C44" s="8">
        <v>1320175</v>
      </c>
    </row>
    <row r="45" spans="1:3" ht="12.75">
      <c r="A45" s="6"/>
      <c r="B45" s="7" t="s">
        <v>981</v>
      </c>
      <c r="C45" s="8">
        <v>388971544</v>
      </c>
    </row>
    <row r="46" spans="1:3" ht="12.75">
      <c r="A46" s="6"/>
      <c r="B46" s="7" t="s">
        <v>982</v>
      </c>
      <c r="C46" s="8">
        <v>2291330</v>
      </c>
    </row>
    <row r="49" spans="1:3" s="87" customFormat="1" ht="13.5" thickBot="1">
      <c r="A49" s="69">
        <v>5311</v>
      </c>
      <c r="B49" s="70" t="s">
        <v>98</v>
      </c>
      <c r="C49" s="71">
        <v>14605234</v>
      </c>
    </row>
    <row r="50" ht="13.5" thickTop="1"/>
    <row r="52" spans="1:3" s="87" customFormat="1" ht="13.5" thickBot="1">
      <c r="A52" s="69" t="s">
        <v>100</v>
      </c>
      <c r="B52" s="70" t="s">
        <v>99</v>
      </c>
      <c r="C52" s="71">
        <v>188514</v>
      </c>
    </row>
    <row r="53" ht="13.5" thickTop="1"/>
    <row r="55" spans="1:3" s="87" customFormat="1" ht="13.5" thickBot="1">
      <c r="A55" s="69">
        <v>5310</v>
      </c>
      <c r="B55" s="70" t="s">
        <v>101</v>
      </c>
      <c r="C55" s="71">
        <v>7491673</v>
      </c>
    </row>
    <row r="56" ht="13.5" thickTop="1"/>
    <row r="58" spans="1:3" s="87" customFormat="1" ht="13.5" thickBot="1">
      <c r="A58" s="69">
        <v>5303</v>
      </c>
      <c r="B58" s="70" t="s">
        <v>107</v>
      </c>
      <c r="C58" s="71">
        <v>6844560</v>
      </c>
    </row>
    <row r="59" ht="13.5" thickTop="1"/>
    <row r="61" spans="1:3" s="87" customFormat="1" ht="13.5" thickBot="1">
      <c r="A61" s="69">
        <v>5304</v>
      </c>
      <c r="B61" s="70" t="s">
        <v>108</v>
      </c>
      <c r="C61" s="71">
        <v>1222074</v>
      </c>
    </row>
    <row r="62" ht="13.5" thickTop="1"/>
    <row r="64" spans="1:3" s="87" customFormat="1" ht="13.5" thickBot="1">
      <c r="A64" s="69">
        <v>5308</v>
      </c>
      <c r="B64" s="70" t="s">
        <v>102</v>
      </c>
      <c r="C64" s="71">
        <v>445500</v>
      </c>
    </row>
    <row r="65" spans="1:3" ht="13.5" thickTop="1">
      <c r="A65" s="4"/>
      <c r="B65" s="11" t="s">
        <v>983</v>
      </c>
      <c r="C65" s="2">
        <v>445500</v>
      </c>
    </row>
    <row r="66" spans="1:2" ht="12.75">
      <c r="A66" s="4"/>
      <c r="B66" s="11"/>
    </row>
    <row r="68" spans="1:3" s="87" customFormat="1" ht="13.5" thickBot="1">
      <c r="A68" s="69">
        <v>5309</v>
      </c>
      <c r="B68" s="70" t="s">
        <v>103</v>
      </c>
      <c r="C68" s="71">
        <v>43090417</v>
      </c>
    </row>
    <row r="69" spans="1:3" ht="13.5" thickTop="1">
      <c r="A69" s="12"/>
      <c r="B69" s="60" t="s">
        <v>2158</v>
      </c>
      <c r="C69" s="29">
        <v>190357</v>
      </c>
    </row>
    <row r="70" spans="1:3" ht="12.75">
      <c r="A70" s="12"/>
      <c r="B70" s="60" t="s">
        <v>2159</v>
      </c>
      <c r="C70" s="29">
        <v>495000</v>
      </c>
    </row>
    <row r="71" spans="1:3" ht="12.75">
      <c r="A71" s="12"/>
      <c r="B71" s="45" t="s">
        <v>2160</v>
      </c>
      <c r="C71" s="29">
        <v>99000</v>
      </c>
    </row>
    <row r="72" spans="1:3" ht="12.75">
      <c r="A72" s="12"/>
      <c r="B72" s="45" t="s">
        <v>2161</v>
      </c>
      <c r="C72" s="29">
        <v>247500</v>
      </c>
    </row>
    <row r="73" spans="1:3" ht="12.75">
      <c r="A73" s="12"/>
      <c r="B73" s="60" t="s">
        <v>2162</v>
      </c>
      <c r="C73" s="29">
        <v>190357</v>
      </c>
    </row>
    <row r="74" spans="1:3" ht="12.75">
      <c r="A74" s="12"/>
      <c r="B74" s="60" t="s">
        <v>2163</v>
      </c>
      <c r="C74" s="29">
        <v>190357</v>
      </c>
    </row>
    <row r="75" spans="1:3" ht="12.75">
      <c r="A75" s="12"/>
      <c r="B75" s="60" t="s">
        <v>2164</v>
      </c>
      <c r="C75" s="29">
        <v>190357</v>
      </c>
    </row>
    <row r="76" spans="1:3" ht="12.75">
      <c r="A76" s="12"/>
      <c r="B76" s="60" t="s">
        <v>2165</v>
      </c>
      <c r="C76" s="29">
        <v>35692</v>
      </c>
    </row>
    <row r="77" spans="1:3" ht="12.75">
      <c r="A77" s="12"/>
      <c r="B77" s="60" t="s">
        <v>2166</v>
      </c>
      <c r="C77" s="29">
        <v>47589</v>
      </c>
    </row>
    <row r="78" spans="1:3" ht="12.75">
      <c r="A78" s="12"/>
      <c r="B78" s="60" t="s">
        <v>2167</v>
      </c>
      <c r="C78" s="29">
        <v>59487</v>
      </c>
    </row>
    <row r="79" spans="1:3" ht="12.75">
      <c r="A79" s="12"/>
      <c r="B79" s="60" t="s">
        <v>2168</v>
      </c>
      <c r="C79" s="29">
        <v>83282</v>
      </c>
    </row>
    <row r="80" spans="1:3" ht="12.75">
      <c r="A80" s="12"/>
      <c r="B80" s="60" t="s">
        <v>2169</v>
      </c>
      <c r="C80" s="29">
        <v>266500</v>
      </c>
    </row>
    <row r="81" spans="1:3" ht="12.75">
      <c r="A81" s="12"/>
      <c r="B81" s="60" t="s">
        <v>2170</v>
      </c>
      <c r="C81" s="29">
        <v>190357</v>
      </c>
    </row>
    <row r="82" spans="1:3" ht="12.75">
      <c r="A82" s="12"/>
      <c r="B82" s="60" t="s">
        <v>2171</v>
      </c>
      <c r="C82" s="29">
        <v>182743</v>
      </c>
    </row>
    <row r="83" spans="1:3" ht="12.75">
      <c r="A83" s="12"/>
      <c r="B83" s="60" t="s">
        <v>2172</v>
      </c>
      <c r="C83" s="29">
        <v>761429</v>
      </c>
    </row>
    <row r="84" spans="1:3" ht="12.75">
      <c r="A84" s="12"/>
      <c r="B84" s="60" t="s">
        <v>2173</v>
      </c>
      <c r="C84" s="29">
        <v>761429</v>
      </c>
    </row>
    <row r="85" spans="1:3" ht="12.75">
      <c r="A85" s="12"/>
      <c r="B85" s="60" t="s">
        <v>2174</v>
      </c>
      <c r="C85" s="29">
        <v>190357</v>
      </c>
    </row>
    <row r="86" spans="1:3" ht="12.75">
      <c r="A86" s="12"/>
      <c r="B86" s="45" t="s">
        <v>2175</v>
      </c>
      <c r="C86" s="29">
        <v>297000</v>
      </c>
    </row>
    <row r="87" spans="1:3" ht="12.75">
      <c r="A87" s="12"/>
      <c r="B87" s="45" t="s">
        <v>2176</v>
      </c>
      <c r="C87" s="29">
        <v>990000</v>
      </c>
    </row>
    <row r="88" spans="1:3" ht="12.75">
      <c r="A88" s="12"/>
      <c r="B88" s="60" t="s">
        <v>2177</v>
      </c>
      <c r="C88" s="29">
        <v>35216</v>
      </c>
    </row>
    <row r="89" spans="1:3" ht="12.75">
      <c r="A89" s="12"/>
      <c r="B89" s="45" t="s">
        <v>2178</v>
      </c>
      <c r="C89" s="29">
        <v>1485000</v>
      </c>
    </row>
    <row r="90" spans="1:3" ht="12.75">
      <c r="A90" s="12"/>
      <c r="B90" s="60" t="s">
        <v>2179</v>
      </c>
      <c r="C90" s="29">
        <v>2284286</v>
      </c>
    </row>
    <row r="91" spans="1:3" ht="12.75">
      <c r="A91" s="12"/>
      <c r="B91" s="60" t="s">
        <v>2180</v>
      </c>
      <c r="C91" s="29">
        <v>951786</v>
      </c>
    </row>
    <row r="92" spans="1:3" ht="12.75">
      <c r="A92" s="12"/>
      <c r="B92" s="60" t="s">
        <v>2181</v>
      </c>
      <c r="C92" s="29">
        <v>951786</v>
      </c>
    </row>
    <row r="93" spans="1:3" ht="12.75">
      <c r="A93" s="12"/>
      <c r="B93" s="60" t="s">
        <v>2182</v>
      </c>
      <c r="C93" s="29">
        <v>346500</v>
      </c>
    </row>
    <row r="94" spans="1:3" ht="12.75">
      <c r="A94" s="12"/>
      <c r="B94" s="60" t="s">
        <v>2183</v>
      </c>
      <c r="C94" s="29">
        <v>16561</v>
      </c>
    </row>
    <row r="95" spans="1:3" ht="12.75">
      <c r="A95" s="12"/>
      <c r="B95" s="45" t="s">
        <v>2184</v>
      </c>
      <c r="C95" s="29">
        <v>792000</v>
      </c>
    </row>
    <row r="96" spans="1:3" ht="12.75">
      <c r="A96" s="12"/>
      <c r="B96" s="60" t="s">
        <v>2185</v>
      </c>
      <c r="C96" s="29">
        <v>95179</v>
      </c>
    </row>
    <row r="97" spans="1:3" ht="12.75">
      <c r="A97" s="12"/>
      <c r="B97" s="45" t="s">
        <v>2186</v>
      </c>
      <c r="C97" s="29">
        <v>495000</v>
      </c>
    </row>
    <row r="98" spans="1:3" ht="12.75">
      <c r="A98" s="12"/>
      <c r="B98" s="60" t="s">
        <v>2187</v>
      </c>
      <c r="C98" s="29">
        <v>380714</v>
      </c>
    </row>
    <row r="99" spans="1:3" ht="12.75">
      <c r="A99" s="12"/>
      <c r="B99" s="60" t="s">
        <v>2188</v>
      </c>
      <c r="C99" s="29">
        <v>190357</v>
      </c>
    </row>
    <row r="100" spans="1:3" ht="12.75">
      <c r="A100" s="12"/>
      <c r="B100" s="45" t="s">
        <v>2189</v>
      </c>
      <c r="C100" s="29">
        <v>693000</v>
      </c>
    </row>
    <row r="101" spans="1:3" ht="12.75">
      <c r="A101" s="12"/>
      <c r="B101" s="45" t="s">
        <v>2190</v>
      </c>
      <c r="C101" s="29">
        <v>990000</v>
      </c>
    </row>
    <row r="102" spans="1:3" ht="12.75">
      <c r="A102" s="12"/>
      <c r="B102" s="45" t="s">
        <v>2191</v>
      </c>
      <c r="C102" s="29">
        <v>990000</v>
      </c>
    </row>
    <row r="103" spans="1:3" ht="12.75">
      <c r="A103" s="12"/>
      <c r="B103" s="60" t="s">
        <v>2192</v>
      </c>
      <c r="C103" s="29">
        <v>1332500</v>
      </c>
    </row>
    <row r="104" spans="1:3" ht="12.75">
      <c r="A104" s="12"/>
      <c r="B104" s="60" t="s">
        <v>2193</v>
      </c>
      <c r="C104" s="29">
        <v>990000</v>
      </c>
    </row>
    <row r="105" spans="1:3" ht="12.75">
      <c r="A105" s="12"/>
      <c r="B105" s="60" t="s">
        <v>2194</v>
      </c>
      <c r="C105" s="29">
        <v>190357</v>
      </c>
    </row>
    <row r="106" spans="1:3" ht="12.75">
      <c r="A106" s="12"/>
      <c r="B106" s="60" t="s">
        <v>2195</v>
      </c>
      <c r="C106" s="29">
        <v>190357</v>
      </c>
    </row>
    <row r="107" spans="1:3" ht="12.75">
      <c r="A107" s="12"/>
      <c r="B107" s="60" t="s">
        <v>2196</v>
      </c>
      <c r="C107" s="29">
        <v>346500</v>
      </c>
    </row>
    <row r="108" spans="1:3" ht="12.75">
      <c r="A108" s="12"/>
      <c r="B108" s="60" t="s">
        <v>2197</v>
      </c>
      <c r="C108" s="29">
        <v>346500</v>
      </c>
    </row>
    <row r="109" spans="1:3" ht="12.75">
      <c r="A109" s="12"/>
      <c r="B109" s="60" t="s">
        <v>2198</v>
      </c>
      <c r="C109" s="29">
        <v>990000</v>
      </c>
    </row>
    <row r="110" spans="1:3" ht="12.75">
      <c r="A110" s="12"/>
      <c r="B110" s="60" t="s">
        <v>2199</v>
      </c>
      <c r="C110" s="29">
        <v>990000</v>
      </c>
    </row>
    <row r="111" spans="1:3" ht="12.75">
      <c r="A111" s="39"/>
      <c r="B111" s="64" t="s">
        <v>2200</v>
      </c>
      <c r="C111" s="65">
        <v>742500</v>
      </c>
    </row>
    <row r="112" spans="1:3" ht="24">
      <c r="A112" s="40"/>
      <c r="B112" s="19" t="s">
        <v>2201</v>
      </c>
      <c r="C112" s="44">
        <v>1066000</v>
      </c>
    </row>
    <row r="113" spans="1:3" ht="12.75">
      <c r="A113" s="12"/>
      <c r="B113" s="45" t="s">
        <v>2202</v>
      </c>
      <c r="C113" s="29">
        <v>495000</v>
      </c>
    </row>
    <row r="114" spans="1:3" ht="12.75">
      <c r="A114" s="12"/>
      <c r="B114" s="60" t="s">
        <v>2203</v>
      </c>
      <c r="C114" s="29">
        <v>190357</v>
      </c>
    </row>
    <row r="115" spans="1:3" ht="12.75">
      <c r="A115" s="12"/>
      <c r="B115" s="45" t="s">
        <v>2204</v>
      </c>
      <c r="C115" s="29">
        <v>594000</v>
      </c>
    </row>
    <row r="116" spans="1:3" ht="12.75">
      <c r="A116" s="12"/>
      <c r="B116" s="60" t="s">
        <v>2205</v>
      </c>
      <c r="C116" s="29">
        <v>28554</v>
      </c>
    </row>
    <row r="117" spans="1:3" ht="12.75">
      <c r="A117" s="12"/>
      <c r="B117" s="60" t="s">
        <v>2206</v>
      </c>
      <c r="C117" s="29">
        <v>47589</v>
      </c>
    </row>
    <row r="118" spans="1:3" ht="12.75">
      <c r="A118" s="12"/>
      <c r="B118" s="45" t="s">
        <v>2207</v>
      </c>
      <c r="C118" s="29">
        <v>4950000</v>
      </c>
    </row>
    <row r="119" spans="1:3" ht="12.75">
      <c r="A119" s="12"/>
      <c r="B119" s="45" t="s">
        <v>2208</v>
      </c>
      <c r="C119" s="29">
        <v>990000</v>
      </c>
    </row>
    <row r="120" spans="1:3" ht="12.75">
      <c r="A120" s="12"/>
      <c r="B120" s="60" t="s">
        <v>2209</v>
      </c>
      <c r="C120" s="29">
        <v>856607</v>
      </c>
    </row>
    <row r="121" spans="1:3" ht="12.75">
      <c r="A121" s="12"/>
      <c r="B121" s="60" t="s">
        <v>2210</v>
      </c>
      <c r="C121" s="29">
        <v>428304</v>
      </c>
    </row>
    <row r="122" spans="1:3" ht="12.75">
      <c r="A122" s="12"/>
      <c r="B122" s="60" t="s">
        <v>2211</v>
      </c>
      <c r="C122" s="29">
        <v>990000</v>
      </c>
    </row>
    <row r="123" spans="1:3" ht="12.75">
      <c r="A123" s="12"/>
      <c r="B123" s="60" t="s">
        <v>2212</v>
      </c>
      <c r="C123" s="29">
        <v>594000</v>
      </c>
    </row>
    <row r="124" spans="1:3" ht="12.75">
      <c r="A124" s="12"/>
      <c r="B124" s="45" t="s">
        <v>2213</v>
      </c>
      <c r="C124" s="29">
        <v>99000</v>
      </c>
    </row>
    <row r="125" spans="1:3" ht="12.75">
      <c r="A125" s="12"/>
      <c r="B125" s="45" t="s">
        <v>2214</v>
      </c>
      <c r="C125" s="29">
        <v>990000</v>
      </c>
    </row>
    <row r="126" spans="1:3" ht="12.75">
      <c r="A126" s="12"/>
      <c r="B126" s="45" t="s">
        <v>2215</v>
      </c>
      <c r="C126" s="29">
        <v>396000</v>
      </c>
    </row>
    <row r="127" spans="1:3" ht="12.75">
      <c r="A127" s="12"/>
      <c r="B127" s="60" t="s">
        <v>2216</v>
      </c>
      <c r="C127" s="29">
        <v>875643</v>
      </c>
    </row>
    <row r="128" spans="1:3" ht="12.75">
      <c r="A128" s="12"/>
      <c r="B128" s="60" t="s">
        <v>2217</v>
      </c>
      <c r="C128" s="29">
        <v>53300</v>
      </c>
    </row>
    <row r="129" spans="1:3" ht="12.75">
      <c r="A129" s="12"/>
      <c r="B129" s="60" t="s">
        <v>2218</v>
      </c>
      <c r="C129" s="29">
        <v>792000</v>
      </c>
    </row>
    <row r="130" spans="1:3" ht="12.75">
      <c r="A130" s="12"/>
      <c r="B130" s="60" t="s">
        <v>2219</v>
      </c>
      <c r="C130" s="29">
        <v>19036</v>
      </c>
    </row>
    <row r="131" spans="1:3" ht="12.75">
      <c r="A131" s="12"/>
      <c r="B131" s="45" t="s">
        <v>2220</v>
      </c>
      <c r="C131" s="29">
        <v>1980000</v>
      </c>
    </row>
    <row r="132" spans="1:3" ht="12.75">
      <c r="A132" s="12"/>
      <c r="B132" s="60" t="s">
        <v>2221</v>
      </c>
      <c r="C132" s="29">
        <v>104696</v>
      </c>
    </row>
    <row r="133" spans="1:3" ht="12.75">
      <c r="A133" s="12"/>
      <c r="B133" s="60" t="s">
        <v>2222</v>
      </c>
      <c r="C133" s="29">
        <v>1138500</v>
      </c>
    </row>
    <row r="134" spans="1:3" ht="12.75">
      <c r="A134" s="12"/>
      <c r="B134" s="60" t="s">
        <v>2223</v>
      </c>
      <c r="C134" s="29">
        <v>19036</v>
      </c>
    </row>
    <row r="135" spans="1:3" ht="12.75">
      <c r="A135" s="12"/>
      <c r="B135" s="60" t="s">
        <v>2224</v>
      </c>
      <c r="C135" s="29">
        <v>95179</v>
      </c>
    </row>
    <row r="136" spans="1:3" ht="12.75">
      <c r="A136" s="12"/>
      <c r="B136" s="45" t="s">
        <v>2225</v>
      </c>
      <c r="C136" s="29">
        <v>247500</v>
      </c>
    </row>
    <row r="137" spans="1:3" ht="12.75">
      <c r="A137" s="12"/>
      <c r="B137" s="60" t="s">
        <v>2226</v>
      </c>
      <c r="C137" s="29">
        <v>713840</v>
      </c>
    </row>
    <row r="138" spans="1:3" ht="12.75">
      <c r="A138" s="12"/>
      <c r="B138" s="60" t="s">
        <v>2227</v>
      </c>
      <c r="C138" s="29">
        <v>71384</v>
      </c>
    </row>
    <row r="139" spans="1:3" ht="12.75">
      <c r="A139" s="12"/>
      <c r="B139" s="45" t="s">
        <v>25</v>
      </c>
      <c r="C139" s="29">
        <v>990000</v>
      </c>
    </row>
    <row r="140" spans="1:3" ht="12.75">
      <c r="A140" s="12"/>
      <c r="B140" s="45" t="s">
        <v>26</v>
      </c>
      <c r="C140" s="29">
        <v>990000</v>
      </c>
    </row>
    <row r="143" spans="1:3" s="87" customFormat="1" ht="13.5" thickBot="1">
      <c r="A143" s="69">
        <v>5309</v>
      </c>
      <c r="B143" s="70" t="s">
        <v>109</v>
      </c>
      <c r="C143" s="71">
        <v>357736500</v>
      </c>
    </row>
    <row r="144" spans="1:3" ht="13.5" thickTop="1">
      <c r="A144" s="6"/>
      <c r="B144" s="13" t="s">
        <v>27</v>
      </c>
      <c r="C144" s="10">
        <v>333234000</v>
      </c>
    </row>
    <row r="145" spans="1:3" ht="12.75">
      <c r="A145" s="6"/>
      <c r="B145" s="30" t="s">
        <v>28</v>
      </c>
      <c r="C145" s="10">
        <v>24502500</v>
      </c>
    </row>
    <row r="148" spans="1:3" s="87" customFormat="1" ht="13.5" thickBot="1">
      <c r="A148" s="69">
        <v>5316</v>
      </c>
      <c r="B148" s="70" t="s">
        <v>110</v>
      </c>
      <c r="C148" s="71">
        <v>12063201</v>
      </c>
    </row>
    <row r="149" spans="1:3" ht="13.5" thickTop="1">
      <c r="A149" s="6"/>
      <c r="B149" s="1" t="s">
        <v>967</v>
      </c>
      <c r="C149" s="2">
        <v>230802</v>
      </c>
    </row>
    <row r="150" spans="1:3" ht="12.75">
      <c r="A150" s="6"/>
      <c r="B150" s="1" t="s">
        <v>968</v>
      </c>
      <c r="C150" s="2">
        <v>260507</v>
      </c>
    </row>
    <row r="151" spans="1:3" ht="12.75">
      <c r="A151" s="6"/>
      <c r="B151" s="1" t="s">
        <v>969</v>
      </c>
      <c r="C151" s="2">
        <v>484616</v>
      </c>
    </row>
    <row r="152" spans="1:3" ht="12.75">
      <c r="A152" s="6"/>
      <c r="B152" s="1" t="s">
        <v>2272</v>
      </c>
      <c r="C152" s="2">
        <v>9052591</v>
      </c>
    </row>
    <row r="153" spans="1:3" ht="12.75">
      <c r="A153" s="6"/>
      <c r="B153" s="1" t="s">
        <v>970</v>
      </c>
      <c r="C153" s="2">
        <v>138244</v>
      </c>
    </row>
    <row r="154" spans="1:3" ht="12.75">
      <c r="A154" s="6"/>
      <c r="B154" s="1" t="s">
        <v>971</v>
      </c>
      <c r="C154" s="2">
        <v>302343</v>
      </c>
    </row>
    <row r="155" spans="1:3" ht="12.75">
      <c r="A155" s="6"/>
      <c r="B155" s="1" t="s">
        <v>972</v>
      </c>
      <c r="C155" s="2">
        <v>204341</v>
      </c>
    </row>
    <row r="156" spans="1:3" ht="12.75">
      <c r="A156" s="6"/>
      <c r="B156" s="1" t="s">
        <v>105</v>
      </c>
      <c r="C156" s="2">
        <v>513343</v>
      </c>
    </row>
    <row r="157" spans="1:3" ht="12.75">
      <c r="A157" s="6"/>
      <c r="B157" s="1" t="s">
        <v>106</v>
      </c>
      <c r="C157" s="2">
        <v>876414</v>
      </c>
    </row>
    <row r="160" spans="1:3" s="87" customFormat="1" ht="13.5" thickBot="1">
      <c r="A160" s="69">
        <v>5317</v>
      </c>
      <c r="B160" s="70" t="s">
        <v>111</v>
      </c>
      <c r="C160" s="71">
        <v>7519513</v>
      </c>
    </row>
    <row r="161" spans="1:3" ht="13.5" thickTop="1">
      <c r="A161" s="6"/>
      <c r="B161" s="1" t="s">
        <v>967</v>
      </c>
      <c r="C161" s="2">
        <v>76939</v>
      </c>
    </row>
    <row r="162" spans="1:3" ht="12.75">
      <c r="A162" s="6"/>
      <c r="B162" s="1" t="s">
        <v>968</v>
      </c>
      <c r="C162" s="2">
        <v>256339</v>
      </c>
    </row>
    <row r="163" spans="1:3" ht="12.75">
      <c r="A163" s="6"/>
      <c r="B163" s="1" t="s">
        <v>969</v>
      </c>
      <c r="C163" s="2">
        <v>286347</v>
      </c>
    </row>
    <row r="164" spans="1:3" ht="12.75">
      <c r="A164" s="6"/>
      <c r="B164" s="1" t="s">
        <v>2272</v>
      </c>
      <c r="C164" s="2">
        <v>5636924</v>
      </c>
    </row>
    <row r="165" spans="1:3" ht="12.75">
      <c r="A165" s="6"/>
      <c r="B165" s="1" t="s">
        <v>970</v>
      </c>
      <c r="C165" s="2">
        <v>97028</v>
      </c>
    </row>
    <row r="166" spans="1:3" ht="12.75">
      <c r="A166" s="6"/>
      <c r="B166" s="1" t="s">
        <v>971</v>
      </c>
      <c r="C166" s="2">
        <v>165930</v>
      </c>
    </row>
    <row r="167" spans="1:3" ht="12.75">
      <c r="A167" s="6"/>
      <c r="B167" s="1" t="s">
        <v>972</v>
      </c>
      <c r="C167" s="2">
        <v>93433</v>
      </c>
    </row>
    <row r="168" spans="1:3" ht="12.75">
      <c r="A168" s="6"/>
      <c r="B168" s="1" t="s">
        <v>105</v>
      </c>
      <c r="C168" s="2">
        <v>314318</v>
      </c>
    </row>
    <row r="169" spans="1:3" ht="12.75">
      <c r="A169" s="6"/>
      <c r="B169" s="1" t="s">
        <v>106</v>
      </c>
      <c r="C169" s="2">
        <v>592255</v>
      </c>
    </row>
    <row r="170" spans="1:2" ht="12.75">
      <c r="A170" s="6"/>
      <c r="B170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B1">
      <selection activeCell="B11" sqref="B1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29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SUM(C18,C28,C41,C44,C47,C50,C53,C56,C78,C83,C95,C107)</f>
        <v>165937542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1835</v>
      </c>
      <c r="C6" s="78"/>
    </row>
    <row r="7" spans="1:6" s="76" customFormat="1" ht="16.5" customHeight="1">
      <c r="A7" s="77"/>
      <c r="B7" s="81" t="s">
        <v>1834</v>
      </c>
      <c r="C7" s="81"/>
      <c r="D7" s="82"/>
      <c r="E7" s="81"/>
      <c r="F7" s="83"/>
    </row>
    <row r="8" spans="1:3" s="76" customFormat="1" ht="18.75" customHeight="1">
      <c r="A8" s="77"/>
      <c r="B8" s="81" t="s">
        <v>1833</v>
      </c>
      <c r="C8" s="78"/>
    </row>
    <row r="9" spans="1:3" s="76" customFormat="1" ht="18.75" customHeight="1">
      <c r="A9" s="77"/>
      <c r="B9" s="81" t="s">
        <v>1832</v>
      </c>
      <c r="C9" s="78"/>
    </row>
    <row r="10" spans="1:3" s="76" customFormat="1" ht="18.75" customHeight="1">
      <c r="A10" s="77"/>
      <c r="B10" s="81" t="s">
        <v>1831</v>
      </c>
      <c r="C10" s="78"/>
    </row>
    <row r="11" spans="1:3" s="15" customFormat="1" ht="18.75" customHeight="1">
      <c r="A11" s="17"/>
      <c r="B11" s="81" t="s">
        <v>1830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1829</v>
      </c>
      <c r="C14" s="18"/>
    </row>
    <row r="15" spans="1:3" s="15" customFormat="1" ht="18.75" customHeight="1">
      <c r="A15" s="17"/>
      <c r="B15" s="81" t="s">
        <v>1828</v>
      </c>
      <c r="C15" s="18"/>
    </row>
    <row r="18" spans="1:3" s="87" customFormat="1" ht="13.5" thickBot="1">
      <c r="A18" s="69">
        <v>5307</v>
      </c>
      <c r="B18" s="70" t="s">
        <v>2236</v>
      </c>
      <c r="C18" s="71">
        <v>30637560</v>
      </c>
    </row>
    <row r="19" spans="1:3" ht="13.5" thickTop="1">
      <c r="A19" s="5"/>
      <c r="B19" s="1" t="s">
        <v>30</v>
      </c>
      <c r="C19" s="2">
        <v>1540530</v>
      </c>
    </row>
    <row r="20" spans="1:3" ht="12.75">
      <c r="A20" s="5"/>
      <c r="B20" s="1" t="s">
        <v>31</v>
      </c>
      <c r="C20" s="2">
        <v>11734252</v>
      </c>
    </row>
    <row r="21" spans="1:3" ht="12.75">
      <c r="A21" s="5"/>
      <c r="B21" s="1" t="s">
        <v>32</v>
      </c>
      <c r="C21" s="2">
        <v>5119963</v>
      </c>
    </row>
    <row r="22" spans="1:3" ht="12.75">
      <c r="A22" s="5"/>
      <c r="B22" s="1" t="s">
        <v>33</v>
      </c>
      <c r="C22" s="2">
        <v>2095738</v>
      </c>
    </row>
    <row r="23" spans="1:3" ht="12.75">
      <c r="A23" s="5"/>
      <c r="B23" s="1" t="s">
        <v>34</v>
      </c>
      <c r="C23" s="2">
        <v>2646208</v>
      </c>
    </row>
    <row r="24" spans="1:3" ht="12.75">
      <c r="A24" s="5"/>
      <c r="B24" s="1" t="s">
        <v>35</v>
      </c>
      <c r="C24" s="2">
        <v>5080264</v>
      </c>
    </row>
    <row r="25" spans="1:3" ht="12.75">
      <c r="A25" s="5"/>
      <c r="B25" s="1" t="s">
        <v>36</v>
      </c>
      <c r="C25" s="2">
        <v>2420605</v>
      </c>
    </row>
    <row r="26" spans="1:2" ht="12.75">
      <c r="A26" s="5"/>
      <c r="B26" s="1"/>
    </row>
    <row r="27" spans="1:2" ht="12.75">
      <c r="A27" s="5"/>
      <c r="B27" s="1"/>
    </row>
    <row r="28" spans="1:3" s="87" customFormat="1" ht="13.5" thickBot="1">
      <c r="A28" s="69">
        <v>5307</v>
      </c>
      <c r="B28" s="70" t="s">
        <v>96</v>
      </c>
      <c r="C28" s="71">
        <v>10700173</v>
      </c>
    </row>
    <row r="29" spans="1:3" ht="13.5" thickTop="1">
      <c r="A29" s="5"/>
      <c r="B29" s="49" t="s">
        <v>37</v>
      </c>
      <c r="C29" s="32">
        <v>924829</v>
      </c>
    </row>
    <row r="30" spans="1:3" ht="12.75">
      <c r="A30" s="5"/>
      <c r="B30" s="49" t="s">
        <v>38</v>
      </c>
      <c r="C30" s="32">
        <v>1070484</v>
      </c>
    </row>
    <row r="31" spans="1:3" ht="12.75">
      <c r="A31" s="5"/>
      <c r="B31" s="49" t="s">
        <v>39</v>
      </c>
      <c r="C31" s="32">
        <v>1288942</v>
      </c>
    </row>
    <row r="32" spans="1:3" ht="12.75">
      <c r="A32" s="5"/>
      <c r="B32" s="49" t="s">
        <v>40</v>
      </c>
      <c r="C32" s="32">
        <v>548254</v>
      </c>
    </row>
    <row r="33" spans="1:3" ht="12.75">
      <c r="A33" s="5"/>
      <c r="B33" s="49" t="s">
        <v>41</v>
      </c>
      <c r="C33" s="32">
        <v>916332</v>
      </c>
    </row>
    <row r="34" spans="1:3" ht="12.75">
      <c r="A34" s="5"/>
      <c r="B34" s="49" t="s">
        <v>42</v>
      </c>
      <c r="C34" s="32">
        <v>1564629</v>
      </c>
    </row>
    <row r="35" spans="1:3" ht="12.75">
      <c r="A35" s="5"/>
      <c r="B35" s="49" t="s">
        <v>43</v>
      </c>
      <c r="C35" s="32">
        <v>1288232</v>
      </c>
    </row>
    <row r="36" spans="1:3" ht="12.75">
      <c r="A36" s="5"/>
      <c r="B36" s="49" t="s">
        <v>44</v>
      </c>
      <c r="C36" s="32">
        <v>945769</v>
      </c>
    </row>
    <row r="37" spans="1:3" ht="12.75">
      <c r="A37" s="5"/>
      <c r="B37" s="49" t="s">
        <v>45</v>
      </c>
      <c r="C37" s="32">
        <v>614077</v>
      </c>
    </row>
    <row r="38" spans="1:3" ht="12.75">
      <c r="A38" s="5"/>
      <c r="B38" s="49" t="s">
        <v>46</v>
      </c>
      <c r="C38" s="32">
        <v>1538625</v>
      </c>
    </row>
    <row r="41" spans="1:3" s="87" customFormat="1" ht="13.5" thickBot="1">
      <c r="A41" s="69">
        <v>5311</v>
      </c>
      <c r="B41" s="70" t="s">
        <v>98</v>
      </c>
      <c r="C41" s="71">
        <v>18290385</v>
      </c>
    </row>
    <row r="42" ht="13.5" thickTop="1"/>
    <row r="44" spans="1:3" s="87" customFormat="1" ht="13.5" thickBot="1">
      <c r="A44" s="69" t="s">
        <v>100</v>
      </c>
      <c r="B44" s="70" t="s">
        <v>99</v>
      </c>
      <c r="C44" s="71">
        <v>217566</v>
      </c>
    </row>
    <row r="45" ht="13.5" thickTop="1"/>
    <row r="47" spans="1:3" s="87" customFormat="1" ht="13.5" thickBot="1">
      <c r="A47" s="69">
        <v>5310</v>
      </c>
      <c r="B47" s="70" t="s">
        <v>101</v>
      </c>
      <c r="C47" s="71">
        <v>3136214</v>
      </c>
    </row>
    <row r="48" ht="13.5" thickTop="1"/>
    <row r="50" spans="1:3" s="87" customFormat="1" ht="13.5" thickBot="1">
      <c r="A50" s="69">
        <v>5303</v>
      </c>
      <c r="B50" s="70" t="s">
        <v>107</v>
      </c>
      <c r="C50" s="71">
        <v>1135224</v>
      </c>
    </row>
    <row r="51" ht="13.5" thickTop="1"/>
    <row r="53" spans="1:3" s="87" customFormat="1" ht="13.5" thickBot="1">
      <c r="A53" s="69">
        <v>5304</v>
      </c>
      <c r="B53" s="70" t="s">
        <v>108</v>
      </c>
      <c r="C53" s="71">
        <v>296432</v>
      </c>
    </row>
    <row r="54" ht="13.5" thickTop="1"/>
    <row r="56" spans="1:3" s="87" customFormat="1" ht="12.75" customHeight="1" thickBot="1">
      <c r="A56" s="69">
        <v>5309</v>
      </c>
      <c r="B56" s="70" t="s">
        <v>103</v>
      </c>
      <c r="C56" s="71">
        <v>21532826</v>
      </c>
    </row>
    <row r="57" spans="1:3" ht="13.5" thickTop="1">
      <c r="A57" s="12"/>
      <c r="B57" s="19" t="s">
        <v>47</v>
      </c>
      <c r="C57" s="22">
        <v>2268090</v>
      </c>
    </row>
    <row r="58" spans="1:3" ht="12.75">
      <c r="A58" s="12"/>
      <c r="B58" s="19" t="s">
        <v>48</v>
      </c>
      <c r="C58" s="22">
        <v>1484786</v>
      </c>
    </row>
    <row r="59" spans="1:3" ht="12.75">
      <c r="A59" s="12"/>
      <c r="B59" s="19" t="s">
        <v>49</v>
      </c>
      <c r="C59" s="22">
        <v>380714</v>
      </c>
    </row>
    <row r="60" spans="1:3" ht="12.75">
      <c r="A60" s="12"/>
      <c r="B60" s="19" t="s">
        <v>50</v>
      </c>
      <c r="C60" s="22">
        <v>761429</v>
      </c>
    </row>
    <row r="61" spans="1:3" ht="12.75">
      <c r="A61" s="12"/>
      <c r="B61" s="19" t="s">
        <v>51</v>
      </c>
      <c r="C61" s="22">
        <v>678433</v>
      </c>
    </row>
    <row r="62" spans="1:3" ht="12.75">
      <c r="A62" s="12"/>
      <c r="B62" s="19" t="s">
        <v>52</v>
      </c>
      <c r="C62" s="22">
        <v>228429</v>
      </c>
    </row>
    <row r="63" spans="1:3" ht="12.75">
      <c r="A63" s="12"/>
      <c r="B63" s="19" t="s">
        <v>53</v>
      </c>
      <c r="C63" s="22">
        <v>2383273</v>
      </c>
    </row>
    <row r="64" spans="1:3" ht="12.75">
      <c r="A64" s="12"/>
      <c r="B64" s="19" t="s">
        <v>54</v>
      </c>
      <c r="C64" s="22">
        <v>1100264</v>
      </c>
    </row>
    <row r="65" spans="1:3" ht="12.75">
      <c r="A65" s="12"/>
      <c r="B65" s="23" t="s">
        <v>55</v>
      </c>
      <c r="C65" s="24">
        <v>841500</v>
      </c>
    </row>
    <row r="66" spans="1:3" ht="12.75">
      <c r="A66" s="12"/>
      <c r="B66" s="19" t="s">
        <v>56</v>
      </c>
      <c r="C66" s="22">
        <v>272250</v>
      </c>
    </row>
    <row r="67" spans="1:3" ht="12.75">
      <c r="A67" s="12"/>
      <c r="B67" s="19" t="s">
        <v>57</v>
      </c>
      <c r="C67" s="22">
        <v>1142321</v>
      </c>
    </row>
    <row r="68" spans="1:3" ht="12.75">
      <c r="A68" s="12"/>
      <c r="B68" s="19" t="s">
        <v>58</v>
      </c>
      <c r="C68" s="22">
        <v>5669730</v>
      </c>
    </row>
    <row r="69" spans="1:3" ht="24">
      <c r="A69" s="12"/>
      <c r="B69" s="19" t="s">
        <v>59</v>
      </c>
      <c r="C69" s="22">
        <v>380714</v>
      </c>
    </row>
    <row r="70" spans="1:3" ht="12.75">
      <c r="A70" s="12"/>
      <c r="B70" s="23" t="s">
        <v>60</v>
      </c>
      <c r="C70" s="24">
        <v>1980000</v>
      </c>
    </row>
    <row r="71" spans="1:3" ht="12.75">
      <c r="A71" s="12"/>
      <c r="B71" s="19" t="s">
        <v>61</v>
      </c>
      <c r="C71" s="22">
        <v>285536</v>
      </c>
    </row>
    <row r="72" spans="1:3" ht="12.75">
      <c r="A72" s="12"/>
      <c r="B72" s="23" t="s">
        <v>62</v>
      </c>
      <c r="C72" s="24">
        <v>742500</v>
      </c>
    </row>
    <row r="73" spans="1:3" ht="12.75">
      <c r="A73" s="12"/>
      <c r="B73" s="23" t="s">
        <v>63</v>
      </c>
      <c r="C73" s="24">
        <v>495000</v>
      </c>
    </row>
    <row r="74" spans="1:3" ht="12.75">
      <c r="A74" s="12"/>
      <c r="B74" s="19" t="s">
        <v>64</v>
      </c>
      <c r="C74" s="22">
        <v>190357</v>
      </c>
    </row>
    <row r="75" spans="1:3" ht="12.75">
      <c r="A75" s="12"/>
      <c r="B75" s="23" t="s">
        <v>65</v>
      </c>
      <c r="C75" s="24">
        <v>247500</v>
      </c>
    </row>
    <row r="76" spans="1:3" ht="12.75">
      <c r="A76" s="12"/>
      <c r="B76" s="23"/>
      <c r="C76" s="24"/>
    </row>
    <row r="78" spans="1:3" s="87" customFormat="1" ht="13.5" thickBot="1">
      <c r="A78" s="69">
        <v>5309</v>
      </c>
      <c r="B78" s="70" t="s">
        <v>109</v>
      </c>
      <c r="C78" s="71">
        <v>73507500</v>
      </c>
    </row>
    <row r="79" spans="2:3" ht="13.5" thickTop="1">
      <c r="B79" s="28" t="s">
        <v>66</v>
      </c>
      <c r="C79" s="2">
        <v>53905500</v>
      </c>
    </row>
    <row r="80" spans="2:3" ht="12.75">
      <c r="B80" s="28" t="s">
        <v>67</v>
      </c>
      <c r="C80" s="2">
        <v>19602000</v>
      </c>
    </row>
    <row r="81" ht="12.75">
      <c r="B81" s="28"/>
    </row>
    <row r="82" ht="12.75">
      <c r="B82" s="28"/>
    </row>
    <row r="83" spans="1:3" s="87" customFormat="1" ht="13.5" thickBot="1">
      <c r="A83" s="69">
        <v>5316</v>
      </c>
      <c r="B83" s="70" t="s">
        <v>110</v>
      </c>
      <c r="C83" s="71">
        <v>3361943</v>
      </c>
    </row>
    <row r="84" spans="1:3" ht="13.5" thickTop="1">
      <c r="A84" s="6"/>
      <c r="B84" s="1" t="s">
        <v>30</v>
      </c>
      <c r="C84" s="2">
        <v>114045</v>
      </c>
    </row>
    <row r="85" spans="1:3" ht="12.75">
      <c r="A85" s="6"/>
      <c r="B85" s="1" t="s">
        <v>31</v>
      </c>
      <c r="C85" s="2">
        <v>277956</v>
      </c>
    </row>
    <row r="86" spans="1:3" ht="12.75">
      <c r="A86" s="6"/>
      <c r="B86" s="1" t="s">
        <v>32</v>
      </c>
      <c r="C86" s="2">
        <v>152453</v>
      </c>
    </row>
    <row r="87" spans="1:3" ht="12.75">
      <c r="A87" s="6"/>
      <c r="B87" s="1" t="s">
        <v>33</v>
      </c>
      <c r="C87" s="2">
        <v>152079</v>
      </c>
    </row>
    <row r="88" spans="1:3" ht="12.75">
      <c r="A88" s="6"/>
      <c r="B88" s="1" t="s">
        <v>34</v>
      </c>
      <c r="C88" s="2">
        <v>115730</v>
      </c>
    </row>
    <row r="89" spans="1:3" ht="12.75">
      <c r="A89" s="6"/>
      <c r="B89" s="1" t="s">
        <v>35</v>
      </c>
      <c r="C89" s="2">
        <v>167695</v>
      </c>
    </row>
    <row r="90" spans="1:3" ht="12.75">
      <c r="A90" s="6"/>
      <c r="B90" s="1" t="s">
        <v>36</v>
      </c>
      <c r="C90" s="2">
        <v>132231</v>
      </c>
    </row>
    <row r="91" spans="1:3" ht="12.75">
      <c r="A91" s="6"/>
      <c r="B91" s="1" t="s">
        <v>105</v>
      </c>
      <c r="C91" s="2">
        <v>871922</v>
      </c>
    </row>
    <row r="92" spans="1:3" ht="12.75">
      <c r="A92" s="6"/>
      <c r="B92" s="1" t="s">
        <v>106</v>
      </c>
      <c r="C92" s="2">
        <v>1377832</v>
      </c>
    </row>
    <row r="93" spans="1:2" ht="12.75">
      <c r="A93" s="6"/>
      <c r="B93" s="1"/>
    </row>
    <row r="95" spans="1:3" s="87" customFormat="1" ht="13.5" thickBot="1">
      <c r="A95" s="69">
        <v>5317</v>
      </c>
      <c r="B95" s="70" t="s">
        <v>111</v>
      </c>
      <c r="C95" s="71">
        <v>2131719</v>
      </c>
    </row>
    <row r="96" spans="1:3" ht="13.5" thickTop="1">
      <c r="A96" s="6"/>
      <c r="B96" s="1" t="s">
        <v>30</v>
      </c>
      <c r="C96" s="2">
        <v>67545</v>
      </c>
    </row>
    <row r="97" spans="1:3" ht="12.75">
      <c r="A97" s="6"/>
      <c r="B97" s="1" t="s">
        <v>31</v>
      </c>
      <c r="C97" s="2">
        <v>207004</v>
      </c>
    </row>
    <row r="98" spans="1:3" ht="12.75">
      <c r="A98" s="6"/>
      <c r="B98" s="1" t="s">
        <v>32</v>
      </c>
      <c r="C98" s="2">
        <v>71878</v>
      </c>
    </row>
    <row r="99" spans="1:3" ht="12.75">
      <c r="A99" s="6"/>
      <c r="B99" s="1" t="s">
        <v>33</v>
      </c>
      <c r="C99" s="2">
        <v>65132</v>
      </c>
    </row>
    <row r="100" spans="1:3" ht="12.75">
      <c r="A100" s="6"/>
      <c r="B100" s="1" t="s">
        <v>34</v>
      </c>
      <c r="C100" s="2">
        <v>75535</v>
      </c>
    </row>
    <row r="101" spans="1:3" ht="12.75">
      <c r="A101" s="6"/>
      <c r="B101" s="1" t="s">
        <v>35</v>
      </c>
      <c r="C101" s="2">
        <v>116172</v>
      </c>
    </row>
    <row r="102" spans="1:3" ht="12.75">
      <c r="A102" s="6"/>
      <c r="B102" s="1" t="s">
        <v>36</v>
      </c>
      <c r="C102" s="2">
        <v>77587</v>
      </c>
    </row>
    <row r="103" spans="1:3" ht="12.75">
      <c r="A103" s="6"/>
      <c r="B103" s="1" t="s">
        <v>105</v>
      </c>
      <c r="C103" s="2">
        <v>619437</v>
      </c>
    </row>
    <row r="104" spans="1:3" ht="12.75">
      <c r="A104" s="6"/>
      <c r="B104" s="1" t="s">
        <v>106</v>
      </c>
      <c r="C104" s="2">
        <v>831429</v>
      </c>
    </row>
    <row r="105" spans="1:2" ht="12.75">
      <c r="A105" s="6"/>
      <c r="B105" s="1"/>
    </row>
    <row r="107" spans="1:3" s="87" customFormat="1" ht="13.5" thickBot="1">
      <c r="A107" s="69">
        <v>5339</v>
      </c>
      <c r="B107" s="70" t="s">
        <v>2263</v>
      </c>
      <c r="C107" s="71">
        <v>990000</v>
      </c>
    </row>
    <row r="108" spans="2:3" ht="13.5" thickTop="1">
      <c r="B108" s="3" t="s">
        <v>68</v>
      </c>
      <c r="C108" s="2">
        <v>990000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B1">
      <selection activeCell="B13" sqref="B13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69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SUM(C18,C24,C27,C30,C33,C36,C39,C44,C49,C54)</f>
        <v>10850708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1341</v>
      </c>
      <c r="C6" s="78"/>
    </row>
    <row r="7" spans="1:6" s="76" customFormat="1" ht="16.5" customHeight="1">
      <c r="A7" s="77"/>
      <c r="B7" s="81" t="s">
        <v>1841</v>
      </c>
      <c r="C7" s="81"/>
      <c r="D7" s="82"/>
      <c r="E7" s="81"/>
      <c r="F7" s="83"/>
    </row>
    <row r="8" spans="1:3" s="76" customFormat="1" ht="18.75" customHeight="1">
      <c r="A8" s="77"/>
      <c r="B8" s="81" t="s">
        <v>1842</v>
      </c>
      <c r="C8" s="78"/>
    </row>
    <row r="9" spans="1:3" s="76" customFormat="1" ht="18.75" customHeight="1">
      <c r="A9" s="77"/>
      <c r="B9" s="81" t="s">
        <v>1840</v>
      </c>
      <c r="C9" s="78"/>
    </row>
    <row r="10" spans="1:3" s="76" customFormat="1" ht="18.75" customHeight="1">
      <c r="A10" s="77"/>
      <c r="B10" s="81" t="s">
        <v>1839</v>
      </c>
      <c r="C10" s="78"/>
    </row>
    <row r="11" spans="1:3" s="15" customFormat="1" ht="18.75" customHeight="1">
      <c r="A11" s="17"/>
      <c r="B11" s="81" t="s">
        <v>1838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1837</v>
      </c>
      <c r="C14" s="18"/>
    </row>
    <row r="15" spans="1:3" s="15" customFormat="1" ht="18.75" customHeight="1">
      <c r="A15" s="17"/>
      <c r="B15" s="81" t="s">
        <v>1836</v>
      </c>
      <c r="C15" s="18"/>
    </row>
    <row r="17" spans="1:2" ht="12.75">
      <c r="A17" s="5"/>
      <c r="B17" s="1"/>
    </row>
    <row r="18" spans="1:3" s="87" customFormat="1" ht="13.5" thickBot="1">
      <c r="A18" s="69">
        <v>5307</v>
      </c>
      <c r="B18" s="70" t="s">
        <v>96</v>
      </c>
      <c r="C18" s="71">
        <v>3266600</v>
      </c>
    </row>
    <row r="19" spans="1:3" ht="13.5" thickTop="1">
      <c r="A19" s="5"/>
      <c r="B19" s="49" t="s">
        <v>70</v>
      </c>
      <c r="C19" s="32">
        <v>1004232</v>
      </c>
    </row>
    <row r="20" spans="1:3" ht="12.75">
      <c r="A20" s="5"/>
      <c r="B20" s="49" t="s">
        <v>847</v>
      </c>
      <c r="C20" s="32">
        <v>1530305</v>
      </c>
    </row>
    <row r="21" spans="1:3" ht="12.75">
      <c r="A21" s="5"/>
      <c r="B21" s="49" t="s">
        <v>848</v>
      </c>
      <c r="C21" s="32">
        <v>732063</v>
      </c>
    </row>
    <row r="22" spans="1:3" ht="12.75">
      <c r="A22" s="5"/>
      <c r="B22" s="49"/>
      <c r="C22" s="32"/>
    </row>
    <row r="24" spans="1:3" s="87" customFormat="1" ht="13.5" thickBot="1">
      <c r="A24" s="69">
        <v>5311</v>
      </c>
      <c r="B24" s="70" t="s">
        <v>98</v>
      </c>
      <c r="C24" s="71">
        <v>3301857</v>
      </c>
    </row>
    <row r="25" ht="13.5" thickTop="1"/>
    <row r="27" spans="1:3" s="87" customFormat="1" ht="13.5" thickBot="1">
      <c r="A27" s="69" t="s">
        <v>100</v>
      </c>
      <c r="B27" s="70" t="s">
        <v>99</v>
      </c>
      <c r="C27" s="71">
        <v>79636</v>
      </c>
    </row>
    <row r="28" ht="13.5" thickTop="1"/>
    <row r="30" spans="1:3" s="87" customFormat="1" ht="13.5" thickBot="1">
      <c r="A30" s="69">
        <v>5310</v>
      </c>
      <c r="B30" s="70" t="s">
        <v>101</v>
      </c>
      <c r="C30" s="71">
        <v>354324</v>
      </c>
    </row>
    <row r="31" ht="13.5" thickTop="1"/>
    <row r="33" spans="1:3" s="87" customFormat="1" ht="13.5" thickBot="1">
      <c r="A33" s="69">
        <v>5303</v>
      </c>
      <c r="B33" s="70" t="s">
        <v>107</v>
      </c>
      <c r="C33" s="71">
        <v>309637</v>
      </c>
    </row>
    <row r="34" ht="13.5" thickTop="1"/>
    <row r="36" spans="1:3" s="87" customFormat="1" ht="13.5" thickBot="1">
      <c r="A36" s="69">
        <v>5304</v>
      </c>
      <c r="B36" s="70" t="s">
        <v>108</v>
      </c>
      <c r="C36" s="71">
        <v>80853</v>
      </c>
    </row>
    <row r="37" ht="13.5" thickTop="1"/>
    <row r="39" spans="1:3" s="87" customFormat="1" ht="13.5" thickBot="1">
      <c r="A39" s="69">
        <v>5309</v>
      </c>
      <c r="B39" s="70" t="s">
        <v>103</v>
      </c>
      <c r="C39" s="71">
        <v>2227500</v>
      </c>
    </row>
    <row r="40" spans="1:3" ht="13.5" thickTop="1">
      <c r="A40" s="12"/>
      <c r="B40" s="19" t="s">
        <v>71</v>
      </c>
      <c r="C40" s="22">
        <v>990000</v>
      </c>
    </row>
    <row r="41" spans="1:3" ht="12.75">
      <c r="A41" s="12"/>
      <c r="B41" s="23" t="s">
        <v>72</v>
      </c>
      <c r="C41" s="24">
        <v>1237500</v>
      </c>
    </row>
    <row r="42" spans="1:3" ht="12.75">
      <c r="A42" s="12"/>
      <c r="B42" s="23"/>
      <c r="C42" s="24"/>
    </row>
    <row r="44" spans="1:3" s="87" customFormat="1" ht="13.5" thickBot="1">
      <c r="A44" s="69">
        <v>5316</v>
      </c>
      <c r="B44" s="70" t="s">
        <v>110</v>
      </c>
      <c r="C44" s="71">
        <v>291405</v>
      </c>
    </row>
    <row r="45" spans="1:3" ht="13.5" thickTop="1">
      <c r="A45" s="6"/>
      <c r="B45" s="1" t="s">
        <v>105</v>
      </c>
      <c r="C45" s="2">
        <v>165554</v>
      </c>
    </row>
    <row r="46" spans="1:3" ht="12.75">
      <c r="A46" s="6"/>
      <c r="B46" s="1" t="s">
        <v>106</v>
      </c>
      <c r="C46" s="2">
        <v>125851</v>
      </c>
    </row>
    <row r="47" spans="1:2" ht="12.75">
      <c r="A47" s="6"/>
      <c r="B47" s="1"/>
    </row>
    <row r="49" spans="1:3" s="87" customFormat="1" ht="13.5" thickBot="1">
      <c r="A49" s="69">
        <v>5317</v>
      </c>
      <c r="B49" s="70" t="s">
        <v>111</v>
      </c>
      <c r="C49" s="71">
        <v>146896</v>
      </c>
    </row>
    <row r="50" spans="1:3" ht="13.5" thickTop="1">
      <c r="A50" s="6"/>
      <c r="B50" s="1" t="s">
        <v>105</v>
      </c>
      <c r="C50" s="2">
        <v>86685</v>
      </c>
    </row>
    <row r="51" spans="1:3" ht="12.75">
      <c r="A51" s="6"/>
      <c r="B51" s="1" t="s">
        <v>106</v>
      </c>
      <c r="C51" s="2">
        <v>60211</v>
      </c>
    </row>
    <row r="52" spans="1:2" ht="12.75">
      <c r="A52" s="6"/>
      <c r="B52" s="1"/>
    </row>
    <row r="54" spans="1:3" s="87" customFormat="1" ht="13.5" thickBot="1">
      <c r="A54" s="69">
        <v>5314</v>
      </c>
      <c r="B54" s="70" t="s">
        <v>2230</v>
      </c>
      <c r="C54" s="71">
        <v>792000</v>
      </c>
    </row>
    <row r="55" spans="2:3" ht="13.5" thickTop="1">
      <c r="B55" s="28" t="s">
        <v>73</v>
      </c>
      <c r="C55" s="2">
        <v>792000</v>
      </c>
    </row>
    <row r="56" ht="12.75">
      <c r="B56" s="28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2262</v>
      </c>
      <c r="B2" s="113"/>
      <c r="C2" s="113"/>
    </row>
    <row r="3" spans="1:3" s="91" customFormat="1" ht="16.5" thickBot="1">
      <c r="A3" s="73" t="s">
        <v>104</v>
      </c>
      <c r="B3" s="90"/>
      <c r="C3" s="92">
        <v>363388</v>
      </c>
    </row>
    <row r="4" spans="1:3" ht="12.75">
      <c r="A4" s="17"/>
      <c r="B4" s="15"/>
      <c r="C4" s="18"/>
    </row>
    <row r="5" spans="1:3" s="76" customFormat="1" ht="18.75" customHeight="1">
      <c r="A5" s="77"/>
      <c r="B5" s="84" t="s">
        <v>154</v>
      </c>
      <c r="C5" s="78"/>
    </row>
    <row r="6" spans="1:3" s="76" customFormat="1" ht="18.75" customHeight="1">
      <c r="A6" s="77"/>
      <c r="B6" s="80" t="s">
        <v>1408</v>
      </c>
      <c r="C6" s="78"/>
    </row>
    <row r="7" spans="1:6" s="76" customFormat="1" ht="18.75" customHeight="1">
      <c r="A7" s="77"/>
      <c r="B7" s="81" t="s">
        <v>1409</v>
      </c>
      <c r="C7" s="81"/>
      <c r="D7" s="82"/>
      <c r="E7" s="81"/>
      <c r="F7" s="83"/>
    </row>
    <row r="8" spans="1:3" s="76" customFormat="1" ht="18.75" customHeight="1">
      <c r="A8" s="77"/>
      <c r="B8" s="81" t="s">
        <v>1410</v>
      </c>
      <c r="C8" s="78"/>
    </row>
    <row r="9" spans="1:3" s="76" customFormat="1" ht="18.75" customHeight="1">
      <c r="A9" s="77"/>
      <c r="B9" s="81" t="s">
        <v>1411</v>
      </c>
      <c r="C9" s="78"/>
    </row>
    <row r="10" spans="1:3" s="76" customFormat="1" ht="18.75" customHeight="1">
      <c r="A10" s="77"/>
      <c r="B10" s="81" t="s">
        <v>1412</v>
      </c>
      <c r="C10" s="78"/>
    </row>
    <row r="11" spans="1:3" s="15" customFormat="1" ht="18.75" customHeight="1">
      <c r="A11" s="17"/>
      <c r="B11" s="81" t="s">
        <v>1413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1423</v>
      </c>
      <c r="C14" s="18"/>
    </row>
    <row r="15" spans="1:3" s="15" customFormat="1" ht="18.75" customHeight="1">
      <c r="A15" s="17"/>
      <c r="B15" s="81" t="s">
        <v>1424</v>
      </c>
      <c r="C15" s="18"/>
    </row>
    <row r="16" spans="1:3" ht="12.75">
      <c r="A16" s="17"/>
      <c r="B16" s="15"/>
      <c r="C16" s="18"/>
    </row>
    <row r="17" spans="1:3" ht="12.75">
      <c r="A17" s="17"/>
      <c r="B17" s="15"/>
      <c r="C17" s="18"/>
    </row>
    <row r="18" spans="1:3" s="87" customFormat="1" ht="13.5" thickBot="1">
      <c r="A18" s="69">
        <v>5311</v>
      </c>
      <c r="B18" s="70" t="s">
        <v>98</v>
      </c>
      <c r="C18" s="71">
        <v>189426</v>
      </c>
    </row>
    <row r="19" ht="13.5" thickTop="1"/>
    <row r="21" spans="1:3" s="87" customFormat="1" ht="13.5" thickBot="1">
      <c r="A21" s="69" t="s">
        <v>100</v>
      </c>
      <c r="B21" s="70" t="s">
        <v>99</v>
      </c>
      <c r="C21" s="71">
        <v>12038</v>
      </c>
    </row>
    <row r="22" ht="13.5" thickTop="1"/>
    <row r="24" spans="1:3" s="87" customFormat="1" ht="13.5" thickBot="1">
      <c r="A24" s="69">
        <v>5310</v>
      </c>
      <c r="B24" s="70" t="s">
        <v>101</v>
      </c>
      <c r="C24" s="71">
        <v>62456</v>
      </c>
    </row>
    <row r="25" ht="13.5" thickTop="1"/>
    <row r="27" ht="12.75">
      <c r="B27" s="28"/>
    </row>
    <row r="28" spans="1:3" s="87" customFormat="1" ht="13.5" thickBot="1">
      <c r="A28" s="69">
        <v>5316</v>
      </c>
      <c r="B28" s="70" t="s">
        <v>110</v>
      </c>
      <c r="C28" s="71">
        <v>82198</v>
      </c>
    </row>
    <row r="29" spans="1:3" ht="13.5" thickTop="1">
      <c r="A29" s="6"/>
      <c r="B29" s="1" t="s">
        <v>106</v>
      </c>
      <c r="C29" s="2">
        <v>82198</v>
      </c>
    </row>
    <row r="30" spans="1:2" ht="12.75">
      <c r="A30" s="6"/>
      <c r="B30" s="1"/>
    </row>
    <row r="32" spans="1:3" s="87" customFormat="1" ht="13.5" thickBot="1">
      <c r="A32" s="69">
        <v>5317</v>
      </c>
      <c r="B32" s="70" t="s">
        <v>111</v>
      </c>
      <c r="C32" s="71">
        <v>17270</v>
      </c>
    </row>
    <row r="33" spans="1:3" ht="13.5" thickTop="1">
      <c r="A33" s="6"/>
      <c r="B33" s="1" t="s">
        <v>106</v>
      </c>
      <c r="C33" s="2">
        <v>17270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40"/>
  <sheetViews>
    <sheetView workbookViewId="0" topLeftCell="B1">
      <selection activeCell="B9" sqref="B9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74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SUM(C137,C124,C111,C107,C70,C66,C63,C60,C57,C54,C51,C46,C32,C24,C18)</f>
        <v>193839030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1342</v>
      </c>
      <c r="C6" s="78"/>
    </row>
    <row r="7" spans="1:6" s="76" customFormat="1" ht="16.5" customHeight="1">
      <c r="A7" s="77"/>
      <c r="B7" s="81" t="s">
        <v>1856</v>
      </c>
      <c r="C7" s="81"/>
      <c r="D7" s="82"/>
      <c r="E7" s="81"/>
      <c r="F7" s="83"/>
    </row>
    <row r="8" spans="1:3" s="76" customFormat="1" ht="18.75" customHeight="1">
      <c r="A8" s="77"/>
      <c r="B8" s="81" t="s">
        <v>1855</v>
      </c>
      <c r="C8" s="78"/>
    </row>
    <row r="9" spans="1:3" s="76" customFormat="1" ht="18.75" customHeight="1">
      <c r="A9" s="77"/>
      <c r="B9" s="81" t="s">
        <v>1854</v>
      </c>
      <c r="C9" s="78"/>
    </row>
    <row r="10" spans="1:3" s="76" customFormat="1" ht="18.75" customHeight="1">
      <c r="A10" s="77"/>
      <c r="B10" s="81" t="s">
        <v>1853</v>
      </c>
      <c r="C10" s="78"/>
    </row>
    <row r="11" spans="1:3" s="15" customFormat="1" ht="18.75" customHeight="1">
      <c r="A11" s="17"/>
      <c r="B11" s="81" t="s">
        <v>1852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1851</v>
      </c>
      <c r="C14" s="18"/>
    </row>
    <row r="15" spans="1:3" s="15" customFormat="1" ht="18.75" customHeight="1">
      <c r="A15" s="17"/>
      <c r="B15" s="81" t="s">
        <v>484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52470554</v>
      </c>
    </row>
    <row r="19" spans="2:3" ht="13.5" thickTop="1">
      <c r="B19" s="3" t="s">
        <v>2092</v>
      </c>
      <c r="C19" s="2">
        <v>16462854</v>
      </c>
    </row>
    <row r="20" spans="1:3" ht="12.75">
      <c r="A20" s="5"/>
      <c r="B20" s="1" t="s">
        <v>75</v>
      </c>
      <c r="C20" s="2">
        <v>25584797</v>
      </c>
    </row>
    <row r="21" spans="1:3" ht="12.75">
      <c r="A21" s="5"/>
      <c r="B21" s="1" t="s">
        <v>76</v>
      </c>
      <c r="C21" s="2">
        <v>10422903</v>
      </c>
    </row>
    <row r="22" spans="1:2" ht="12.75">
      <c r="A22" s="5"/>
      <c r="B22" s="1"/>
    </row>
    <row r="23" spans="1:2" ht="12.75">
      <c r="A23" s="5"/>
      <c r="B23" s="1"/>
    </row>
    <row r="24" spans="1:3" s="87" customFormat="1" ht="13.5" thickBot="1">
      <c r="A24" s="69">
        <v>5307</v>
      </c>
      <c r="B24" s="70" t="s">
        <v>2236</v>
      </c>
      <c r="C24" s="71">
        <v>31516897</v>
      </c>
    </row>
    <row r="25" spans="1:3" ht="13.5" thickTop="1">
      <c r="A25" s="5"/>
      <c r="B25" s="1" t="s">
        <v>77</v>
      </c>
      <c r="C25" s="2">
        <v>5924071</v>
      </c>
    </row>
    <row r="26" spans="1:3" ht="12.75">
      <c r="A26" s="5"/>
      <c r="B26" s="1" t="s">
        <v>78</v>
      </c>
      <c r="C26" s="2">
        <v>3280524</v>
      </c>
    </row>
    <row r="27" spans="1:3" ht="12.75">
      <c r="A27" s="5"/>
      <c r="B27" s="1" t="s">
        <v>79</v>
      </c>
      <c r="C27" s="2">
        <v>13469037</v>
      </c>
    </row>
    <row r="28" spans="1:3" ht="12.75">
      <c r="A28" s="5"/>
      <c r="B28" s="1" t="s">
        <v>842</v>
      </c>
      <c r="C28" s="2">
        <v>5731970</v>
      </c>
    </row>
    <row r="29" spans="1:3" ht="12.75">
      <c r="A29" s="5"/>
      <c r="B29" s="1" t="s">
        <v>80</v>
      </c>
      <c r="C29" s="2">
        <v>3111295</v>
      </c>
    </row>
    <row r="30" spans="1:2" ht="12.75">
      <c r="A30" s="5"/>
      <c r="B30" s="1"/>
    </row>
    <row r="31" spans="1:2" ht="12.75">
      <c r="A31" s="5"/>
      <c r="B31" s="1"/>
    </row>
    <row r="32" spans="1:3" s="87" customFormat="1" ht="13.5" thickBot="1">
      <c r="A32" s="69">
        <v>5307</v>
      </c>
      <c r="B32" s="70" t="s">
        <v>96</v>
      </c>
      <c r="C32" s="71">
        <v>9002063</v>
      </c>
    </row>
    <row r="33" spans="1:3" ht="13.5" thickTop="1">
      <c r="A33" s="5"/>
      <c r="B33" s="49" t="s">
        <v>755</v>
      </c>
      <c r="C33" s="32">
        <v>348036</v>
      </c>
    </row>
    <row r="34" spans="1:3" ht="12.75">
      <c r="A34" s="5"/>
      <c r="B34" s="49" t="s">
        <v>81</v>
      </c>
      <c r="C34" s="32">
        <v>746162</v>
      </c>
    </row>
    <row r="35" spans="1:3" ht="12.75">
      <c r="A35" s="5"/>
      <c r="B35" s="49" t="s">
        <v>82</v>
      </c>
      <c r="C35" s="32">
        <v>2524302</v>
      </c>
    </row>
    <row r="36" spans="1:3" ht="12.75">
      <c r="A36" s="5"/>
      <c r="B36" s="49" t="s">
        <v>83</v>
      </c>
      <c r="C36" s="32">
        <v>797202</v>
      </c>
    </row>
    <row r="37" spans="1:3" ht="12.75">
      <c r="A37" s="5"/>
      <c r="B37" s="49" t="s">
        <v>84</v>
      </c>
      <c r="C37" s="32">
        <v>1040812</v>
      </c>
    </row>
    <row r="38" spans="1:3" ht="12.75">
      <c r="A38" s="5"/>
      <c r="B38" s="49" t="s">
        <v>85</v>
      </c>
      <c r="C38" s="32">
        <v>1038556</v>
      </c>
    </row>
    <row r="39" spans="1:3" ht="12.75">
      <c r="A39" s="5"/>
      <c r="B39" s="49" t="s">
        <v>86</v>
      </c>
      <c r="C39" s="32">
        <v>244902</v>
      </c>
    </row>
    <row r="40" spans="1:3" ht="12.75">
      <c r="A40" s="5"/>
      <c r="B40" s="49" t="s">
        <v>87</v>
      </c>
      <c r="C40" s="32">
        <v>528210</v>
      </c>
    </row>
    <row r="41" spans="1:3" ht="12.75">
      <c r="A41" s="5"/>
      <c r="B41" s="49" t="s">
        <v>88</v>
      </c>
      <c r="C41" s="32">
        <v>1008338</v>
      </c>
    </row>
    <row r="42" spans="1:3" ht="12.75">
      <c r="A42" s="5"/>
      <c r="B42" s="49" t="s">
        <v>89</v>
      </c>
      <c r="C42" s="32">
        <v>420524</v>
      </c>
    </row>
    <row r="43" spans="2:3" ht="12.75">
      <c r="B43" s="49" t="s">
        <v>90</v>
      </c>
      <c r="C43" s="32">
        <v>305019</v>
      </c>
    </row>
    <row r="44" spans="2:3" ht="12.75">
      <c r="B44" s="49"/>
      <c r="C44" s="32"/>
    </row>
    <row r="45" spans="2:3" ht="15">
      <c r="B45" s="33"/>
      <c r="C45" s="34"/>
    </row>
    <row r="46" spans="1:3" s="87" customFormat="1" ht="13.5" thickBot="1">
      <c r="A46" s="69">
        <v>5309</v>
      </c>
      <c r="B46" s="70" t="s">
        <v>97</v>
      </c>
      <c r="C46" s="71">
        <v>18543674</v>
      </c>
    </row>
    <row r="47" spans="1:3" ht="13.5" thickTop="1">
      <c r="A47" s="6"/>
      <c r="B47" s="7" t="s">
        <v>75</v>
      </c>
      <c r="C47" s="8">
        <v>13221238</v>
      </c>
    </row>
    <row r="48" spans="1:3" ht="12.75">
      <c r="A48" s="6"/>
      <c r="B48" s="7" t="s">
        <v>79</v>
      </c>
      <c r="C48" s="8">
        <v>5322436</v>
      </c>
    </row>
    <row r="49" spans="1:3" ht="12.75">
      <c r="A49" s="6"/>
      <c r="B49" s="7"/>
      <c r="C49" s="8"/>
    </row>
    <row r="51" spans="1:3" s="87" customFormat="1" ht="13.5" thickBot="1">
      <c r="A51" s="69">
        <v>5311</v>
      </c>
      <c r="B51" s="70" t="s">
        <v>98</v>
      </c>
      <c r="C51" s="71">
        <v>16634473</v>
      </c>
    </row>
    <row r="52" ht="13.5" thickTop="1"/>
    <row r="54" spans="1:3" s="87" customFormat="1" ht="13.5" thickBot="1">
      <c r="A54" s="69" t="s">
        <v>100</v>
      </c>
      <c r="B54" s="70" t="s">
        <v>99</v>
      </c>
      <c r="C54" s="71">
        <v>208793</v>
      </c>
    </row>
    <row r="55" ht="13.5" thickTop="1"/>
    <row r="57" spans="1:3" s="87" customFormat="1" ht="13.5" thickBot="1">
      <c r="A57" s="69">
        <v>5310</v>
      </c>
      <c r="B57" s="70" t="s">
        <v>101</v>
      </c>
      <c r="C57" s="71">
        <v>4207327</v>
      </c>
    </row>
    <row r="58" ht="13.5" thickTop="1"/>
    <row r="60" spans="1:3" s="87" customFormat="1" ht="13.5" thickBot="1">
      <c r="A60" s="69">
        <v>5303</v>
      </c>
      <c r="B60" s="70" t="s">
        <v>107</v>
      </c>
      <c r="C60" s="71">
        <v>2463426</v>
      </c>
    </row>
    <row r="61" ht="13.5" thickTop="1"/>
    <row r="63" spans="1:3" s="87" customFormat="1" ht="13.5" thickBot="1">
      <c r="A63" s="69">
        <v>5304</v>
      </c>
      <c r="B63" s="70" t="s">
        <v>108</v>
      </c>
      <c r="C63" s="71">
        <v>576276</v>
      </c>
    </row>
    <row r="64" ht="13.5" thickTop="1"/>
    <row r="66" spans="1:3" s="87" customFormat="1" ht="13.5" thickBot="1">
      <c r="A66" s="69">
        <v>5308</v>
      </c>
      <c r="B66" s="70" t="s">
        <v>102</v>
      </c>
      <c r="C66" s="71">
        <v>680130</v>
      </c>
    </row>
    <row r="67" spans="1:3" ht="13.5" thickTop="1">
      <c r="A67" s="4"/>
      <c r="B67" s="11" t="s">
        <v>91</v>
      </c>
      <c r="C67" s="2">
        <v>680130</v>
      </c>
    </row>
    <row r="68" spans="1:2" ht="12.75">
      <c r="A68" s="4"/>
      <c r="B68" s="11"/>
    </row>
    <row r="70" spans="1:3" s="87" customFormat="1" ht="13.5" thickBot="1">
      <c r="A70" s="69">
        <v>5309</v>
      </c>
      <c r="B70" s="70" t="s">
        <v>103</v>
      </c>
      <c r="C70" s="71">
        <v>24919212</v>
      </c>
    </row>
    <row r="71" spans="1:3" ht="13.5" thickTop="1">
      <c r="A71" s="12"/>
      <c r="B71" s="19" t="s">
        <v>2313</v>
      </c>
      <c r="C71" s="22">
        <v>285536</v>
      </c>
    </row>
    <row r="72" spans="1:3" ht="12.75">
      <c r="A72" s="12"/>
      <c r="B72" s="19" t="s">
        <v>2314</v>
      </c>
      <c r="C72" s="22">
        <v>761429</v>
      </c>
    </row>
    <row r="73" spans="1:3" ht="12.75">
      <c r="A73" s="12"/>
      <c r="B73" s="19" t="s">
        <v>2315</v>
      </c>
      <c r="C73" s="22">
        <v>123732</v>
      </c>
    </row>
    <row r="74" spans="1:3" ht="12.75">
      <c r="A74" s="12"/>
      <c r="B74" s="23" t="s">
        <v>2316</v>
      </c>
      <c r="C74" s="24">
        <v>1485000</v>
      </c>
    </row>
    <row r="75" spans="1:3" ht="12.75">
      <c r="A75" s="12"/>
      <c r="B75" s="19" t="s">
        <v>2317</v>
      </c>
      <c r="C75" s="22">
        <v>453420</v>
      </c>
    </row>
    <row r="76" spans="1:3" ht="12.75">
      <c r="A76" s="12"/>
      <c r="B76" s="19" t="s">
        <v>2318</v>
      </c>
      <c r="C76" s="22">
        <v>571072</v>
      </c>
    </row>
    <row r="77" spans="1:3" ht="12.75">
      <c r="A77" s="12"/>
      <c r="B77" s="19" t="s">
        <v>2319</v>
      </c>
      <c r="C77" s="22">
        <v>176080</v>
      </c>
    </row>
    <row r="78" spans="1:3" ht="12.75">
      <c r="A78" s="12"/>
      <c r="B78" s="19" t="s">
        <v>2320</v>
      </c>
      <c r="C78" s="22">
        <v>571072</v>
      </c>
    </row>
    <row r="79" spans="1:3" ht="12.75">
      <c r="A79" s="12"/>
      <c r="B79" s="19" t="s">
        <v>2321</v>
      </c>
      <c r="C79" s="22">
        <v>95179</v>
      </c>
    </row>
    <row r="80" spans="1:3" ht="12.75">
      <c r="A80" s="12"/>
      <c r="B80" s="19" t="s">
        <v>2322</v>
      </c>
      <c r="C80" s="22">
        <v>163707</v>
      </c>
    </row>
    <row r="81" spans="1:3" ht="24">
      <c r="A81" s="12"/>
      <c r="B81" s="19" t="s">
        <v>2323</v>
      </c>
      <c r="C81" s="22">
        <v>190357</v>
      </c>
    </row>
    <row r="82" spans="1:3" ht="12.75">
      <c r="A82" s="12"/>
      <c r="B82" s="19" t="s">
        <v>2324</v>
      </c>
      <c r="C82" s="22">
        <v>190357</v>
      </c>
    </row>
    <row r="83" spans="1:3" ht="12.75">
      <c r="A83" s="12"/>
      <c r="B83" s="19" t="s">
        <v>2325</v>
      </c>
      <c r="C83" s="22">
        <v>1618036</v>
      </c>
    </row>
    <row r="84" spans="1:3" ht="12.75">
      <c r="A84" s="12"/>
      <c r="B84" s="19" t="s">
        <v>2326</v>
      </c>
      <c r="C84" s="22">
        <v>856607</v>
      </c>
    </row>
    <row r="85" spans="1:3" ht="12.75">
      <c r="A85" s="12"/>
      <c r="B85" s="19" t="s">
        <v>1168</v>
      </c>
      <c r="C85" s="22">
        <v>1618036</v>
      </c>
    </row>
    <row r="86" spans="1:3" ht="12.75">
      <c r="A86" s="12"/>
      <c r="B86" s="19" t="s">
        <v>1169</v>
      </c>
      <c r="C86" s="22">
        <v>951786</v>
      </c>
    </row>
    <row r="87" spans="1:3" ht="12.75">
      <c r="A87" s="12"/>
      <c r="B87" s="19" t="s">
        <v>1170</v>
      </c>
      <c r="C87" s="22">
        <v>1142143</v>
      </c>
    </row>
    <row r="88" spans="1:3" ht="12.75">
      <c r="A88" s="12"/>
      <c r="B88" s="19" t="s">
        <v>1171</v>
      </c>
      <c r="C88" s="22">
        <v>28554</v>
      </c>
    </row>
    <row r="89" spans="1:3" ht="12.75">
      <c r="A89" s="12"/>
      <c r="B89" s="19" t="s">
        <v>1172</v>
      </c>
      <c r="C89" s="22">
        <v>142768</v>
      </c>
    </row>
    <row r="90" spans="1:3" ht="12.75">
      <c r="A90" s="12"/>
      <c r="B90" s="19" t="s">
        <v>1173</v>
      </c>
      <c r="C90" s="22">
        <v>453420</v>
      </c>
    </row>
    <row r="91" spans="1:3" ht="12.75">
      <c r="A91" s="12"/>
      <c r="B91" s="23" t="s">
        <v>1174</v>
      </c>
      <c r="C91" s="24">
        <v>297000</v>
      </c>
    </row>
    <row r="92" spans="1:3" ht="12.75">
      <c r="A92" s="12"/>
      <c r="B92" s="19" t="s">
        <v>1175</v>
      </c>
      <c r="C92" s="22">
        <v>809018</v>
      </c>
    </row>
    <row r="93" spans="1:3" ht="12.75">
      <c r="A93" s="12"/>
      <c r="B93" s="19" t="s">
        <v>1176</v>
      </c>
      <c r="C93" s="22">
        <v>389851</v>
      </c>
    </row>
    <row r="94" spans="1:3" ht="12.75">
      <c r="A94" s="12"/>
      <c r="B94" s="19" t="s">
        <v>158</v>
      </c>
      <c r="C94" s="22">
        <v>190357</v>
      </c>
    </row>
    <row r="95" spans="1:3" ht="12.75">
      <c r="A95" s="12"/>
      <c r="B95" s="19" t="s">
        <v>159</v>
      </c>
      <c r="C95" s="22">
        <v>95179</v>
      </c>
    </row>
    <row r="96" spans="1:3" ht="12.75">
      <c r="A96" s="12"/>
      <c r="B96" s="19" t="s">
        <v>160</v>
      </c>
      <c r="C96" s="22">
        <v>1587960</v>
      </c>
    </row>
    <row r="97" spans="1:3" ht="12.75">
      <c r="A97" s="12"/>
      <c r="B97" s="19" t="s">
        <v>161</v>
      </c>
      <c r="C97" s="22">
        <v>38071</v>
      </c>
    </row>
    <row r="98" spans="1:3" ht="12.75">
      <c r="A98" s="12"/>
      <c r="B98" s="23" t="s">
        <v>162</v>
      </c>
      <c r="C98" s="24">
        <v>5544000</v>
      </c>
    </row>
    <row r="99" spans="1:3" ht="12.75">
      <c r="A99" s="12"/>
      <c r="B99" s="23" t="s">
        <v>163</v>
      </c>
      <c r="C99" s="24">
        <v>866250</v>
      </c>
    </row>
    <row r="100" spans="1:3" ht="12.75">
      <c r="A100" s="12"/>
      <c r="B100" s="19" t="s">
        <v>164</v>
      </c>
      <c r="C100" s="22">
        <v>47589</v>
      </c>
    </row>
    <row r="101" spans="1:3" ht="12.75">
      <c r="A101" s="12"/>
      <c r="B101" s="23" t="s">
        <v>165</v>
      </c>
      <c r="C101" s="24">
        <v>742500</v>
      </c>
    </row>
    <row r="102" spans="1:3" ht="12.75">
      <c r="A102" s="12"/>
      <c r="B102" s="19" t="s">
        <v>166</v>
      </c>
      <c r="C102" s="22">
        <v>1427679</v>
      </c>
    </row>
    <row r="103" spans="1:3" ht="12.75">
      <c r="A103" s="12"/>
      <c r="B103" s="23" t="s">
        <v>167</v>
      </c>
      <c r="C103" s="24">
        <v>990000</v>
      </c>
    </row>
    <row r="104" spans="1:3" ht="12.75">
      <c r="A104" s="12"/>
      <c r="B104" s="19" t="s">
        <v>168</v>
      </c>
      <c r="C104" s="22">
        <v>15467</v>
      </c>
    </row>
    <row r="105" spans="1:3" ht="12.75">
      <c r="A105" s="12"/>
      <c r="B105" s="19"/>
      <c r="C105" s="22"/>
    </row>
    <row r="107" spans="1:3" s="87" customFormat="1" ht="13.5" thickBot="1">
      <c r="A107" s="69">
        <v>5309</v>
      </c>
      <c r="B107" s="70" t="s">
        <v>109</v>
      </c>
      <c r="C107" s="71">
        <v>24281500</v>
      </c>
    </row>
    <row r="108" spans="2:3" ht="13.5" thickTop="1">
      <c r="B108" s="28" t="s">
        <v>169</v>
      </c>
      <c r="C108" s="2">
        <v>24281500</v>
      </c>
    </row>
    <row r="109" ht="12.75">
      <c r="B109" s="28"/>
    </row>
    <row r="110" ht="12.75">
      <c r="B110" s="28"/>
    </row>
    <row r="111" spans="1:3" s="87" customFormat="1" ht="13.5" thickBot="1">
      <c r="A111" s="69">
        <v>5316</v>
      </c>
      <c r="B111" s="70" t="s">
        <v>110</v>
      </c>
      <c r="C111" s="71">
        <v>4559530</v>
      </c>
    </row>
    <row r="112" spans="1:3" ht="13.5" thickTop="1">
      <c r="A112" s="6"/>
      <c r="B112" s="1" t="s">
        <v>77</v>
      </c>
      <c r="C112" s="2">
        <v>248837</v>
      </c>
    </row>
    <row r="113" spans="1:3" ht="12.75">
      <c r="A113" s="6"/>
      <c r="B113" s="1" t="s">
        <v>78</v>
      </c>
      <c r="C113" s="2">
        <v>112893</v>
      </c>
    </row>
    <row r="114" spans="1:3" ht="12.75">
      <c r="A114" s="6"/>
      <c r="B114" s="1" t="s">
        <v>2092</v>
      </c>
      <c r="C114" s="2">
        <v>579180</v>
      </c>
    </row>
    <row r="115" spans="1:3" ht="12.75">
      <c r="A115" s="6"/>
      <c r="B115" s="1" t="s">
        <v>75</v>
      </c>
      <c r="C115" s="2">
        <v>777417</v>
      </c>
    </row>
    <row r="116" spans="1:3" ht="12.75">
      <c r="A116" s="6"/>
      <c r="B116" s="1" t="s">
        <v>76</v>
      </c>
      <c r="C116" s="2">
        <v>487856</v>
      </c>
    </row>
    <row r="117" spans="1:3" ht="12.75">
      <c r="A117" s="6"/>
      <c r="B117" s="1" t="s">
        <v>79</v>
      </c>
      <c r="C117" s="2">
        <v>303522</v>
      </c>
    </row>
    <row r="118" spans="1:3" ht="12.75">
      <c r="A118" s="6"/>
      <c r="B118" s="1" t="s">
        <v>842</v>
      </c>
      <c r="C118" s="2">
        <v>252191</v>
      </c>
    </row>
    <row r="119" spans="1:3" ht="12.75">
      <c r="A119" s="6"/>
      <c r="B119" s="1" t="s">
        <v>80</v>
      </c>
      <c r="C119" s="2">
        <v>218946</v>
      </c>
    </row>
    <row r="120" spans="1:3" ht="12.75">
      <c r="A120" s="6"/>
      <c r="B120" s="1" t="s">
        <v>105</v>
      </c>
      <c r="C120" s="2">
        <v>640802</v>
      </c>
    </row>
    <row r="121" spans="1:3" ht="12.75">
      <c r="A121" s="6"/>
      <c r="B121" s="1" t="s">
        <v>106</v>
      </c>
      <c r="C121" s="2">
        <v>937886</v>
      </c>
    </row>
    <row r="122" spans="1:2" ht="12.75">
      <c r="A122" s="6"/>
      <c r="B122" s="1"/>
    </row>
    <row r="124" spans="1:3" s="87" customFormat="1" ht="13.5" thickBot="1">
      <c r="A124" s="69">
        <v>5317</v>
      </c>
      <c r="B124" s="70" t="s">
        <v>111</v>
      </c>
      <c r="C124" s="71">
        <v>2819825</v>
      </c>
    </row>
    <row r="125" spans="1:3" ht="13.5" thickTop="1">
      <c r="A125" s="6"/>
      <c r="B125" s="1" t="s">
        <v>77</v>
      </c>
      <c r="C125" s="2">
        <v>148865</v>
      </c>
    </row>
    <row r="126" spans="1:3" ht="12.75">
      <c r="A126" s="6"/>
      <c r="B126" s="1" t="s">
        <v>78</v>
      </c>
      <c r="C126" s="2">
        <v>69250</v>
      </c>
    </row>
    <row r="127" spans="1:3" ht="12.75">
      <c r="A127" s="6"/>
      <c r="B127" s="1" t="s">
        <v>2092</v>
      </c>
      <c r="C127" s="2">
        <v>360450</v>
      </c>
    </row>
    <row r="128" spans="1:3" ht="12.75">
      <c r="A128" s="6"/>
      <c r="B128" s="1" t="s">
        <v>75</v>
      </c>
      <c r="C128" s="2">
        <v>499058</v>
      </c>
    </row>
    <row r="129" spans="1:3" ht="12.75">
      <c r="A129" s="6"/>
      <c r="B129" s="1" t="s">
        <v>76</v>
      </c>
      <c r="C129" s="2">
        <v>259001</v>
      </c>
    </row>
    <row r="130" spans="1:3" ht="12.75">
      <c r="A130" s="6"/>
      <c r="B130" s="1" t="s">
        <v>79</v>
      </c>
      <c r="C130" s="2">
        <v>174045</v>
      </c>
    </row>
    <row r="131" spans="1:3" ht="12.75">
      <c r="A131" s="6"/>
      <c r="B131" s="1" t="s">
        <v>842</v>
      </c>
      <c r="C131" s="2">
        <v>142745</v>
      </c>
    </row>
    <row r="132" spans="1:3" ht="12.75">
      <c r="A132" s="6"/>
      <c r="B132" s="1" t="s">
        <v>80</v>
      </c>
      <c r="C132" s="2">
        <v>120739</v>
      </c>
    </row>
    <row r="133" spans="1:3" ht="12.75">
      <c r="A133" s="6"/>
      <c r="B133" s="1" t="s">
        <v>105</v>
      </c>
      <c r="C133" s="2">
        <v>408459</v>
      </c>
    </row>
    <row r="134" spans="1:3" ht="12.75">
      <c r="A134" s="6"/>
      <c r="B134" s="1" t="s">
        <v>106</v>
      </c>
      <c r="C134" s="2">
        <v>637213</v>
      </c>
    </row>
    <row r="135" spans="1:2" ht="12.75">
      <c r="A135" s="6"/>
      <c r="B135" s="1"/>
    </row>
    <row r="137" spans="1:3" s="87" customFormat="1" ht="13.5" thickBot="1">
      <c r="A137" s="69">
        <v>5314</v>
      </c>
      <c r="B137" s="70" t="s">
        <v>2230</v>
      </c>
      <c r="C137" s="71">
        <v>955350</v>
      </c>
    </row>
    <row r="138" spans="2:3" ht="13.5" thickTop="1">
      <c r="B138" s="28" t="s">
        <v>170</v>
      </c>
      <c r="C138" s="2">
        <v>495000</v>
      </c>
    </row>
    <row r="139" spans="2:3" ht="12.75">
      <c r="B139" s="28" t="s">
        <v>171</v>
      </c>
      <c r="C139" s="2">
        <v>460350</v>
      </c>
    </row>
    <row r="140" ht="12.75">
      <c r="B140" s="28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B1">
      <selection activeCell="B12" sqref="B12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172</v>
      </c>
      <c r="B2" s="113"/>
      <c r="C2" s="113"/>
    </row>
    <row r="3" spans="1:3" s="86" customFormat="1" ht="16.5" thickBot="1">
      <c r="A3" s="73" t="s">
        <v>104</v>
      </c>
      <c r="B3" s="74"/>
      <c r="C3" s="75">
        <f>SUM(C56,C49,C44,C41,C38,C35,C32,C29,C23,C18)</f>
        <v>28683377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1343</v>
      </c>
      <c r="C6" s="78"/>
    </row>
    <row r="7" spans="1:6" s="76" customFormat="1" ht="16.5" customHeight="1">
      <c r="A7" s="77"/>
      <c r="B7" s="81" t="s">
        <v>1863</v>
      </c>
      <c r="C7" s="81"/>
      <c r="D7" s="82"/>
      <c r="E7" s="81"/>
      <c r="F7" s="83"/>
    </row>
    <row r="8" spans="1:3" s="76" customFormat="1" ht="18.75" customHeight="1">
      <c r="A8" s="77"/>
      <c r="B8" s="81" t="s">
        <v>1862</v>
      </c>
      <c r="C8" s="78"/>
    </row>
    <row r="9" spans="1:3" s="76" customFormat="1" ht="18.75" customHeight="1">
      <c r="A9" s="77"/>
      <c r="B9" s="81" t="s">
        <v>1861</v>
      </c>
      <c r="C9" s="78"/>
    </row>
    <row r="10" spans="1:3" s="76" customFormat="1" ht="18.75" customHeight="1">
      <c r="A10" s="77"/>
      <c r="B10" s="81" t="s">
        <v>1860</v>
      </c>
      <c r="C10" s="78"/>
    </row>
    <row r="11" spans="1:3" s="15" customFormat="1" ht="18.75" customHeight="1">
      <c r="A11" s="17"/>
      <c r="B11" s="81" t="s">
        <v>1859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1858</v>
      </c>
      <c r="C14" s="18"/>
    </row>
    <row r="15" spans="1:3" s="15" customFormat="1" ht="18.75" customHeight="1">
      <c r="A15" s="17"/>
      <c r="B15" s="81" t="s">
        <v>1857</v>
      </c>
      <c r="C15" s="18"/>
    </row>
    <row r="17" spans="1:2" ht="12.75">
      <c r="A17" s="5"/>
      <c r="B17" s="1"/>
    </row>
    <row r="18" spans="1:3" s="87" customFormat="1" ht="13.5" thickBot="1">
      <c r="A18" s="69">
        <v>5307</v>
      </c>
      <c r="B18" s="70" t="s">
        <v>2236</v>
      </c>
      <c r="C18" s="71">
        <v>11646377</v>
      </c>
    </row>
    <row r="19" spans="1:3" ht="13.5" thickTop="1">
      <c r="A19" s="5"/>
      <c r="B19" s="1" t="s">
        <v>173</v>
      </c>
      <c r="C19" s="2">
        <v>6534576</v>
      </c>
    </row>
    <row r="20" spans="1:3" ht="12.75">
      <c r="A20" s="5"/>
      <c r="B20" s="1" t="s">
        <v>174</v>
      </c>
      <c r="C20" s="2">
        <v>5111801</v>
      </c>
    </row>
    <row r="21" spans="1:2" ht="12.75">
      <c r="A21" s="5"/>
      <c r="B21" s="1"/>
    </row>
    <row r="22" spans="1:2" ht="12.75">
      <c r="A22" s="5"/>
      <c r="B22" s="1"/>
    </row>
    <row r="23" spans="1:3" s="87" customFormat="1" ht="13.5" thickBot="1">
      <c r="A23" s="69">
        <v>5307</v>
      </c>
      <c r="B23" s="70" t="s">
        <v>96</v>
      </c>
      <c r="C23" s="71">
        <v>2091205</v>
      </c>
    </row>
    <row r="24" spans="1:3" ht="13.5" thickTop="1">
      <c r="A24" s="5"/>
      <c r="B24" s="49" t="s">
        <v>2293</v>
      </c>
      <c r="C24" s="32">
        <v>21713</v>
      </c>
    </row>
    <row r="25" spans="1:3" ht="12.75">
      <c r="A25" s="5"/>
      <c r="B25" s="49" t="s">
        <v>175</v>
      </c>
      <c r="C25" s="32">
        <v>910117</v>
      </c>
    </row>
    <row r="26" spans="1:3" ht="12.75">
      <c r="A26" s="5"/>
      <c r="B26" s="49" t="s">
        <v>176</v>
      </c>
      <c r="C26" s="32">
        <v>1159375</v>
      </c>
    </row>
    <row r="27" spans="2:3" ht="15">
      <c r="B27" s="33"/>
      <c r="C27" s="34"/>
    </row>
    <row r="29" spans="1:3" s="87" customFormat="1" ht="13.5" thickBot="1">
      <c r="A29" s="69">
        <v>5311</v>
      </c>
      <c r="B29" s="70" t="s">
        <v>98</v>
      </c>
      <c r="C29" s="71">
        <v>9388037</v>
      </c>
    </row>
    <row r="30" ht="13.5" thickTop="1"/>
    <row r="32" spans="1:3" s="87" customFormat="1" ht="13.5" thickBot="1">
      <c r="A32" s="69" t="s">
        <v>100</v>
      </c>
      <c r="B32" s="70" t="s">
        <v>99</v>
      </c>
      <c r="C32" s="71">
        <v>134979</v>
      </c>
    </row>
    <row r="33" ht="13.5" thickTop="1"/>
    <row r="35" spans="1:3" s="87" customFormat="1" ht="13.5" thickBot="1">
      <c r="A35" s="69">
        <v>5310</v>
      </c>
      <c r="B35" s="70" t="s">
        <v>101</v>
      </c>
      <c r="C35" s="71">
        <v>1462727</v>
      </c>
    </row>
    <row r="36" ht="13.5" thickTop="1"/>
    <row r="38" spans="1:3" s="87" customFormat="1" ht="13.5" thickBot="1">
      <c r="A38" s="69">
        <v>5303</v>
      </c>
      <c r="B38" s="70" t="s">
        <v>107</v>
      </c>
      <c r="C38" s="71">
        <v>447838</v>
      </c>
    </row>
    <row r="39" ht="13.5" thickTop="1"/>
    <row r="41" spans="1:3" s="87" customFormat="1" ht="13.5" thickBot="1">
      <c r="A41" s="69">
        <v>5304</v>
      </c>
      <c r="B41" s="70" t="s">
        <v>108</v>
      </c>
      <c r="C41" s="71">
        <v>116940</v>
      </c>
    </row>
    <row r="42" ht="13.5" thickTop="1"/>
    <row r="44" spans="1:3" s="87" customFormat="1" ht="13.5" thickBot="1">
      <c r="A44" s="69">
        <v>5309</v>
      </c>
      <c r="B44" s="70" t="s">
        <v>103</v>
      </c>
      <c r="C44" s="71">
        <v>990000</v>
      </c>
    </row>
    <row r="45" spans="1:3" ht="13.5" thickTop="1">
      <c r="A45" s="12"/>
      <c r="B45" s="23" t="s">
        <v>177</v>
      </c>
      <c r="C45" s="24">
        <v>495000</v>
      </c>
    </row>
    <row r="46" spans="1:3" ht="12.75">
      <c r="A46" s="12"/>
      <c r="B46" s="23" t="s">
        <v>178</v>
      </c>
      <c r="C46" s="24">
        <v>495000</v>
      </c>
    </row>
    <row r="48" ht="12.75">
      <c r="B48" s="28"/>
    </row>
    <row r="49" spans="1:3" s="87" customFormat="1" ht="13.5" thickBot="1">
      <c r="A49" s="69">
        <v>5316</v>
      </c>
      <c r="B49" s="70" t="s">
        <v>110</v>
      </c>
      <c r="C49" s="71">
        <v>1625985</v>
      </c>
    </row>
    <row r="50" spans="1:3" ht="13.5" thickTop="1">
      <c r="A50" s="6"/>
      <c r="B50" s="1" t="s">
        <v>173</v>
      </c>
      <c r="C50" s="2">
        <v>425034</v>
      </c>
    </row>
    <row r="51" spans="1:3" ht="12.75">
      <c r="A51" s="6"/>
      <c r="B51" s="1" t="s">
        <v>174</v>
      </c>
      <c r="C51" s="2">
        <v>285281</v>
      </c>
    </row>
    <row r="52" spans="1:3" ht="12.75">
      <c r="A52" s="6"/>
      <c r="B52" s="1" t="s">
        <v>105</v>
      </c>
      <c r="C52" s="2">
        <v>173538</v>
      </c>
    </row>
    <row r="53" spans="1:3" ht="12.75">
      <c r="A53" s="6"/>
      <c r="B53" s="1" t="s">
        <v>106</v>
      </c>
      <c r="C53" s="2">
        <v>742132</v>
      </c>
    </row>
    <row r="54" spans="1:2" ht="12.75">
      <c r="A54" s="6"/>
      <c r="B54" s="1"/>
    </row>
    <row r="56" spans="1:3" s="87" customFormat="1" ht="13.5" thickBot="1">
      <c r="A56" s="69">
        <v>5317</v>
      </c>
      <c r="B56" s="70" t="s">
        <v>111</v>
      </c>
      <c r="C56" s="71">
        <v>779289</v>
      </c>
    </row>
    <row r="57" spans="1:3" ht="13.5" thickTop="1">
      <c r="A57" s="6"/>
      <c r="B57" s="1" t="s">
        <v>173</v>
      </c>
      <c r="C57" s="2">
        <v>196671</v>
      </c>
    </row>
    <row r="58" spans="1:3" ht="12.75">
      <c r="A58" s="6"/>
      <c r="B58" s="1" t="s">
        <v>174</v>
      </c>
      <c r="C58" s="2">
        <v>155841</v>
      </c>
    </row>
    <row r="59" spans="1:3" ht="12.75">
      <c r="A59" s="6"/>
      <c r="B59" s="1" t="s">
        <v>105</v>
      </c>
      <c r="C59" s="2">
        <v>69860</v>
      </c>
    </row>
    <row r="60" spans="1:3" ht="12.75">
      <c r="A60" s="6"/>
      <c r="B60" s="1" t="s">
        <v>106</v>
      </c>
      <c r="C60" s="2">
        <v>356917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B3">
      <selection activeCell="B7" sqref="B7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179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SUM(C104,C98,C90,C82,C77,C53,C50,C47,C44,C41,C38,C34,C27,C22,C18)</f>
        <v>104278720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1344</v>
      </c>
      <c r="C6" s="78"/>
    </row>
    <row r="7" spans="1:6" s="76" customFormat="1" ht="16.5" customHeight="1">
      <c r="A7" s="77"/>
      <c r="B7" s="81" t="s">
        <v>1870</v>
      </c>
      <c r="C7" s="81"/>
      <c r="D7" s="82"/>
      <c r="E7" s="81"/>
      <c r="F7" s="83"/>
    </row>
    <row r="8" spans="1:3" s="76" customFormat="1" ht="18.75" customHeight="1">
      <c r="A8" s="77"/>
      <c r="B8" s="81" t="s">
        <v>1869</v>
      </c>
      <c r="C8" s="78"/>
    </row>
    <row r="9" spans="1:3" s="76" customFormat="1" ht="18.75" customHeight="1">
      <c r="A9" s="77"/>
      <c r="B9" s="81" t="s">
        <v>1868</v>
      </c>
      <c r="C9" s="78"/>
    </row>
    <row r="10" spans="1:3" s="76" customFormat="1" ht="18.75" customHeight="1">
      <c r="A10" s="77"/>
      <c r="B10" s="81" t="s">
        <v>1867</v>
      </c>
      <c r="C10" s="78"/>
    </row>
    <row r="11" spans="1:3" s="15" customFormat="1" ht="18.75" customHeight="1">
      <c r="A11" s="17"/>
      <c r="B11" s="81" t="s">
        <v>1866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1865</v>
      </c>
      <c r="C14" s="18"/>
    </row>
    <row r="15" spans="1:3" s="15" customFormat="1" ht="18.75" customHeight="1">
      <c r="A15" s="17"/>
      <c r="B15" s="81" t="s">
        <v>1864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32160503</v>
      </c>
    </row>
    <row r="19" spans="2:3" ht="13.5" thickTop="1">
      <c r="B19" s="3" t="s">
        <v>180</v>
      </c>
      <c r="C19" s="2">
        <v>32160503</v>
      </c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2236</v>
      </c>
      <c r="C22" s="71">
        <v>7221390</v>
      </c>
    </row>
    <row r="23" spans="1:3" ht="13.5" thickTop="1">
      <c r="A23" s="5"/>
      <c r="B23" s="1" t="s">
        <v>181</v>
      </c>
      <c r="C23" s="2">
        <v>3971708</v>
      </c>
    </row>
    <row r="24" spans="1:3" ht="12.75">
      <c r="A24" s="5"/>
      <c r="B24" s="1" t="s">
        <v>182</v>
      </c>
      <c r="C24" s="2">
        <v>3249682</v>
      </c>
    </row>
    <row r="25" spans="1:2" ht="12.75">
      <c r="A25" s="5"/>
      <c r="B25" s="1"/>
    </row>
    <row r="26" spans="1:2" ht="12.75">
      <c r="A26" s="5"/>
      <c r="B26" s="1"/>
    </row>
    <row r="27" spans="1:3" s="87" customFormat="1" ht="13.5" thickBot="1">
      <c r="A27" s="69">
        <v>5307</v>
      </c>
      <c r="B27" s="70" t="s">
        <v>96</v>
      </c>
      <c r="C27" s="71">
        <v>2762028</v>
      </c>
    </row>
    <row r="28" spans="1:3" ht="13.5" thickTop="1">
      <c r="A28" s="5"/>
      <c r="B28" s="49" t="s">
        <v>183</v>
      </c>
      <c r="C28" s="32">
        <v>582004</v>
      </c>
    </row>
    <row r="29" spans="1:3" ht="12.75">
      <c r="A29" s="5"/>
      <c r="B29" s="49" t="s">
        <v>184</v>
      </c>
      <c r="C29" s="32">
        <v>654485</v>
      </c>
    </row>
    <row r="30" spans="1:3" ht="12.75">
      <c r="A30" s="5"/>
      <c r="B30" s="49" t="s">
        <v>185</v>
      </c>
      <c r="C30" s="32">
        <v>15594</v>
      </c>
    </row>
    <row r="31" spans="1:3" ht="12.75">
      <c r="A31" s="5"/>
      <c r="B31" s="49" t="s">
        <v>186</v>
      </c>
      <c r="C31" s="32">
        <v>1509945</v>
      </c>
    </row>
    <row r="32" spans="1:3" ht="12.75">
      <c r="A32" s="5"/>
      <c r="B32" s="49"/>
      <c r="C32" s="32"/>
    </row>
    <row r="33" spans="2:3" ht="15">
      <c r="B33" s="33"/>
      <c r="C33" s="34"/>
    </row>
    <row r="34" spans="1:3" s="87" customFormat="1" ht="13.5" thickBot="1">
      <c r="A34" s="69">
        <v>5309</v>
      </c>
      <c r="B34" s="70" t="s">
        <v>97</v>
      </c>
      <c r="C34" s="71">
        <v>7525390</v>
      </c>
    </row>
    <row r="35" spans="1:3" ht="13.5" thickTop="1">
      <c r="A35" s="6"/>
      <c r="B35" s="7" t="s">
        <v>180</v>
      </c>
      <c r="C35" s="8">
        <v>7525390</v>
      </c>
    </row>
    <row r="36" spans="1:3" ht="12.75">
      <c r="A36" s="6"/>
      <c r="B36" s="7"/>
      <c r="C36" s="8"/>
    </row>
    <row r="38" spans="1:3" s="87" customFormat="1" ht="13.5" thickBot="1">
      <c r="A38" s="69">
        <v>5311</v>
      </c>
      <c r="B38" s="70" t="s">
        <v>98</v>
      </c>
      <c r="C38" s="71">
        <v>8128442</v>
      </c>
    </row>
    <row r="39" ht="13.5" thickTop="1"/>
    <row r="41" spans="1:3" s="87" customFormat="1" ht="13.5" thickBot="1">
      <c r="A41" s="69" t="s">
        <v>100</v>
      </c>
      <c r="B41" s="70" t="s">
        <v>99</v>
      </c>
      <c r="C41" s="71">
        <v>116417</v>
      </c>
    </row>
    <row r="42" ht="13.5" thickTop="1"/>
    <row r="44" spans="1:3" s="87" customFormat="1" ht="13.5" thickBot="1">
      <c r="A44" s="69">
        <v>5310</v>
      </c>
      <c r="B44" s="70" t="s">
        <v>101</v>
      </c>
      <c r="C44" s="71">
        <v>1356679</v>
      </c>
    </row>
    <row r="45" ht="13.5" thickTop="1"/>
    <row r="47" spans="1:3" s="87" customFormat="1" ht="13.5" thickBot="1">
      <c r="A47" s="69">
        <v>5303</v>
      </c>
      <c r="B47" s="70" t="s">
        <v>107</v>
      </c>
      <c r="C47" s="71">
        <v>688911</v>
      </c>
    </row>
    <row r="48" ht="13.5" thickTop="1"/>
    <row r="50" spans="1:3" s="87" customFormat="1" ht="13.5" thickBot="1">
      <c r="A50" s="69">
        <v>5304</v>
      </c>
      <c r="B50" s="70" t="s">
        <v>108</v>
      </c>
      <c r="C50" s="71">
        <v>155758</v>
      </c>
    </row>
    <row r="51" ht="13.5" thickTop="1"/>
    <row r="53" spans="1:3" s="87" customFormat="1" ht="13.5" thickBot="1">
      <c r="A53" s="69">
        <v>5309</v>
      </c>
      <c r="B53" s="70" t="s">
        <v>103</v>
      </c>
      <c r="C53" s="71">
        <v>4348111</v>
      </c>
    </row>
    <row r="54" spans="1:3" ht="13.5" thickTop="1">
      <c r="A54" s="12"/>
      <c r="B54" s="19" t="s">
        <v>187</v>
      </c>
      <c r="C54" s="22">
        <v>181293</v>
      </c>
    </row>
    <row r="55" spans="1:3" ht="12.75">
      <c r="A55" s="12"/>
      <c r="B55" s="19" t="s">
        <v>188</v>
      </c>
      <c r="C55" s="22">
        <v>290068</v>
      </c>
    </row>
    <row r="56" spans="1:3" ht="12.75">
      <c r="A56" s="12"/>
      <c r="B56" s="19" t="s">
        <v>189</v>
      </c>
      <c r="C56" s="22">
        <v>190357</v>
      </c>
    </row>
    <row r="57" spans="1:3" ht="12.75">
      <c r="A57" s="12"/>
      <c r="B57" s="19" t="s">
        <v>190</v>
      </c>
      <c r="C57" s="22">
        <v>28554</v>
      </c>
    </row>
    <row r="58" spans="1:3" ht="12.75">
      <c r="A58" s="12"/>
      <c r="B58" s="19" t="s">
        <v>191</v>
      </c>
      <c r="C58" s="22">
        <v>26650</v>
      </c>
    </row>
    <row r="59" spans="1:3" ht="12.75">
      <c r="A59" s="12"/>
      <c r="B59" s="19" t="s">
        <v>192</v>
      </c>
      <c r="C59" s="22">
        <v>281004</v>
      </c>
    </row>
    <row r="60" spans="1:3" ht="12.75">
      <c r="A60" s="12"/>
      <c r="B60" s="19" t="s">
        <v>193</v>
      </c>
      <c r="C60" s="22">
        <v>679847</v>
      </c>
    </row>
    <row r="61" spans="1:3" ht="12.75">
      <c r="A61" s="12"/>
      <c r="B61" s="19" t="s">
        <v>194</v>
      </c>
      <c r="C61" s="22">
        <v>38752</v>
      </c>
    </row>
    <row r="62" spans="1:3" ht="24">
      <c r="A62" s="12"/>
      <c r="B62" s="19" t="s">
        <v>195</v>
      </c>
      <c r="C62" s="22">
        <v>266500</v>
      </c>
    </row>
    <row r="63" spans="1:3" ht="12.75">
      <c r="A63" s="12"/>
      <c r="B63" s="19" t="s">
        <v>196</v>
      </c>
      <c r="C63" s="22">
        <v>564147</v>
      </c>
    </row>
    <row r="64" spans="1:3" ht="12.75">
      <c r="A64" s="12"/>
      <c r="B64" s="19" t="s">
        <v>197</v>
      </c>
      <c r="C64" s="22">
        <v>47589</v>
      </c>
    </row>
    <row r="65" spans="1:3" ht="12.75">
      <c r="A65" s="12"/>
      <c r="B65" s="19" t="s">
        <v>198</v>
      </c>
      <c r="C65" s="22">
        <v>19036</v>
      </c>
    </row>
    <row r="66" spans="1:3" ht="12.75">
      <c r="A66" s="12"/>
      <c r="B66" s="23" t="s">
        <v>199</v>
      </c>
      <c r="C66" s="24">
        <v>247500</v>
      </c>
    </row>
    <row r="67" spans="1:3" ht="12.75">
      <c r="A67" s="12"/>
      <c r="B67" s="19" t="s">
        <v>200</v>
      </c>
      <c r="C67" s="22">
        <v>19036</v>
      </c>
    </row>
    <row r="68" spans="1:3" ht="12.75">
      <c r="A68" s="12"/>
      <c r="B68" s="19" t="s">
        <v>201</v>
      </c>
      <c r="C68" s="22">
        <v>380714</v>
      </c>
    </row>
    <row r="69" spans="1:3" ht="12.75">
      <c r="A69" s="12"/>
      <c r="B69" s="23" t="s">
        <v>202</v>
      </c>
      <c r="C69" s="24">
        <v>371250</v>
      </c>
    </row>
    <row r="70" spans="1:3" ht="12.75">
      <c r="A70" s="12"/>
      <c r="B70" s="19" t="s">
        <v>203</v>
      </c>
      <c r="C70" s="22">
        <v>133250</v>
      </c>
    </row>
    <row r="71" spans="1:3" ht="12.75">
      <c r="A71" s="12"/>
      <c r="B71" s="23" t="s">
        <v>204</v>
      </c>
      <c r="C71" s="24">
        <v>495000</v>
      </c>
    </row>
    <row r="72" spans="1:3" ht="12.75">
      <c r="A72" s="12"/>
      <c r="B72" s="19" t="s">
        <v>205</v>
      </c>
      <c r="C72" s="22">
        <v>19036</v>
      </c>
    </row>
    <row r="73" spans="1:3" ht="12.75">
      <c r="A73" s="12"/>
      <c r="B73" s="19" t="s">
        <v>206</v>
      </c>
      <c r="C73" s="22">
        <v>47589</v>
      </c>
    </row>
    <row r="74" spans="1:3" ht="24">
      <c r="A74" s="12"/>
      <c r="B74" s="19" t="s">
        <v>207</v>
      </c>
      <c r="C74" s="22">
        <v>20939</v>
      </c>
    </row>
    <row r="75" spans="1:3" ht="12.75">
      <c r="A75" s="12"/>
      <c r="B75" s="19"/>
      <c r="C75" s="22"/>
    </row>
    <row r="77" spans="1:3" s="87" customFormat="1" ht="13.5" thickBot="1">
      <c r="A77" s="69">
        <v>5309</v>
      </c>
      <c r="B77" s="70" t="s">
        <v>109</v>
      </c>
      <c r="C77" s="71">
        <v>32451110</v>
      </c>
    </row>
    <row r="78" spans="2:3" ht="13.5" thickTop="1">
      <c r="B78" s="28" t="s">
        <v>208</v>
      </c>
      <c r="C78" s="2">
        <v>17749610</v>
      </c>
    </row>
    <row r="79" spans="2:3" ht="12.75">
      <c r="B79" s="28" t="s">
        <v>209</v>
      </c>
      <c r="C79" s="2">
        <v>14701500</v>
      </c>
    </row>
    <row r="80" ht="12.75">
      <c r="B80" s="28"/>
    </row>
    <row r="81" ht="12.75">
      <c r="B81" s="28"/>
    </row>
    <row r="82" spans="1:3" s="87" customFormat="1" ht="13.5" thickBot="1">
      <c r="A82" s="69">
        <v>5316</v>
      </c>
      <c r="B82" s="70" t="s">
        <v>110</v>
      </c>
      <c r="C82" s="71">
        <v>1587068</v>
      </c>
    </row>
    <row r="83" spans="1:3" ht="13.5" thickTop="1">
      <c r="A83" s="6"/>
      <c r="B83" s="1" t="s">
        <v>181</v>
      </c>
      <c r="C83" s="2">
        <v>133005</v>
      </c>
    </row>
    <row r="84" spans="1:3" ht="12.75">
      <c r="A84" s="6"/>
      <c r="B84" s="1" t="s">
        <v>180</v>
      </c>
      <c r="C84" s="2">
        <v>651875</v>
      </c>
    </row>
    <row r="85" spans="1:3" ht="12.75">
      <c r="A85" s="6"/>
      <c r="B85" s="1" t="s">
        <v>182</v>
      </c>
      <c r="C85" s="2">
        <v>204737</v>
      </c>
    </row>
    <row r="86" spans="1:3" ht="12.75">
      <c r="A86" s="6"/>
      <c r="B86" s="1" t="s">
        <v>105</v>
      </c>
      <c r="C86" s="2">
        <v>221712</v>
      </c>
    </row>
    <row r="87" spans="1:3" ht="12.75">
      <c r="A87" s="6"/>
      <c r="B87" s="1" t="s">
        <v>106</v>
      </c>
      <c r="C87" s="2">
        <v>375739</v>
      </c>
    </row>
    <row r="88" spans="1:2" ht="12.75">
      <c r="A88" s="6"/>
      <c r="B88" s="1"/>
    </row>
    <row r="90" spans="1:3" s="87" customFormat="1" ht="13.5" thickBot="1">
      <c r="A90" s="69">
        <v>5317</v>
      </c>
      <c r="B90" s="70" t="s">
        <v>111</v>
      </c>
      <c r="C90" s="71">
        <v>826913</v>
      </c>
    </row>
    <row r="91" spans="1:3" ht="13.5" thickTop="1">
      <c r="A91" s="6"/>
      <c r="B91" s="1" t="s">
        <v>181</v>
      </c>
      <c r="C91" s="2">
        <v>54790</v>
      </c>
    </row>
    <row r="92" spans="1:3" ht="12.75">
      <c r="A92" s="6"/>
      <c r="B92" s="1" t="s">
        <v>180</v>
      </c>
      <c r="C92" s="2">
        <v>367098</v>
      </c>
    </row>
    <row r="93" spans="1:3" ht="12.75">
      <c r="A93" s="6"/>
      <c r="B93" s="1" t="s">
        <v>182</v>
      </c>
      <c r="C93" s="2">
        <v>49087</v>
      </c>
    </row>
    <row r="94" spans="1:3" ht="12.75">
      <c r="A94" s="6"/>
      <c r="B94" s="1" t="s">
        <v>105</v>
      </c>
      <c r="C94" s="2">
        <v>117996</v>
      </c>
    </row>
    <row r="95" spans="1:3" ht="12.75">
      <c r="A95" s="6"/>
      <c r="B95" s="1" t="s">
        <v>106</v>
      </c>
      <c r="C95" s="2">
        <v>237942</v>
      </c>
    </row>
    <row r="96" spans="1:2" ht="12.75">
      <c r="A96" s="6"/>
      <c r="B96" s="1"/>
    </row>
    <row r="98" spans="1:3" s="87" customFormat="1" ht="13.5" thickBot="1">
      <c r="A98" s="69">
        <v>5314</v>
      </c>
      <c r="B98" s="70" t="s">
        <v>2230</v>
      </c>
      <c r="C98" s="71">
        <v>2970000</v>
      </c>
    </row>
    <row r="99" spans="2:3" ht="13.5" thickTop="1">
      <c r="B99" s="28" t="s">
        <v>210</v>
      </c>
      <c r="C99" s="2">
        <v>990000</v>
      </c>
    </row>
    <row r="100" spans="2:3" ht="12.75">
      <c r="B100" s="28" t="s">
        <v>211</v>
      </c>
      <c r="C100" s="2">
        <v>990000</v>
      </c>
    </row>
    <row r="101" spans="2:3" ht="12.75">
      <c r="B101" s="28" t="s">
        <v>212</v>
      </c>
      <c r="C101" s="2">
        <v>990000</v>
      </c>
    </row>
    <row r="102" ht="12.75">
      <c r="B102" s="28"/>
    </row>
    <row r="103" ht="12.75">
      <c r="B103" s="28"/>
    </row>
    <row r="104" spans="1:3" s="87" customFormat="1" ht="13.5" thickBot="1">
      <c r="A104" s="69">
        <v>5339</v>
      </c>
      <c r="B104" s="70" t="s">
        <v>2263</v>
      </c>
      <c r="C104" s="71">
        <v>1980000</v>
      </c>
    </row>
    <row r="105" spans="2:3" ht="13.5" thickTop="1">
      <c r="B105" s="3" t="s">
        <v>213</v>
      </c>
      <c r="C105" s="2">
        <v>495000</v>
      </c>
    </row>
    <row r="106" spans="2:3" ht="12.75">
      <c r="B106" s="28" t="s">
        <v>214</v>
      </c>
      <c r="C106" s="2">
        <v>1485000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92"/>
  <sheetViews>
    <sheetView workbookViewId="0" topLeftCell="B1">
      <selection activeCell="B10" sqref="B10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215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SUM(C186,C173,C160,C154,C71,C68,C65,C62,C59,C56,C50,C32,C23,C18)</f>
        <v>459725356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1345</v>
      </c>
      <c r="C6" s="78"/>
    </row>
    <row r="7" spans="1:6" s="76" customFormat="1" ht="16.5" customHeight="1">
      <c r="A7" s="77"/>
      <c r="B7" s="81" t="s">
        <v>1877</v>
      </c>
      <c r="C7" s="81"/>
      <c r="D7" s="82"/>
      <c r="E7" s="81"/>
      <c r="F7" s="83"/>
    </row>
    <row r="8" spans="1:3" s="76" customFormat="1" ht="18.75" customHeight="1">
      <c r="A8" s="77"/>
      <c r="B8" s="81" t="s">
        <v>1876</v>
      </c>
      <c r="C8" s="78"/>
    </row>
    <row r="9" spans="1:3" s="76" customFormat="1" ht="18.75" customHeight="1">
      <c r="A9" s="77"/>
      <c r="B9" s="81" t="s">
        <v>1875</v>
      </c>
      <c r="C9" s="78"/>
    </row>
    <row r="10" spans="1:3" s="76" customFormat="1" ht="18.75" customHeight="1">
      <c r="A10" s="77"/>
      <c r="B10" s="81" t="s">
        <v>1874</v>
      </c>
      <c r="C10" s="78"/>
    </row>
    <row r="11" spans="1:3" s="15" customFormat="1" ht="18.75" customHeight="1">
      <c r="A11" s="17"/>
      <c r="B11" s="81" t="s">
        <v>1873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1872</v>
      </c>
      <c r="C14" s="18"/>
    </row>
    <row r="15" spans="1:3" s="15" customFormat="1" ht="18.75" customHeight="1">
      <c r="A15" s="17"/>
      <c r="B15" s="81" t="s">
        <v>1871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154460226</v>
      </c>
    </row>
    <row r="19" spans="1:3" ht="13.5" thickTop="1">
      <c r="A19" s="5"/>
      <c r="B19" s="1" t="s">
        <v>604</v>
      </c>
      <c r="C19" s="2">
        <v>123103409</v>
      </c>
    </row>
    <row r="20" spans="1:3" ht="12.75">
      <c r="A20" s="5"/>
      <c r="B20" s="1" t="s">
        <v>605</v>
      </c>
      <c r="C20" s="2">
        <v>31356817</v>
      </c>
    </row>
    <row r="21" spans="1:2" ht="12.75">
      <c r="A21" s="5"/>
      <c r="B21" s="1"/>
    </row>
    <row r="22" spans="1:2" ht="12.75">
      <c r="A22" s="5"/>
      <c r="B22" s="1"/>
    </row>
    <row r="23" spans="1:3" s="87" customFormat="1" ht="13.5" thickBot="1">
      <c r="A23" s="69">
        <v>5307</v>
      </c>
      <c r="B23" s="70" t="s">
        <v>2236</v>
      </c>
      <c r="C23" s="71">
        <v>23567342</v>
      </c>
    </row>
    <row r="24" spans="1:3" ht="13.5" thickTop="1">
      <c r="A24" s="5"/>
      <c r="B24" s="1" t="s">
        <v>606</v>
      </c>
      <c r="C24" s="2">
        <v>6701159</v>
      </c>
    </row>
    <row r="25" spans="1:3" ht="12.75">
      <c r="A25" s="5"/>
      <c r="B25" s="1" t="s">
        <v>218</v>
      </c>
      <c r="C25" s="2">
        <v>4309933</v>
      </c>
    </row>
    <row r="26" spans="1:3" ht="12.75">
      <c r="A26" s="5"/>
      <c r="B26" s="1" t="s">
        <v>221</v>
      </c>
      <c r="C26" s="2">
        <v>3300182</v>
      </c>
    </row>
    <row r="27" spans="1:3" ht="12.75">
      <c r="A27" s="5"/>
      <c r="B27" s="1" t="s">
        <v>226</v>
      </c>
      <c r="C27" s="2">
        <v>2542216</v>
      </c>
    </row>
    <row r="28" spans="1:3" ht="12.75">
      <c r="A28" s="5"/>
      <c r="B28" s="1" t="s">
        <v>227</v>
      </c>
      <c r="C28" s="2">
        <v>3602557</v>
      </c>
    </row>
    <row r="29" spans="1:3" ht="12.75">
      <c r="A29" s="5"/>
      <c r="B29" s="1" t="s">
        <v>80</v>
      </c>
      <c r="C29" s="2">
        <v>3111295</v>
      </c>
    </row>
    <row r="30" spans="1:2" ht="12.75">
      <c r="A30" s="5"/>
      <c r="B30" s="1"/>
    </row>
    <row r="31" spans="1:2" ht="12.75">
      <c r="A31" s="5"/>
      <c r="B31" s="1"/>
    </row>
    <row r="32" spans="1:3" s="87" customFormat="1" ht="13.5" thickBot="1">
      <c r="A32" s="69">
        <v>5307</v>
      </c>
      <c r="B32" s="70" t="s">
        <v>96</v>
      </c>
      <c r="C32" s="71">
        <v>14154579</v>
      </c>
    </row>
    <row r="33" spans="1:3" ht="13.5" thickTop="1">
      <c r="A33" s="5"/>
      <c r="B33" s="49" t="s">
        <v>216</v>
      </c>
      <c r="C33" s="32">
        <v>960628</v>
      </c>
    </row>
    <row r="34" spans="1:3" ht="12.75">
      <c r="A34" s="5"/>
      <c r="B34" s="49" t="s">
        <v>973</v>
      </c>
      <c r="C34" s="32">
        <v>42875</v>
      </c>
    </row>
    <row r="35" spans="1:3" ht="12.75">
      <c r="A35" s="5"/>
      <c r="B35" s="49" t="s">
        <v>994</v>
      </c>
      <c r="C35" s="32">
        <v>131</v>
      </c>
    </row>
    <row r="36" spans="1:3" ht="12.75">
      <c r="A36" s="5"/>
      <c r="B36" s="49" t="s">
        <v>217</v>
      </c>
      <c r="C36" s="32">
        <v>2804748</v>
      </c>
    </row>
    <row r="37" spans="1:3" ht="12.75">
      <c r="A37" s="5"/>
      <c r="B37" s="49" t="s">
        <v>996</v>
      </c>
      <c r="C37" s="32">
        <v>12009</v>
      </c>
    </row>
    <row r="38" spans="1:3" ht="12.75">
      <c r="A38" s="5"/>
      <c r="B38" s="49" t="s">
        <v>219</v>
      </c>
      <c r="C38" s="32">
        <v>547558</v>
      </c>
    </row>
    <row r="39" spans="1:3" ht="12.75">
      <c r="A39" s="5"/>
      <c r="B39" s="49" t="s">
        <v>220</v>
      </c>
      <c r="C39" s="32">
        <v>1198810</v>
      </c>
    </row>
    <row r="40" spans="1:3" ht="12.75">
      <c r="A40" s="5"/>
      <c r="B40" s="49" t="s">
        <v>222</v>
      </c>
      <c r="C40" s="32">
        <v>731301</v>
      </c>
    </row>
    <row r="41" spans="1:3" ht="12.75">
      <c r="A41" s="5"/>
      <c r="B41" s="49" t="s">
        <v>223</v>
      </c>
      <c r="C41" s="32">
        <v>1221643</v>
      </c>
    </row>
    <row r="42" spans="1:3" ht="12.75">
      <c r="A42" s="5"/>
      <c r="B42" s="49" t="s">
        <v>225</v>
      </c>
      <c r="C42" s="32">
        <v>691345</v>
      </c>
    </row>
    <row r="43" spans="1:3" ht="12.75">
      <c r="A43" s="5"/>
      <c r="B43" s="49" t="s">
        <v>228</v>
      </c>
      <c r="C43" s="32">
        <v>1834445</v>
      </c>
    </row>
    <row r="44" spans="1:3" ht="12.75">
      <c r="A44" s="5"/>
      <c r="B44" s="49" t="s">
        <v>229</v>
      </c>
      <c r="C44" s="32">
        <v>544540</v>
      </c>
    </row>
    <row r="45" spans="1:3" ht="12.75">
      <c r="A45" s="5"/>
      <c r="B45" s="49" t="s">
        <v>89</v>
      </c>
      <c r="C45" s="32">
        <v>2604</v>
      </c>
    </row>
    <row r="46" spans="1:3" ht="12.75">
      <c r="A46" s="5"/>
      <c r="B46" s="49" t="s">
        <v>230</v>
      </c>
      <c r="C46" s="32">
        <v>1472178</v>
      </c>
    </row>
    <row r="47" spans="1:3" ht="12.75">
      <c r="A47" s="5"/>
      <c r="B47" s="49" t="s">
        <v>231</v>
      </c>
      <c r="C47" s="32">
        <v>2089764</v>
      </c>
    </row>
    <row r="48" spans="1:3" ht="12.75">
      <c r="A48" s="5"/>
      <c r="B48" s="49"/>
      <c r="C48" s="32"/>
    </row>
    <row r="49" spans="1:3" ht="12.75">
      <c r="A49" s="5"/>
      <c r="B49" s="49"/>
      <c r="C49" s="36"/>
    </row>
    <row r="50" spans="1:3" s="87" customFormat="1" ht="13.5" thickBot="1">
      <c r="A50" s="69">
        <v>5309</v>
      </c>
      <c r="B50" s="70" t="s">
        <v>97</v>
      </c>
      <c r="C50" s="71">
        <v>119794480</v>
      </c>
    </row>
    <row r="51" spans="1:3" ht="13.5" thickTop="1">
      <c r="A51" s="6"/>
      <c r="B51" s="7" t="s">
        <v>218</v>
      </c>
      <c r="C51" s="8">
        <v>772367</v>
      </c>
    </row>
    <row r="52" spans="1:3" ht="12.75">
      <c r="A52" s="6"/>
      <c r="B52" s="7" t="s">
        <v>1606</v>
      </c>
      <c r="C52" s="8">
        <v>98059392</v>
      </c>
    </row>
    <row r="53" spans="1:3" ht="12.75">
      <c r="A53" s="6"/>
      <c r="B53" s="7" t="s">
        <v>224</v>
      </c>
      <c r="C53" s="8">
        <v>20962721</v>
      </c>
    </row>
    <row r="54" spans="1:3" ht="12.75">
      <c r="A54" s="6"/>
      <c r="B54" s="7"/>
      <c r="C54" s="8"/>
    </row>
    <row r="56" spans="1:3" s="87" customFormat="1" ht="13.5" thickBot="1">
      <c r="A56" s="69">
        <v>5311</v>
      </c>
      <c r="B56" s="70" t="s">
        <v>98</v>
      </c>
      <c r="C56" s="95">
        <v>16840924</v>
      </c>
    </row>
    <row r="57" ht="13.5" thickTop="1"/>
    <row r="59" spans="1:3" s="87" customFormat="1" ht="13.5" thickBot="1">
      <c r="A59" s="69" t="s">
        <v>100</v>
      </c>
      <c r="B59" s="70" t="s">
        <v>99</v>
      </c>
      <c r="C59" s="95">
        <v>209796</v>
      </c>
    </row>
    <row r="60" ht="13.5" thickTop="1"/>
    <row r="62" spans="1:3" s="87" customFormat="1" ht="13.5" thickBot="1">
      <c r="A62" s="69">
        <v>5310</v>
      </c>
      <c r="B62" s="70" t="s">
        <v>101</v>
      </c>
      <c r="C62" s="95">
        <v>4964524</v>
      </c>
    </row>
    <row r="63" ht="13.5" thickTop="1"/>
    <row r="65" spans="1:3" s="87" customFormat="1" ht="13.5" thickBot="1">
      <c r="A65" s="69">
        <v>5303</v>
      </c>
      <c r="B65" s="70" t="s">
        <v>107</v>
      </c>
      <c r="C65" s="71">
        <v>3180303</v>
      </c>
    </row>
    <row r="66" ht="13.5" thickTop="1"/>
    <row r="68" spans="1:3" s="87" customFormat="1" ht="13.5" thickBot="1">
      <c r="A68" s="69">
        <v>5304</v>
      </c>
      <c r="B68" s="70" t="s">
        <v>108</v>
      </c>
      <c r="C68" s="71">
        <v>647191</v>
      </c>
    </row>
    <row r="69" ht="13.5" thickTop="1"/>
    <row r="71" spans="1:3" s="87" customFormat="1" ht="13.5" thickBot="1">
      <c r="A71" s="69">
        <v>5309</v>
      </c>
      <c r="B71" s="70" t="s">
        <v>103</v>
      </c>
      <c r="C71" s="71">
        <v>49442161</v>
      </c>
    </row>
    <row r="72" spans="1:3" ht="13.5" thickTop="1">
      <c r="A72" s="12"/>
      <c r="B72" s="45" t="s">
        <v>232</v>
      </c>
      <c r="C72" s="29">
        <v>495000</v>
      </c>
    </row>
    <row r="73" spans="1:3" ht="12.75">
      <c r="A73" s="12"/>
      <c r="B73" s="60" t="s">
        <v>233</v>
      </c>
      <c r="C73" s="29">
        <v>380714</v>
      </c>
    </row>
    <row r="74" spans="1:3" ht="12.75">
      <c r="A74" s="12"/>
      <c r="B74" s="60" t="s">
        <v>234</v>
      </c>
      <c r="C74" s="29">
        <v>227700</v>
      </c>
    </row>
    <row r="75" spans="1:3" ht="12.75">
      <c r="A75" s="12"/>
      <c r="B75" s="60" t="s">
        <v>235</v>
      </c>
      <c r="C75" s="29">
        <v>680130</v>
      </c>
    </row>
    <row r="76" spans="1:3" ht="12.75">
      <c r="A76" s="12"/>
      <c r="B76" s="45" t="s">
        <v>236</v>
      </c>
      <c r="C76" s="29">
        <v>990000</v>
      </c>
    </row>
    <row r="77" spans="1:3" ht="12.75">
      <c r="A77" s="12"/>
      <c r="B77" s="60" t="s">
        <v>237</v>
      </c>
      <c r="C77" s="29">
        <v>226710</v>
      </c>
    </row>
    <row r="78" spans="1:3" ht="12.75">
      <c r="A78" s="12"/>
      <c r="B78" s="45" t="s">
        <v>238</v>
      </c>
      <c r="C78" s="29">
        <v>792000</v>
      </c>
    </row>
    <row r="79" spans="1:3" ht="12.75">
      <c r="A79" s="12"/>
      <c r="B79" s="45" t="s">
        <v>239</v>
      </c>
      <c r="C79" s="29">
        <v>495000</v>
      </c>
    </row>
    <row r="80" spans="1:3" ht="12.75">
      <c r="A80" s="12"/>
      <c r="B80" s="60" t="s">
        <v>240</v>
      </c>
      <c r="C80" s="29">
        <v>226710</v>
      </c>
    </row>
    <row r="81" spans="1:3" ht="12.75">
      <c r="A81" s="12"/>
      <c r="B81" s="45" t="s">
        <v>241</v>
      </c>
      <c r="C81" s="29">
        <v>495000</v>
      </c>
    </row>
    <row r="82" spans="1:3" ht="12.75">
      <c r="A82" s="12"/>
      <c r="B82" s="45" t="s">
        <v>242</v>
      </c>
      <c r="C82" s="29">
        <v>742500</v>
      </c>
    </row>
    <row r="83" spans="1:3" ht="12.75">
      <c r="A83" s="12"/>
      <c r="B83" s="45" t="s">
        <v>243</v>
      </c>
      <c r="C83" s="29">
        <v>495000</v>
      </c>
    </row>
    <row r="84" spans="1:3" ht="12.75">
      <c r="A84" s="12"/>
      <c r="B84" s="60" t="s">
        <v>244</v>
      </c>
      <c r="C84" s="29">
        <v>793980</v>
      </c>
    </row>
    <row r="85" spans="1:3" ht="12.75">
      <c r="A85" s="12"/>
      <c r="B85" s="60" t="s">
        <v>245</v>
      </c>
      <c r="C85" s="29">
        <v>190357</v>
      </c>
    </row>
    <row r="86" spans="1:3" ht="12.75">
      <c r="A86" s="12"/>
      <c r="B86" s="45" t="s">
        <v>246</v>
      </c>
      <c r="C86" s="29">
        <v>990000</v>
      </c>
    </row>
    <row r="87" spans="1:3" ht="12.75">
      <c r="A87" s="12"/>
      <c r="B87" s="60" t="s">
        <v>247</v>
      </c>
      <c r="C87" s="29">
        <v>680130</v>
      </c>
    </row>
    <row r="88" spans="1:3" ht="12.75">
      <c r="A88" s="12"/>
      <c r="B88" s="45" t="s">
        <v>248</v>
      </c>
      <c r="C88" s="29">
        <v>742500</v>
      </c>
    </row>
    <row r="89" spans="1:3" ht="12.75">
      <c r="A89" s="12"/>
      <c r="B89" s="45" t="s">
        <v>276</v>
      </c>
      <c r="C89" s="29">
        <v>495000</v>
      </c>
    </row>
    <row r="90" spans="1:3" ht="12.75">
      <c r="A90" s="12"/>
      <c r="B90" s="60" t="s">
        <v>277</v>
      </c>
      <c r="C90" s="29">
        <v>190357</v>
      </c>
    </row>
    <row r="91" spans="1:3" ht="12.75">
      <c r="A91" s="12"/>
      <c r="B91" s="45" t="s">
        <v>278</v>
      </c>
      <c r="C91" s="29">
        <v>247500</v>
      </c>
    </row>
    <row r="92" spans="1:3" ht="12.75">
      <c r="A92" s="12"/>
      <c r="B92" s="45" t="s">
        <v>279</v>
      </c>
      <c r="C92" s="29">
        <v>222750</v>
      </c>
    </row>
    <row r="93" spans="1:3" ht="12.75">
      <c r="A93" s="12"/>
      <c r="B93" s="60" t="s">
        <v>280</v>
      </c>
      <c r="C93" s="29">
        <v>317790</v>
      </c>
    </row>
    <row r="94" spans="1:3" ht="12.75">
      <c r="A94" s="12"/>
      <c r="B94" s="45" t="s">
        <v>281</v>
      </c>
      <c r="C94" s="29">
        <v>990000</v>
      </c>
    </row>
    <row r="95" spans="1:3" ht="12.75">
      <c r="A95" s="12"/>
      <c r="B95" s="60" t="s">
        <v>282</v>
      </c>
      <c r="C95" s="29">
        <v>226710</v>
      </c>
    </row>
    <row r="96" spans="1:3" ht="12.75">
      <c r="A96" s="12"/>
      <c r="B96" s="45" t="s">
        <v>283</v>
      </c>
      <c r="C96" s="29">
        <v>297000</v>
      </c>
    </row>
    <row r="97" spans="1:3" ht="12.75">
      <c r="A97" s="12"/>
      <c r="B97" s="45" t="s">
        <v>1265</v>
      </c>
      <c r="C97" s="29">
        <v>346500</v>
      </c>
    </row>
    <row r="98" spans="1:3" ht="12.75">
      <c r="A98" s="12"/>
      <c r="B98" s="60" t="s">
        <v>1266</v>
      </c>
      <c r="C98" s="29">
        <v>226710</v>
      </c>
    </row>
    <row r="99" spans="1:3" ht="12.75">
      <c r="A99" s="12"/>
      <c r="B99" s="45" t="s">
        <v>1267</v>
      </c>
      <c r="C99" s="29">
        <v>396000</v>
      </c>
    </row>
    <row r="100" spans="1:3" ht="12.75">
      <c r="A100" s="12"/>
      <c r="B100" s="60" t="s">
        <v>1268</v>
      </c>
      <c r="C100" s="29">
        <v>380714</v>
      </c>
    </row>
    <row r="101" spans="1:3" ht="12.75">
      <c r="A101" s="12"/>
      <c r="B101" s="45" t="s">
        <v>1269</v>
      </c>
      <c r="C101" s="29">
        <v>297000</v>
      </c>
    </row>
    <row r="102" spans="1:3" ht="12.75">
      <c r="A102" s="12"/>
      <c r="B102" s="60" t="s">
        <v>1270</v>
      </c>
      <c r="C102" s="29">
        <v>226710</v>
      </c>
    </row>
    <row r="103" spans="1:3" ht="12.75">
      <c r="A103" s="12"/>
      <c r="B103" s="60" t="s">
        <v>1271</v>
      </c>
      <c r="C103" s="29">
        <v>380714</v>
      </c>
    </row>
    <row r="104" spans="1:3" ht="12.75">
      <c r="A104" s="12"/>
      <c r="B104" s="45" t="s">
        <v>1272</v>
      </c>
      <c r="C104" s="29">
        <v>1485000</v>
      </c>
    </row>
    <row r="105" spans="1:3" ht="12.75">
      <c r="A105" s="12"/>
      <c r="B105" s="45" t="s">
        <v>1273</v>
      </c>
      <c r="C105" s="29">
        <v>247500</v>
      </c>
    </row>
    <row r="106" spans="1:3" ht="12.75">
      <c r="A106" s="12"/>
      <c r="B106" s="60" t="s">
        <v>1274</v>
      </c>
      <c r="C106" s="29">
        <v>171131</v>
      </c>
    </row>
    <row r="107" spans="1:3" ht="12.75">
      <c r="A107" s="12"/>
      <c r="B107" s="45" t="s">
        <v>1275</v>
      </c>
      <c r="C107" s="29">
        <v>1485000</v>
      </c>
    </row>
    <row r="108" spans="1:3" ht="12.75">
      <c r="A108" s="12"/>
      <c r="B108" s="60" t="s">
        <v>1276</v>
      </c>
      <c r="C108" s="29">
        <v>56925</v>
      </c>
    </row>
    <row r="109" spans="1:3" ht="12.75">
      <c r="A109" s="12"/>
      <c r="B109" s="60" t="s">
        <v>1277</v>
      </c>
      <c r="C109" s="29">
        <v>571072</v>
      </c>
    </row>
    <row r="110" spans="1:3" ht="12.75">
      <c r="A110" s="12"/>
      <c r="B110" s="60" t="s">
        <v>1278</v>
      </c>
      <c r="C110" s="29">
        <v>56925</v>
      </c>
    </row>
    <row r="111" spans="1:3" ht="12.75">
      <c r="A111" s="12"/>
      <c r="B111" s="45" t="s">
        <v>1279</v>
      </c>
      <c r="C111" s="29">
        <v>1980000</v>
      </c>
    </row>
    <row r="112" spans="1:3" ht="12.75">
      <c r="A112" s="12"/>
      <c r="B112" s="60" t="s">
        <v>1280</v>
      </c>
      <c r="C112" s="29">
        <v>180839</v>
      </c>
    </row>
    <row r="113" spans="1:3" ht="12.75">
      <c r="A113" s="12"/>
      <c r="B113" s="60" t="s">
        <v>1281</v>
      </c>
      <c r="C113" s="29">
        <v>158400</v>
      </c>
    </row>
    <row r="114" spans="1:3" ht="12.75">
      <c r="A114" s="12"/>
      <c r="B114" s="60" t="s">
        <v>1282</v>
      </c>
      <c r="C114" s="29">
        <v>453420</v>
      </c>
    </row>
    <row r="115" spans="1:3" ht="12.75">
      <c r="A115" s="12"/>
      <c r="B115" s="45" t="s">
        <v>1283</v>
      </c>
      <c r="C115" s="29">
        <v>1485000</v>
      </c>
    </row>
    <row r="116" spans="1:3" ht="12.75">
      <c r="A116" s="12"/>
      <c r="B116" s="60" t="s">
        <v>1284</v>
      </c>
      <c r="C116" s="29">
        <v>149490</v>
      </c>
    </row>
    <row r="117" spans="1:3" ht="12.75">
      <c r="A117" s="12"/>
      <c r="B117" s="45" t="s">
        <v>1285</v>
      </c>
      <c r="C117" s="29">
        <v>653400</v>
      </c>
    </row>
    <row r="118" spans="1:3" ht="12.75">
      <c r="A118" s="12"/>
      <c r="B118" s="45" t="s">
        <v>1286</v>
      </c>
      <c r="C118" s="29">
        <v>495000</v>
      </c>
    </row>
    <row r="119" spans="1:3" ht="12.75">
      <c r="A119" s="12"/>
      <c r="B119" s="60" t="s">
        <v>1287</v>
      </c>
      <c r="C119" s="29">
        <v>168300</v>
      </c>
    </row>
    <row r="120" spans="1:3" ht="12.75">
      <c r="A120" s="12"/>
      <c r="B120" s="45" t="s">
        <v>1288</v>
      </c>
      <c r="C120" s="29">
        <v>198000</v>
      </c>
    </row>
    <row r="121" spans="1:3" ht="12.75">
      <c r="A121" s="12"/>
      <c r="B121" s="45" t="s">
        <v>1289</v>
      </c>
      <c r="C121" s="29">
        <v>1980000</v>
      </c>
    </row>
    <row r="122" spans="1:3" ht="12.75">
      <c r="A122" s="12"/>
      <c r="B122" s="60" t="s">
        <v>1290</v>
      </c>
      <c r="C122" s="29">
        <v>666250</v>
      </c>
    </row>
    <row r="123" spans="1:3" ht="12.75">
      <c r="A123" s="12"/>
      <c r="B123" s="60" t="s">
        <v>1291</v>
      </c>
      <c r="C123" s="29">
        <v>761429</v>
      </c>
    </row>
    <row r="124" spans="1:3" ht="12.75">
      <c r="A124" s="12"/>
      <c r="B124" s="60" t="s">
        <v>1292</v>
      </c>
      <c r="C124" s="29">
        <v>209393</v>
      </c>
    </row>
    <row r="125" spans="1:3" ht="12.75">
      <c r="A125" s="12"/>
      <c r="B125" s="60" t="s">
        <v>1293</v>
      </c>
      <c r="C125" s="29">
        <v>951786</v>
      </c>
    </row>
    <row r="126" spans="1:3" ht="12.75">
      <c r="A126" s="12"/>
      <c r="B126" s="60" t="s">
        <v>1294</v>
      </c>
      <c r="C126" s="29">
        <v>266500</v>
      </c>
    </row>
    <row r="127" spans="1:3" ht="12.75">
      <c r="A127" s="12"/>
      <c r="B127" s="60" t="s">
        <v>1295</v>
      </c>
      <c r="C127" s="29">
        <v>761429</v>
      </c>
    </row>
    <row r="128" spans="1:3" ht="12.75">
      <c r="A128" s="12"/>
      <c r="B128" s="60" t="s">
        <v>1296</v>
      </c>
      <c r="C128" s="29">
        <v>95179</v>
      </c>
    </row>
    <row r="129" spans="1:3" ht="12.75">
      <c r="A129" s="12"/>
      <c r="B129" s="45" t="s">
        <v>1297</v>
      </c>
      <c r="C129" s="29">
        <v>3069000</v>
      </c>
    </row>
    <row r="130" spans="1:3" ht="12.75">
      <c r="A130" s="12"/>
      <c r="B130" s="60" t="s">
        <v>1298</v>
      </c>
      <c r="C130" s="29">
        <v>380714</v>
      </c>
    </row>
    <row r="131" spans="1:3" ht="12.75">
      <c r="A131" s="12"/>
      <c r="B131" s="60" t="s">
        <v>1299</v>
      </c>
      <c r="C131" s="29">
        <v>190357</v>
      </c>
    </row>
    <row r="132" spans="1:3" ht="12.75">
      <c r="A132" s="12"/>
      <c r="B132" s="45" t="s">
        <v>1300</v>
      </c>
      <c r="C132" s="29">
        <v>495000</v>
      </c>
    </row>
    <row r="133" spans="1:3" ht="12.75">
      <c r="A133" s="12"/>
      <c r="B133" s="60" t="s">
        <v>1301</v>
      </c>
      <c r="C133" s="29">
        <v>95179</v>
      </c>
    </row>
    <row r="134" spans="1:3" ht="12.75">
      <c r="A134" s="12"/>
      <c r="B134" s="45" t="s">
        <v>1302</v>
      </c>
      <c r="C134" s="29">
        <v>247500</v>
      </c>
    </row>
    <row r="135" spans="1:3" ht="12.75">
      <c r="A135" s="12"/>
      <c r="B135" s="60" t="s">
        <v>1303</v>
      </c>
      <c r="C135" s="26">
        <v>951786</v>
      </c>
    </row>
    <row r="136" spans="1:3" ht="12.75">
      <c r="A136" s="12"/>
      <c r="B136" s="60" t="s">
        <v>567</v>
      </c>
      <c r="C136" s="29">
        <v>680130</v>
      </c>
    </row>
    <row r="137" spans="1:3" ht="12.75">
      <c r="A137" s="12"/>
      <c r="B137" s="60" t="s">
        <v>568</v>
      </c>
      <c r="C137" s="29">
        <v>680130</v>
      </c>
    </row>
    <row r="138" spans="1:3" ht="12.75">
      <c r="A138" s="12"/>
      <c r="B138" s="60" t="s">
        <v>569</v>
      </c>
      <c r="C138" s="29">
        <v>680130</v>
      </c>
    </row>
    <row r="139" spans="1:3" ht="12.75">
      <c r="A139" s="12"/>
      <c r="B139" s="60" t="s">
        <v>570</v>
      </c>
      <c r="C139" s="29">
        <v>226710</v>
      </c>
    </row>
    <row r="140" spans="1:3" ht="12.75">
      <c r="A140" s="12"/>
      <c r="B140" s="45" t="s">
        <v>1304</v>
      </c>
      <c r="C140" s="29">
        <v>1237500</v>
      </c>
    </row>
    <row r="141" spans="1:3" ht="12.75">
      <c r="A141" s="12"/>
      <c r="B141" s="45" t="s">
        <v>1305</v>
      </c>
      <c r="C141" s="29">
        <v>990000</v>
      </c>
    </row>
    <row r="142" spans="1:3" ht="12.75">
      <c r="A142" s="12"/>
      <c r="B142" s="60" t="s">
        <v>1306</v>
      </c>
      <c r="C142" s="29">
        <v>285536</v>
      </c>
    </row>
    <row r="143" spans="1:3" ht="12.75">
      <c r="A143" s="12"/>
      <c r="B143" s="60" t="s">
        <v>1307</v>
      </c>
      <c r="C143" s="29">
        <v>226710</v>
      </c>
    </row>
    <row r="144" spans="1:3" ht="12.75">
      <c r="A144" s="12"/>
      <c r="B144" s="45" t="s">
        <v>1308</v>
      </c>
      <c r="C144" s="29">
        <v>742500</v>
      </c>
    </row>
    <row r="145" spans="1:3" ht="12.75">
      <c r="A145" s="12"/>
      <c r="B145" s="60" t="s">
        <v>1309</v>
      </c>
      <c r="C145" s="29">
        <v>1360260</v>
      </c>
    </row>
    <row r="146" spans="1:3" ht="12.75">
      <c r="A146" s="12"/>
      <c r="B146" s="45" t="s">
        <v>1310</v>
      </c>
      <c r="C146" s="29">
        <v>668250</v>
      </c>
    </row>
    <row r="147" spans="1:3" ht="12.75">
      <c r="A147" s="12"/>
      <c r="B147" s="60" t="s">
        <v>1311</v>
      </c>
      <c r="C147" s="29">
        <v>680130</v>
      </c>
    </row>
    <row r="148" spans="1:3" ht="12.75">
      <c r="A148" s="12"/>
      <c r="B148" s="45" t="s">
        <v>1312</v>
      </c>
      <c r="C148" s="29">
        <v>495000</v>
      </c>
    </row>
    <row r="149" spans="1:3" ht="12.75">
      <c r="A149" s="12"/>
      <c r="B149" s="60" t="s">
        <v>1313</v>
      </c>
      <c r="C149" s="29">
        <v>527385</v>
      </c>
    </row>
    <row r="150" spans="1:3" ht="12.75">
      <c r="A150" s="12"/>
      <c r="B150" s="45" t="s">
        <v>1314</v>
      </c>
      <c r="C150" s="29">
        <v>990000</v>
      </c>
    </row>
    <row r="151" spans="1:3" ht="12.75">
      <c r="A151" s="12"/>
      <c r="B151" s="45" t="s">
        <v>1315</v>
      </c>
      <c r="C151" s="29">
        <v>2970000</v>
      </c>
    </row>
    <row r="152" spans="1:3" ht="12.75">
      <c r="A152" s="12"/>
      <c r="B152" s="19"/>
      <c r="C152" s="22"/>
    </row>
    <row r="154" spans="1:3" s="87" customFormat="1" ht="13.5" thickBot="1">
      <c r="A154" s="69">
        <v>5309</v>
      </c>
      <c r="B154" s="70" t="s">
        <v>109</v>
      </c>
      <c r="C154" s="71">
        <v>59296050</v>
      </c>
    </row>
    <row r="155" spans="2:3" ht="13.5" thickTop="1">
      <c r="B155" s="30" t="s">
        <v>1316</v>
      </c>
      <c r="C155" s="10">
        <v>1470150</v>
      </c>
    </row>
    <row r="156" spans="2:3" ht="12.75">
      <c r="B156" s="1" t="s">
        <v>1317</v>
      </c>
      <c r="C156" s="10">
        <v>53905500</v>
      </c>
    </row>
    <row r="157" spans="1:3" ht="12.75">
      <c r="A157" s="6"/>
      <c r="B157" s="30" t="s">
        <v>1318</v>
      </c>
      <c r="C157" s="10">
        <v>3920400</v>
      </c>
    </row>
    <row r="158" spans="1:3" ht="12.75">
      <c r="A158" s="6"/>
      <c r="B158" s="30"/>
      <c r="C158" s="10"/>
    </row>
    <row r="159" ht="12.75">
      <c r="B159" s="28"/>
    </row>
    <row r="160" spans="1:3" s="87" customFormat="1" ht="13.5" thickBot="1">
      <c r="A160" s="69">
        <v>5316</v>
      </c>
      <c r="B160" s="70" t="s">
        <v>110</v>
      </c>
      <c r="C160" s="71">
        <v>5732239</v>
      </c>
    </row>
    <row r="161" spans="1:3" ht="13.5" thickTop="1">
      <c r="A161" s="6"/>
      <c r="B161" s="1" t="s">
        <v>1127</v>
      </c>
      <c r="C161" s="2">
        <v>216401</v>
      </c>
    </row>
    <row r="162" spans="1:3" ht="12.75">
      <c r="A162" s="6"/>
      <c r="B162" s="1" t="s">
        <v>218</v>
      </c>
      <c r="C162" s="2">
        <v>118352</v>
      </c>
    </row>
    <row r="163" spans="1:3" ht="12.75">
      <c r="A163" s="6"/>
      <c r="B163" s="1" t="s">
        <v>221</v>
      </c>
      <c r="C163" s="2">
        <v>109172</v>
      </c>
    </row>
    <row r="164" spans="1:3" ht="12.75">
      <c r="A164" s="6"/>
      <c r="B164" s="1" t="s">
        <v>1603</v>
      </c>
      <c r="C164" s="2">
        <v>2177282</v>
      </c>
    </row>
    <row r="165" spans="1:3" ht="12.75">
      <c r="A165" s="6"/>
      <c r="B165" s="1" t="s">
        <v>224</v>
      </c>
      <c r="C165" s="2">
        <v>755115</v>
      </c>
    </row>
    <row r="166" spans="1:3" ht="12.75">
      <c r="A166" s="6"/>
      <c r="B166" s="1" t="s">
        <v>226</v>
      </c>
      <c r="C166" s="2">
        <v>108520</v>
      </c>
    </row>
    <row r="167" spans="1:3" ht="12.75">
      <c r="A167" s="6"/>
      <c r="B167" s="1" t="s">
        <v>227</v>
      </c>
      <c r="C167" s="2">
        <v>192821</v>
      </c>
    </row>
    <row r="168" spans="1:3" ht="12.75">
      <c r="A168" s="6"/>
      <c r="B168" s="1" t="s">
        <v>80</v>
      </c>
      <c r="C168" s="2">
        <v>218947</v>
      </c>
    </row>
    <row r="169" spans="1:3" ht="12.75">
      <c r="A169" s="6"/>
      <c r="B169" s="1" t="s">
        <v>1324</v>
      </c>
      <c r="C169" s="2">
        <v>839555</v>
      </c>
    </row>
    <row r="170" spans="1:3" ht="12.75">
      <c r="A170" s="6"/>
      <c r="B170" s="1" t="s">
        <v>1325</v>
      </c>
      <c r="C170" s="2">
        <v>996074</v>
      </c>
    </row>
    <row r="171" spans="1:2" ht="12.75">
      <c r="A171" s="6"/>
      <c r="B171" s="1"/>
    </row>
    <row r="172" spans="1:2" ht="12.75">
      <c r="A172" s="6"/>
      <c r="B172" s="1"/>
    </row>
    <row r="173" spans="1:3" s="87" customFormat="1" ht="13.5" thickBot="1">
      <c r="A173" s="69">
        <v>5317</v>
      </c>
      <c r="B173" s="70" t="s">
        <v>111</v>
      </c>
      <c r="C173" s="71">
        <v>3921041</v>
      </c>
    </row>
    <row r="174" spans="1:3" ht="13.5" thickTop="1">
      <c r="A174" s="6"/>
      <c r="B174" s="1" t="s">
        <v>1127</v>
      </c>
      <c r="C174" s="2">
        <v>150494</v>
      </c>
    </row>
    <row r="175" spans="1:3" ht="12.75">
      <c r="A175" s="6"/>
      <c r="B175" s="1" t="s">
        <v>218</v>
      </c>
      <c r="C175" s="2">
        <v>90580</v>
      </c>
    </row>
    <row r="176" spans="1:3" ht="12.75">
      <c r="A176" s="6"/>
      <c r="B176" s="1" t="s">
        <v>221</v>
      </c>
      <c r="C176" s="2">
        <v>77418</v>
      </c>
    </row>
    <row r="177" spans="1:3" ht="12.75">
      <c r="A177" s="6"/>
      <c r="B177" s="1" t="s">
        <v>1603</v>
      </c>
      <c r="C177" s="2">
        <v>1526289</v>
      </c>
    </row>
    <row r="178" spans="1:3" ht="12.75">
      <c r="A178" s="6"/>
      <c r="B178" s="1" t="s">
        <v>224</v>
      </c>
      <c r="C178" s="2">
        <v>535978</v>
      </c>
    </row>
    <row r="179" spans="1:3" ht="12.75">
      <c r="A179" s="6"/>
      <c r="B179" s="1" t="s">
        <v>226</v>
      </c>
      <c r="C179" s="2">
        <v>70392</v>
      </c>
    </row>
    <row r="180" spans="1:3" ht="12.75">
      <c r="A180" s="6"/>
      <c r="B180" s="1" t="s">
        <v>227</v>
      </c>
      <c r="C180" s="2">
        <v>125184</v>
      </c>
    </row>
    <row r="181" spans="1:3" ht="12.75">
      <c r="A181" s="6"/>
      <c r="B181" s="1" t="s">
        <v>80</v>
      </c>
      <c r="C181" s="2">
        <v>120740</v>
      </c>
    </row>
    <row r="182" spans="1:3" ht="12.75">
      <c r="A182" s="6"/>
      <c r="B182" s="1" t="s">
        <v>1324</v>
      </c>
      <c r="C182" s="2">
        <v>536174</v>
      </c>
    </row>
    <row r="183" spans="1:3" ht="12.75">
      <c r="A183" s="6"/>
      <c r="B183" s="1" t="s">
        <v>1325</v>
      </c>
      <c r="C183" s="2">
        <v>687792</v>
      </c>
    </row>
    <row r="184" spans="1:2" ht="12.75">
      <c r="A184" s="6"/>
      <c r="B184" s="1"/>
    </row>
    <row r="186" spans="1:3" s="87" customFormat="1" ht="13.5" thickBot="1">
      <c r="A186" s="69">
        <v>5314</v>
      </c>
      <c r="B186" s="70" t="s">
        <v>2230</v>
      </c>
      <c r="C186" s="71">
        <v>3514500</v>
      </c>
    </row>
    <row r="187" spans="2:3" ht="13.5" thickTop="1">
      <c r="B187" s="64" t="s">
        <v>1319</v>
      </c>
      <c r="C187" s="66">
        <v>495000</v>
      </c>
    </row>
    <row r="188" spans="2:3" ht="12.75">
      <c r="B188" s="64" t="s">
        <v>1320</v>
      </c>
      <c r="C188" s="66">
        <v>990000</v>
      </c>
    </row>
    <row r="189" spans="2:3" ht="12.75">
      <c r="B189" s="64" t="s">
        <v>1321</v>
      </c>
      <c r="C189" s="66">
        <v>792000</v>
      </c>
    </row>
    <row r="190" spans="2:3" ht="12.75">
      <c r="B190" s="64" t="s">
        <v>1322</v>
      </c>
      <c r="C190" s="66">
        <v>495000</v>
      </c>
    </row>
    <row r="191" spans="2:3" ht="12.75">
      <c r="B191" s="64" t="s">
        <v>1323</v>
      </c>
      <c r="C191" s="66">
        <v>742500</v>
      </c>
    </row>
    <row r="192" ht="12.75">
      <c r="B192" s="28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B1">
      <selection activeCell="C12" sqref="C12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1326</v>
      </c>
      <c r="B2" s="113"/>
      <c r="C2" s="113"/>
    </row>
    <row r="3" spans="1:3" s="86" customFormat="1" ht="16.5" thickBot="1">
      <c r="A3" s="73" t="s">
        <v>104</v>
      </c>
      <c r="B3" s="74"/>
      <c r="C3" s="75">
        <f>SUM(C79,C72,C68,C58,C54,C51,C48,C45,C42,C38,C26,C22,C18)</f>
        <v>74668439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1346</v>
      </c>
      <c r="C6" s="78"/>
    </row>
    <row r="7" spans="1:6" s="76" customFormat="1" ht="16.5" customHeight="1">
      <c r="A7" s="77"/>
      <c r="B7" s="81" t="s">
        <v>1884</v>
      </c>
      <c r="C7" s="81"/>
      <c r="D7" s="82"/>
      <c r="E7" s="81"/>
      <c r="F7" s="83"/>
    </row>
    <row r="8" spans="1:3" s="76" customFormat="1" ht="18.75" customHeight="1">
      <c r="A8" s="77"/>
      <c r="B8" s="81" t="s">
        <v>1883</v>
      </c>
      <c r="C8" s="78"/>
    </row>
    <row r="9" spans="1:3" s="76" customFormat="1" ht="18.75" customHeight="1">
      <c r="A9" s="77"/>
      <c r="B9" s="81" t="s">
        <v>1882</v>
      </c>
      <c r="C9" s="78"/>
    </row>
    <row r="10" spans="1:3" s="76" customFormat="1" ht="18.75" customHeight="1">
      <c r="A10" s="77"/>
      <c r="B10" s="81" t="s">
        <v>1881</v>
      </c>
      <c r="C10" s="78"/>
    </row>
    <row r="11" spans="1:3" s="15" customFormat="1" ht="18.75" customHeight="1">
      <c r="A11" s="17"/>
      <c r="B11" s="81" t="s">
        <v>1880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1879</v>
      </c>
      <c r="C14" s="18"/>
    </row>
    <row r="15" spans="1:3" s="15" customFormat="1" ht="18.75" customHeight="1">
      <c r="A15" s="17"/>
      <c r="B15" s="81" t="s">
        <v>1878</v>
      </c>
      <c r="C15" s="18"/>
    </row>
    <row r="16" spans="1:3" ht="12.75">
      <c r="A16" s="17"/>
      <c r="B16" s="15"/>
      <c r="C16" s="18"/>
    </row>
    <row r="17" spans="1:3" ht="12.75">
      <c r="A17" s="17"/>
      <c r="B17" s="15"/>
      <c r="C17" s="18"/>
    </row>
    <row r="18" spans="1:3" s="87" customFormat="1" ht="13.5" thickBot="1">
      <c r="A18" s="69">
        <v>5307</v>
      </c>
      <c r="B18" s="70" t="s">
        <v>95</v>
      </c>
      <c r="C18" s="71">
        <v>35692098</v>
      </c>
    </row>
    <row r="19" spans="2:3" ht="13.5" thickTop="1">
      <c r="B19" s="3" t="s">
        <v>1327</v>
      </c>
      <c r="C19" s="2">
        <v>35692098</v>
      </c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2236</v>
      </c>
      <c r="C22" s="71">
        <v>4685687</v>
      </c>
    </row>
    <row r="23" spans="1:3" ht="13.5" thickTop="1">
      <c r="A23" s="5"/>
      <c r="B23" s="1" t="s">
        <v>1328</v>
      </c>
      <c r="C23" s="2">
        <v>4685687</v>
      </c>
    </row>
    <row r="24" spans="1:2" ht="12.75">
      <c r="A24" s="5"/>
      <c r="B24" s="1"/>
    </row>
    <row r="25" spans="1:2" ht="12.75">
      <c r="A25" s="5"/>
      <c r="B25" s="1"/>
    </row>
    <row r="26" spans="1:3" s="87" customFormat="1" ht="13.5" thickBot="1">
      <c r="A26" s="69">
        <v>5307</v>
      </c>
      <c r="B26" s="70" t="s">
        <v>96</v>
      </c>
      <c r="C26" s="71">
        <v>10136064</v>
      </c>
    </row>
    <row r="27" spans="1:3" ht="13.5" thickTop="1">
      <c r="A27" s="5"/>
      <c r="B27" s="49" t="s">
        <v>1329</v>
      </c>
      <c r="C27" s="32">
        <v>1380470</v>
      </c>
    </row>
    <row r="28" spans="1:3" ht="12.75">
      <c r="A28" s="5"/>
      <c r="B28" s="49" t="s">
        <v>1330</v>
      </c>
      <c r="C28" s="32">
        <v>788862</v>
      </c>
    </row>
    <row r="29" spans="1:3" ht="12.75">
      <c r="A29" s="5"/>
      <c r="B29" s="49" t="s">
        <v>1331</v>
      </c>
      <c r="C29" s="32">
        <v>614145</v>
      </c>
    </row>
    <row r="30" spans="1:3" ht="12.75">
      <c r="A30" s="5"/>
      <c r="B30" s="49" t="s">
        <v>1332</v>
      </c>
      <c r="C30" s="32">
        <v>802249</v>
      </c>
    </row>
    <row r="31" spans="1:3" ht="12.75">
      <c r="A31" s="5"/>
      <c r="B31" s="49" t="s">
        <v>1333</v>
      </c>
      <c r="C31" s="32">
        <v>538877</v>
      </c>
    </row>
    <row r="32" spans="1:3" ht="12.75">
      <c r="A32" s="5"/>
      <c r="B32" s="49" t="s">
        <v>1334</v>
      </c>
      <c r="C32" s="32">
        <v>1248627</v>
      </c>
    </row>
    <row r="33" spans="1:3" ht="12.75">
      <c r="A33" s="5"/>
      <c r="B33" s="49" t="s">
        <v>1335</v>
      </c>
      <c r="C33" s="32">
        <v>2748353</v>
      </c>
    </row>
    <row r="34" spans="1:3" ht="12.75">
      <c r="A34" s="5"/>
      <c r="B34" s="49" t="s">
        <v>1336</v>
      </c>
      <c r="C34" s="32">
        <v>965934</v>
      </c>
    </row>
    <row r="35" spans="1:3" ht="12.75">
      <c r="A35" s="5"/>
      <c r="B35" s="49" t="s">
        <v>1337</v>
      </c>
      <c r="C35" s="32">
        <v>1048547</v>
      </c>
    </row>
    <row r="36" spans="1:3" ht="12.75">
      <c r="A36" s="5"/>
      <c r="B36" s="49"/>
      <c r="C36" s="32"/>
    </row>
    <row r="37" spans="1:3" ht="12.75">
      <c r="A37" s="5"/>
      <c r="B37" s="49"/>
      <c r="C37" s="32"/>
    </row>
    <row r="38" spans="1:3" s="87" customFormat="1" ht="13.5" thickBot="1">
      <c r="A38" s="69">
        <v>5309</v>
      </c>
      <c r="B38" s="70" t="s">
        <v>97</v>
      </c>
      <c r="C38" s="71">
        <v>2112533</v>
      </c>
    </row>
    <row r="39" spans="1:3" ht="13.5" thickTop="1">
      <c r="A39" s="6"/>
      <c r="B39" s="7" t="s">
        <v>1327</v>
      </c>
      <c r="C39" s="8">
        <v>2112533</v>
      </c>
    </row>
    <row r="40" spans="1:3" ht="12.75">
      <c r="A40" s="6"/>
      <c r="B40" s="7"/>
      <c r="C40" s="8"/>
    </row>
    <row r="42" spans="1:3" s="87" customFormat="1" ht="13.5" thickBot="1">
      <c r="A42" s="69">
        <v>5311</v>
      </c>
      <c r="B42" s="70" t="s">
        <v>98</v>
      </c>
      <c r="C42" s="71">
        <v>1172152</v>
      </c>
    </row>
    <row r="43" ht="13.5" thickTop="1"/>
    <row r="45" spans="1:3" s="87" customFormat="1" ht="13.5" thickBot="1">
      <c r="A45" s="69" t="s">
        <v>100</v>
      </c>
      <c r="B45" s="70" t="s">
        <v>99</v>
      </c>
      <c r="C45" s="71">
        <v>76808</v>
      </c>
    </row>
    <row r="46" ht="13.5" thickTop="1"/>
    <row r="48" spans="1:3" s="87" customFormat="1" ht="13.5" thickBot="1">
      <c r="A48" s="69">
        <v>5310</v>
      </c>
      <c r="B48" s="70" t="s">
        <v>101</v>
      </c>
      <c r="C48" s="71">
        <v>1698947</v>
      </c>
    </row>
    <row r="49" ht="13.5" thickTop="1"/>
    <row r="51" spans="1:3" s="87" customFormat="1" ht="13.5" thickBot="1">
      <c r="A51" s="69">
        <v>5303</v>
      </c>
      <c r="B51" s="70" t="s">
        <v>107</v>
      </c>
      <c r="C51" s="71">
        <v>1284480</v>
      </c>
    </row>
    <row r="52" ht="13.5" thickTop="1"/>
    <row r="54" spans="1:3" s="87" customFormat="1" ht="13.5" thickBot="1">
      <c r="A54" s="69">
        <v>5304</v>
      </c>
      <c r="B54" s="70" t="s">
        <v>108</v>
      </c>
      <c r="C54" s="71">
        <v>274033</v>
      </c>
    </row>
    <row r="55" ht="13.5" thickTop="1"/>
    <row r="58" spans="1:3" s="87" customFormat="1" ht="13.5" thickBot="1">
      <c r="A58" s="69">
        <v>5309</v>
      </c>
      <c r="B58" s="70" t="s">
        <v>103</v>
      </c>
      <c r="C58" s="71">
        <v>1692086</v>
      </c>
    </row>
    <row r="59" spans="1:3" ht="13.5" thickTop="1">
      <c r="A59" s="12"/>
      <c r="B59" s="19" t="s">
        <v>1338</v>
      </c>
      <c r="C59" s="22">
        <v>114214</v>
      </c>
    </row>
    <row r="60" spans="1:3" ht="12.75">
      <c r="A60" s="12"/>
      <c r="B60" s="19" t="s">
        <v>1339</v>
      </c>
      <c r="C60" s="22">
        <v>161804</v>
      </c>
    </row>
    <row r="61" spans="1:3" ht="24">
      <c r="A61" s="12"/>
      <c r="B61" s="19" t="s">
        <v>2039</v>
      </c>
      <c r="C61" s="22">
        <v>50254</v>
      </c>
    </row>
    <row r="62" spans="1:3" ht="12.75">
      <c r="A62" s="12"/>
      <c r="B62" s="19" t="s">
        <v>2040</v>
      </c>
      <c r="C62" s="22">
        <v>571072</v>
      </c>
    </row>
    <row r="63" spans="1:3" ht="12.75">
      <c r="A63" s="12"/>
      <c r="B63" s="19" t="s">
        <v>1349</v>
      </c>
      <c r="C63" s="22">
        <v>571072</v>
      </c>
    </row>
    <row r="64" spans="1:3" ht="12.75">
      <c r="A64" s="12"/>
      <c r="B64" s="19" t="s">
        <v>1350</v>
      </c>
      <c r="C64" s="22">
        <v>190357</v>
      </c>
    </row>
    <row r="65" spans="1:3" ht="12.75">
      <c r="A65" s="12"/>
      <c r="B65" s="19" t="s">
        <v>1351</v>
      </c>
      <c r="C65" s="22">
        <v>33313</v>
      </c>
    </row>
    <row r="66" spans="1:3" ht="12.75">
      <c r="A66" s="12"/>
      <c r="B66" s="19"/>
      <c r="C66" s="22"/>
    </row>
    <row r="68" spans="1:3" s="87" customFormat="1" ht="13.5" thickBot="1">
      <c r="A68" s="69">
        <v>5309</v>
      </c>
      <c r="B68" s="70" t="s">
        <v>109</v>
      </c>
      <c r="C68" s="71">
        <v>7885382</v>
      </c>
    </row>
    <row r="69" spans="2:3" ht="13.5" thickTop="1">
      <c r="B69" s="28" t="s">
        <v>1352</v>
      </c>
      <c r="C69" s="2">
        <v>7885382</v>
      </c>
    </row>
    <row r="70" ht="12.75">
      <c r="B70" s="28"/>
    </row>
    <row r="71" ht="12.75">
      <c r="B71" s="28"/>
    </row>
    <row r="72" spans="1:3" s="87" customFormat="1" ht="13.5" thickBot="1">
      <c r="A72" s="69">
        <v>5316</v>
      </c>
      <c r="B72" s="70" t="s">
        <v>110</v>
      </c>
      <c r="C72" s="71">
        <v>6632323</v>
      </c>
    </row>
    <row r="73" spans="1:3" ht="13.5" thickTop="1">
      <c r="A73" s="6"/>
      <c r="B73" s="1" t="s">
        <v>1328</v>
      </c>
      <c r="C73" s="2">
        <v>530843</v>
      </c>
    </row>
    <row r="74" spans="1:3" ht="12.75">
      <c r="A74" s="6"/>
      <c r="B74" s="1" t="s">
        <v>1327</v>
      </c>
      <c r="C74" s="2">
        <v>3175710</v>
      </c>
    </row>
    <row r="75" spans="1:3" ht="12.75">
      <c r="A75" s="6"/>
      <c r="B75" s="1" t="s">
        <v>105</v>
      </c>
      <c r="C75" s="2">
        <v>2571505</v>
      </c>
    </row>
    <row r="76" spans="1:3" ht="12.75">
      <c r="A76" s="6"/>
      <c r="B76" s="1" t="s">
        <v>106</v>
      </c>
      <c r="C76" s="2">
        <v>354265</v>
      </c>
    </row>
    <row r="77" spans="1:2" ht="12.75">
      <c r="A77" s="6"/>
      <c r="B77" s="1"/>
    </row>
    <row r="79" spans="1:3" s="87" customFormat="1" ht="13.5" thickBot="1">
      <c r="A79" s="69">
        <v>5317</v>
      </c>
      <c r="B79" s="70" t="s">
        <v>111</v>
      </c>
      <c r="C79" s="71">
        <v>1325846</v>
      </c>
    </row>
    <row r="80" spans="1:3" ht="13.5" thickTop="1">
      <c r="A80" s="6"/>
      <c r="B80" s="1" t="s">
        <v>1328</v>
      </c>
      <c r="C80" s="2">
        <v>87448</v>
      </c>
    </row>
    <row r="81" spans="1:3" ht="12.75">
      <c r="A81" s="6"/>
      <c r="B81" s="1" t="s">
        <v>1327</v>
      </c>
      <c r="C81" s="2">
        <v>631942</v>
      </c>
    </row>
    <row r="82" spans="1:3" ht="12.75">
      <c r="A82" s="6"/>
      <c r="B82" s="1" t="s">
        <v>105</v>
      </c>
      <c r="C82" s="2">
        <v>540052</v>
      </c>
    </row>
    <row r="83" spans="1:3" ht="12.75">
      <c r="A83" s="6"/>
      <c r="B83" s="1" t="s">
        <v>106</v>
      </c>
      <c r="C83" s="2">
        <v>66404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9" sqref="A9"/>
    </sheetView>
  </sheetViews>
  <sheetFormatPr defaultColWidth="9.140625" defaultRowHeight="12.75"/>
  <cols>
    <col min="1" max="1" width="7.00390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1353</v>
      </c>
      <c r="B2" s="113"/>
      <c r="C2" s="113"/>
    </row>
    <row r="3" spans="1:3" s="86" customFormat="1" ht="16.5" thickBot="1">
      <c r="A3" s="73" t="s">
        <v>104</v>
      </c>
      <c r="B3" s="74"/>
      <c r="C3" s="75">
        <f>SUM(C66,C60,C56,C46,C42,C39,C36,C33,C30,C27,C23,C18)</f>
        <v>172183788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1347</v>
      </c>
      <c r="C6" s="78"/>
    </row>
    <row r="7" spans="1:6" s="76" customFormat="1" ht="16.5" customHeight="1">
      <c r="A7" s="77"/>
      <c r="B7" s="81" t="s">
        <v>1891</v>
      </c>
      <c r="C7" s="81"/>
      <c r="D7" s="82"/>
      <c r="E7" s="81"/>
      <c r="F7" s="83"/>
    </row>
    <row r="8" spans="1:3" s="76" customFormat="1" ht="18.75" customHeight="1">
      <c r="A8" s="77"/>
      <c r="B8" s="81" t="s">
        <v>1890</v>
      </c>
      <c r="C8" s="78"/>
    </row>
    <row r="9" spans="1:3" s="76" customFormat="1" ht="18.75" customHeight="1">
      <c r="A9" s="77"/>
      <c r="B9" s="81" t="s">
        <v>1889</v>
      </c>
      <c r="C9" s="78"/>
    </row>
    <row r="10" spans="1:3" s="76" customFormat="1" ht="18.75" customHeight="1">
      <c r="A10" s="77"/>
      <c r="B10" s="81" t="s">
        <v>1888</v>
      </c>
      <c r="C10" s="78"/>
    </row>
    <row r="11" spans="1:3" s="15" customFormat="1" ht="18.75" customHeight="1">
      <c r="A11" s="17"/>
      <c r="B11" s="81" t="s">
        <v>1887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1886</v>
      </c>
      <c r="C14" s="18"/>
    </row>
    <row r="15" spans="1:3" s="15" customFormat="1" ht="18.75" customHeight="1">
      <c r="A15" s="17"/>
      <c r="B15" s="81" t="s">
        <v>1885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147842301</v>
      </c>
    </row>
    <row r="19" spans="2:3" ht="13.5" thickTop="1">
      <c r="B19" s="3" t="s">
        <v>1021</v>
      </c>
      <c r="C19" s="2">
        <v>120120589</v>
      </c>
    </row>
    <row r="20" spans="1:3" ht="12.75">
      <c r="A20" s="5"/>
      <c r="B20" s="1" t="s">
        <v>1354</v>
      </c>
      <c r="C20" s="2">
        <v>27721712</v>
      </c>
    </row>
    <row r="21" spans="1:2" ht="12.75">
      <c r="A21" s="5"/>
      <c r="B21" s="1"/>
    </row>
    <row r="22" spans="2:3" ht="15">
      <c r="B22" s="33"/>
      <c r="C22" s="34"/>
    </row>
    <row r="23" spans="1:3" s="87" customFormat="1" ht="13.5" thickBot="1">
      <c r="A23" s="69">
        <v>5309</v>
      </c>
      <c r="B23" s="70" t="s">
        <v>97</v>
      </c>
      <c r="C23" s="71">
        <v>2541824</v>
      </c>
    </row>
    <row r="24" spans="1:3" ht="13.5" thickTop="1">
      <c r="A24" s="6"/>
      <c r="B24" s="7" t="s">
        <v>1022</v>
      </c>
      <c r="C24" s="8">
        <v>2541824</v>
      </c>
    </row>
    <row r="25" spans="1:3" ht="12.75">
      <c r="A25" s="6"/>
      <c r="B25" s="7"/>
      <c r="C25" s="8"/>
    </row>
    <row r="27" spans="1:3" s="87" customFormat="1" ht="13.5" thickBot="1">
      <c r="A27" s="69">
        <v>5311</v>
      </c>
      <c r="B27" s="70" t="s">
        <v>98</v>
      </c>
      <c r="C27" s="71">
        <v>489183</v>
      </c>
    </row>
    <row r="28" ht="13.5" thickTop="1"/>
    <row r="30" spans="1:3" s="87" customFormat="1" ht="13.5" thickBot="1">
      <c r="A30" s="69" t="s">
        <v>100</v>
      </c>
      <c r="B30" s="70" t="s">
        <v>99</v>
      </c>
      <c r="C30" s="71">
        <v>69276</v>
      </c>
    </row>
    <row r="31" ht="13.5" thickTop="1"/>
    <row r="33" spans="1:3" s="87" customFormat="1" ht="13.5" thickBot="1">
      <c r="A33" s="69">
        <v>5310</v>
      </c>
      <c r="B33" s="70" t="s">
        <v>101</v>
      </c>
      <c r="C33" s="71">
        <v>542350</v>
      </c>
    </row>
    <row r="34" ht="13.5" thickTop="1"/>
    <row r="36" spans="1:3" s="87" customFormat="1" ht="13.5" thickBot="1">
      <c r="A36" s="69">
        <v>5303</v>
      </c>
      <c r="B36" s="70" t="s">
        <v>107</v>
      </c>
      <c r="C36" s="71">
        <v>319942</v>
      </c>
    </row>
    <row r="37" ht="13.5" thickTop="1"/>
    <row r="39" spans="1:3" s="87" customFormat="1" ht="13.5" thickBot="1">
      <c r="A39" s="69">
        <v>5304</v>
      </c>
      <c r="B39" s="70" t="s">
        <v>108</v>
      </c>
      <c r="C39" s="71">
        <v>80853</v>
      </c>
    </row>
    <row r="40" ht="13.5" thickTop="1"/>
    <row r="42" spans="1:3" s="87" customFormat="1" ht="13.5" thickBot="1">
      <c r="A42" s="69">
        <v>5308</v>
      </c>
      <c r="B42" s="70" t="s">
        <v>102</v>
      </c>
      <c r="C42" s="71">
        <v>5197500</v>
      </c>
    </row>
    <row r="43" spans="1:3" ht="13.5" thickTop="1">
      <c r="A43" s="4"/>
      <c r="B43" s="11" t="s">
        <v>1355</v>
      </c>
      <c r="C43" s="2">
        <v>5197500</v>
      </c>
    </row>
    <row r="44" spans="1:2" ht="12.75">
      <c r="A44" s="4"/>
      <c r="B44" s="11"/>
    </row>
    <row r="46" spans="1:3" s="87" customFormat="1" ht="13.5" thickBot="1">
      <c r="A46" s="69">
        <v>5309</v>
      </c>
      <c r="B46" s="70" t="s">
        <v>103</v>
      </c>
      <c r="C46" s="71">
        <v>5732179</v>
      </c>
    </row>
    <row r="47" spans="1:3" ht="13.5" thickTop="1">
      <c r="A47" s="12"/>
      <c r="B47" s="19" t="s">
        <v>1356</v>
      </c>
      <c r="C47" s="22">
        <v>951786</v>
      </c>
    </row>
    <row r="48" spans="1:3" ht="12.75">
      <c r="A48" s="12"/>
      <c r="B48" s="23" t="s">
        <v>1357</v>
      </c>
      <c r="C48" s="41">
        <v>1227600</v>
      </c>
    </row>
    <row r="49" spans="1:3" ht="12.75">
      <c r="A49" s="12"/>
      <c r="B49" s="23" t="s">
        <v>1358</v>
      </c>
      <c r="C49" s="24">
        <v>198000</v>
      </c>
    </row>
    <row r="50" spans="1:3" ht="12.75">
      <c r="A50" s="12"/>
      <c r="B50" s="19" t="s">
        <v>1359</v>
      </c>
      <c r="C50" s="22">
        <v>1142143</v>
      </c>
    </row>
    <row r="51" spans="1:3" ht="12.75">
      <c r="A51" s="12"/>
      <c r="B51" s="23" t="s">
        <v>1360</v>
      </c>
      <c r="C51" s="24">
        <v>495000</v>
      </c>
    </row>
    <row r="52" spans="1:3" ht="12.75">
      <c r="A52" s="12"/>
      <c r="B52" s="19" t="s">
        <v>1361</v>
      </c>
      <c r="C52" s="22">
        <v>1584000</v>
      </c>
    </row>
    <row r="53" spans="1:3" ht="12.75">
      <c r="A53" s="12"/>
      <c r="B53" s="23" t="s">
        <v>316</v>
      </c>
      <c r="C53" s="24">
        <v>133650</v>
      </c>
    </row>
    <row r="54" spans="1:3" ht="12.75">
      <c r="A54" s="12"/>
      <c r="B54" s="23"/>
      <c r="C54" s="24"/>
    </row>
    <row r="56" spans="1:3" s="87" customFormat="1" ht="13.5" thickBot="1">
      <c r="A56" s="69">
        <v>5309</v>
      </c>
      <c r="B56" s="70" t="s">
        <v>109</v>
      </c>
      <c r="C56" s="71">
        <v>5880600</v>
      </c>
    </row>
    <row r="57" spans="2:3" ht="13.5" thickTop="1">
      <c r="B57" s="28" t="s">
        <v>317</v>
      </c>
      <c r="C57" s="2">
        <v>5880600</v>
      </c>
    </row>
    <row r="58" ht="12.75">
      <c r="B58" s="28"/>
    </row>
    <row r="59" ht="12.75">
      <c r="B59" s="28"/>
    </row>
    <row r="60" spans="1:3" s="87" customFormat="1" ht="13.5" thickBot="1">
      <c r="A60" s="69">
        <v>5316</v>
      </c>
      <c r="B60" s="70" t="s">
        <v>110</v>
      </c>
      <c r="C60" s="71">
        <v>1939840</v>
      </c>
    </row>
    <row r="61" spans="1:3" ht="13.5" thickTop="1">
      <c r="A61" s="6"/>
      <c r="B61" s="1" t="s">
        <v>1021</v>
      </c>
      <c r="C61" s="2">
        <v>1373901</v>
      </c>
    </row>
    <row r="62" spans="1:3" ht="12.75">
      <c r="A62" s="6"/>
      <c r="B62" s="1" t="s">
        <v>1022</v>
      </c>
      <c r="C62" s="2">
        <v>550347</v>
      </c>
    </row>
    <row r="63" spans="1:3" ht="12.75">
      <c r="A63" s="6"/>
      <c r="B63" s="1" t="s">
        <v>106</v>
      </c>
      <c r="C63" s="2">
        <v>15592</v>
      </c>
    </row>
    <row r="64" spans="1:2" ht="12.75">
      <c r="A64" s="6"/>
      <c r="B64" s="1"/>
    </row>
    <row r="66" spans="1:3" s="87" customFormat="1" ht="13.5" thickBot="1">
      <c r="A66" s="69">
        <v>5317</v>
      </c>
      <c r="B66" s="70" t="s">
        <v>111</v>
      </c>
      <c r="C66" s="71">
        <v>1547940</v>
      </c>
    </row>
    <row r="67" spans="1:3" ht="13.5" thickTop="1">
      <c r="A67" s="6"/>
      <c r="B67" s="1" t="s">
        <v>1021</v>
      </c>
      <c r="C67" s="2">
        <v>1188231</v>
      </c>
    </row>
    <row r="68" spans="1:3" ht="12.75">
      <c r="A68" s="6"/>
      <c r="B68" s="1" t="s">
        <v>1022</v>
      </c>
      <c r="C68" s="2">
        <v>341109</v>
      </c>
    </row>
    <row r="69" spans="1:3" ht="12.75">
      <c r="A69" s="6"/>
      <c r="B69" s="1" t="s">
        <v>106</v>
      </c>
      <c r="C69" s="2">
        <v>18600</v>
      </c>
    </row>
    <row r="70" spans="1:2" ht="12.75">
      <c r="A70" s="6"/>
      <c r="B70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2" sqref="A12"/>
    </sheetView>
  </sheetViews>
  <sheetFormatPr defaultColWidth="9.140625" defaultRowHeight="12.75"/>
  <cols>
    <col min="1" max="1" width="5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318</v>
      </c>
      <c r="B2" s="113"/>
      <c r="C2" s="113"/>
    </row>
    <row r="3" spans="1:3" s="86" customFormat="1" ht="16.5" thickBot="1">
      <c r="A3" s="73" t="s">
        <v>104</v>
      </c>
      <c r="B3" s="74"/>
      <c r="C3" s="75">
        <f>SUM(C82,C72,C63,C59,C52,C49,C46,C43,C40,C37,C27,C19)</f>
        <v>48666748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1899</v>
      </c>
      <c r="C6" s="78"/>
    </row>
    <row r="7" spans="1:6" s="76" customFormat="1" ht="16.5" customHeight="1">
      <c r="A7" s="77"/>
      <c r="B7" s="81" t="s">
        <v>1898</v>
      </c>
      <c r="C7" s="81"/>
      <c r="D7" s="82"/>
      <c r="E7" s="81"/>
      <c r="F7" s="83"/>
    </row>
    <row r="8" spans="1:3" s="76" customFormat="1" ht="18.75" customHeight="1">
      <c r="A8" s="77"/>
      <c r="B8" s="81" t="s">
        <v>1897</v>
      </c>
      <c r="C8" s="78"/>
    </row>
    <row r="9" spans="1:3" s="76" customFormat="1" ht="18.75" customHeight="1">
      <c r="A9" s="77"/>
      <c r="B9" s="81" t="s">
        <v>1896</v>
      </c>
      <c r="C9" s="78"/>
    </row>
    <row r="10" spans="1:3" s="76" customFormat="1" ht="18.75" customHeight="1">
      <c r="A10" s="77"/>
      <c r="B10" s="81" t="s">
        <v>1895</v>
      </c>
      <c r="C10" s="78"/>
    </row>
    <row r="11" spans="1:3" s="15" customFormat="1" ht="18.75" customHeight="1">
      <c r="A11" s="17"/>
      <c r="B11" s="81" t="s">
        <v>1894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1892</v>
      </c>
      <c r="C14" s="18"/>
    </row>
    <row r="15" spans="1:3" s="15" customFormat="1" ht="18.75" customHeight="1">
      <c r="A15" s="17"/>
      <c r="B15" s="81" t="s">
        <v>1893</v>
      </c>
      <c r="C15" s="18"/>
    </row>
    <row r="18" spans="1:2" ht="12.75">
      <c r="A18" s="5"/>
      <c r="B18" s="1"/>
    </row>
    <row r="19" spans="1:3" s="87" customFormat="1" ht="13.5" thickBot="1">
      <c r="A19" s="69">
        <v>5307</v>
      </c>
      <c r="B19" s="70" t="s">
        <v>2236</v>
      </c>
      <c r="C19" s="71">
        <v>22283618</v>
      </c>
    </row>
    <row r="20" spans="1:3" ht="13.5" thickTop="1">
      <c r="A20" s="5"/>
      <c r="B20" s="1" t="s">
        <v>319</v>
      </c>
      <c r="C20" s="2">
        <v>2113521</v>
      </c>
    </row>
    <row r="21" spans="1:3" ht="12.75">
      <c r="A21" s="5"/>
      <c r="B21" s="1" t="s">
        <v>320</v>
      </c>
      <c r="C21" s="2">
        <v>3027778</v>
      </c>
    </row>
    <row r="22" spans="1:3" ht="12.75">
      <c r="A22" s="5"/>
      <c r="B22" s="1" t="s">
        <v>31</v>
      </c>
      <c r="C22" s="2">
        <v>11734252</v>
      </c>
    </row>
    <row r="23" spans="1:3" ht="12.75">
      <c r="A23" s="5"/>
      <c r="B23" s="1" t="s">
        <v>321</v>
      </c>
      <c r="C23" s="2">
        <v>3603959</v>
      </c>
    </row>
    <row r="24" spans="1:3" ht="12.75">
      <c r="A24" s="5"/>
      <c r="B24" s="1" t="s">
        <v>322</v>
      </c>
      <c r="C24" s="2">
        <v>1804108</v>
      </c>
    </row>
    <row r="25" spans="1:2" ht="12.75">
      <c r="A25" s="5"/>
      <c r="B25" s="1"/>
    </row>
    <row r="26" spans="1:2" ht="12.75">
      <c r="A26" s="5"/>
      <c r="B26" s="1"/>
    </row>
    <row r="27" spans="1:3" s="87" customFormat="1" ht="13.5" thickBot="1">
      <c r="A27" s="69">
        <v>5307</v>
      </c>
      <c r="B27" s="70" t="s">
        <v>96</v>
      </c>
      <c r="C27" s="71">
        <v>6518642</v>
      </c>
    </row>
    <row r="28" spans="1:3" ht="13.5" thickTop="1">
      <c r="A28" s="5"/>
      <c r="B28" s="49" t="s">
        <v>323</v>
      </c>
      <c r="C28" s="32">
        <v>608898</v>
      </c>
    </row>
    <row r="29" spans="1:3" ht="12.75">
      <c r="A29" s="5"/>
      <c r="B29" s="49" t="s">
        <v>324</v>
      </c>
      <c r="C29" s="32">
        <v>987267</v>
      </c>
    </row>
    <row r="30" spans="1:3" ht="12.75">
      <c r="A30" s="5"/>
      <c r="B30" s="49" t="s">
        <v>325</v>
      </c>
      <c r="C30" s="32">
        <v>748347</v>
      </c>
    </row>
    <row r="31" spans="1:3" ht="12.75">
      <c r="A31" s="5"/>
      <c r="B31" s="49" t="s">
        <v>326</v>
      </c>
      <c r="C31" s="32">
        <v>1390374</v>
      </c>
    </row>
    <row r="32" spans="1:3" ht="12.75">
      <c r="A32" s="5"/>
      <c r="B32" s="49" t="s">
        <v>327</v>
      </c>
      <c r="C32" s="32">
        <v>627404</v>
      </c>
    </row>
    <row r="33" spans="1:3" ht="12.75">
      <c r="A33" s="5"/>
      <c r="B33" s="49" t="s">
        <v>328</v>
      </c>
      <c r="C33" s="32">
        <v>1266154</v>
      </c>
    </row>
    <row r="34" spans="1:3" ht="12.75">
      <c r="A34" s="5"/>
      <c r="B34" s="49" t="s">
        <v>329</v>
      </c>
      <c r="C34" s="32">
        <v>890198</v>
      </c>
    </row>
    <row r="35" spans="2:3" ht="15">
      <c r="B35" s="33"/>
      <c r="C35" s="34"/>
    </row>
    <row r="37" spans="1:3" s="87" customFormat="1" ht="13.5" thickBot="1">
      <c r="A37" s="69">
        <v>5311</v>
      </c>
      <c r="B37" s="70" t="s">
        <v>98</v>
      </c>
      <c r="C37" s="71">
        <v>9193654</v>
      </c>
    </row>
    <row r="38" ht="13.5" thickTop="1"/>
    <row r="40" spans="1:3" s="87" customFormat="1" ht="13.5" thickBot="1">
      <c r="A40" s="69" t="s">
        <v>100</v>
      </c>
      <c r="B40" s="70" t="s">
        <v>99</v>
      </c>
      <c r="C40" s="71">
        <v>141068</v>
      </c>
    </row>
    <row r="41" ht="13.5" thickTop="1"/>
    <row r="43" spans="1:3" s="87" customFormat="1" ht="13.5" thickBot="1">
      <c r="A43" s="69">
        <v>5310</v>
      </c>
      <c r="B43" s="70" t="s">
        <v>101</v>
      </c>
      <c r="C43" s="71">
        <v>1678639</v>
      </c>
    </row>
    <row r="44" ht="13.5" thickTop="1"/>
    <row r="46" spans="1:3" s="87" customFormat="1" ht="13.5" thickBot="1">
      <c r="A46" s="69">
        <v>5303</v>
      </c>
      <c r="B46" s="70" t="s">
        <v>107</v>
      </c>
      <c r="C46" s="71">
        <v>565616</v>
      </c>
    </row>
    <row r="47" ht="13.5" thickTop="1"/>
    <row r="49" spans="1:3" s="87" customFormat="1" ht="13.5" thickBot="1">
      <c r="A49" s="69">
        <v>5304</v>
      </c>
      <c r="B49" s="70" t="s">
        <v>108</v>
      </c>
      <c r="C49" s="71">
        <v>147695</v>
      </c>
    </row>
    <row r="50" ht="13.5" thickTop="1"/>
    <row r="52" spans="1:3" s="87" customFormat="1" ht="13.5" thickBot="1">
      <c r="A52" s="69">
        <v>5309</v>
      </c>
      <c r="B52" s="70" t="s">
        <v>103</v>
      </c>
      <c r="C52" s="71">
        <v>4078800</v>
      </c>
    </row>
    <row r="53" spans="1:3" ht="13.5" thickTop="1">
      <c r="A53" s="12"/>
      <c r="B53" s="19" t="s">
        <v>330</v>
      </c>
      <c r="C53" s="22">
        <v>226710</v>
      </c>
    </row>
    <row r="54" spans="1:3" ht="12.75">
      <c r="A54" s="12"/>
      <c r="B54" s="19" t="s">
        <v>331</v>
      </c>
      <c r="C54" s="22">
        <v>453420</v>
      </c>
    </row>
    <row r="55" spans="1:3" ht="12.75">
      <c r="A55" s="12"/>
      <c r="B55" s="19" t="s">
        <v>332</v>
      </c>
      <c r="C55" s="22">
        <v>1814670</v>
      </c>
    </row>
    <row r="56" spans="1:3" ht="12.75">
      <c r="A56" s="12"/>
      <c r="B56" s="23" t="s">
        <v>333</v>
      </c>
      <c r="C56" s="24">
        <v>1584000</v>
      </c>
    </row>
    <row r="57" spans="1:3" ht="12.75">
      <c r="A57" s="12"/>
      <c r="B57" s="23"/>
      <c r="C57" s="24"/>
    </row>
    <row r="59" spans="1:3" s="87" customFormat="1" ht="13.5" thickBot="1">
      <c r="A59" s="69">
        <v>5309</v>
      </c>
      <c r="B59" s="70" t="s">
        <v>109</v>
      </c>
      <c r="C59" s="71">
        <v>392040</v>
      </c>
    </row>
    <row r="60" spans="2:3" ht="13.5" thickTop="1">
      <c r="B60" s="28" t="s">
        <v>334</v>
      </c>
      <c r="C60" s="2">
        <v>392040</v>
      </c>
    </row>
    <row r="61" ht="12.75">
      <c r="B61" s="28"/>
    </row>
    <row r="62" ht="12.75">
      <c r="B62" s="28"/>
    </row>
    <row r="63" spans="1:3" s="87" customFormat="1" ht="13.5" thickBot="1">
      <c r="A63" s="69">
        <v>5316</v>
      </c>
      <c r="B63" s="70" t="s">
        <v>110</v>
      </c>
      <c r="C63" s="71">
        <v>2011735</v>
      </c>
    </row>
    <row r="64" spans="1:3" ht="13.5" thickTop="1">
      <c r="A64" s="6"/>
      <c r="B64" s="1" t="s">
        <v>319</v>
      </c>
      <c r="C64" s="2">
        <v>191466</v>
      </c>
    </row>
    <row r="65" spans="1:3" ht="12.75">
      <c r="A65" s="6"/>
      <c r="B65" s="1" t="s">
        <v>320</v>
      </c>
      <c r="C65" s="2">
        <v>219710</v>
      </c>
    </row>
    <row r="66" spans="1:3" ht="12.75">
      <c r="A66" s="6"/>
      <c r="B66" s="1" t="s">
        <v>321</v>
      </c>
      <c r="C66" s="2">
        <v>191671</v>
      </c>
    </row>
    <row r="67" spans="1:3" ht="12.75">
      <c r="A67" s="6"/>
      <c r="B67" s="1" t="s">
        <v>322</v>
      </c>
      <c r="C67" s="2">
        <v>154803</v>
      </c>
    </row>
    <row r="68" spans="1:3" ht="12.75">
      <c r="A68" s="6"/>
      <c r="B68" s="1" t="s">
        <v>105</v>
      </c>
      <c r="C68" s="2">
        <v>490363</v>
      </c>
    </row>
    <row r="69" spans="1:3" ht="12.75">
      <c r="A69" s="6"/>
      <c r="B69" s="1" t="s">
        <v>106</v>
      </c>
      <c r="C69" s="2">
        <v>763722</v>
      </c>
    </row>
    <row r="70" spans="1:2" ht="12.75">
      <c r="A70" s="6"/>
      <c r="B70" s="1"/>
    </row>
    <row r="72" spans="1:3" s="87" customFormat="1" ht="13.5" thickBot="1">
      <c r="A72" s="69">
        <v>5317</v>
      </c>
      <c r="B72" s="70" t="s">
        <v>111</v>
      </c>
      <c r="C72" s="71">
        <v>1358241</v>
      </c>
    </row>
    <row r="73" spans="1:3" ht="13.5" thickTop="1">
      <c r="A73" s="6"/>
      <c r="B73" s="1" t="s">
        <v>319</v>
      </c>
      <c r="C73" s="2">
        <v>101460</v>
      </c>
    </row>
    <row r="74" spans="1:3" ht="12.75">
      <c r="A74" s="6"/>
      <c r="B74" s="1" t="s">
        <v>320</v>
      </c>
      <c r="C74" s="2">
        <v>120824</v>
      </c>
    </row>
    <row r="75" spans="1:3" ht="12.75">
      <c r="A75" s="6"/>
      <c r="B75" s="1" t="s">
        <v>31</v>
      </c>
      <c r="C75" s="2">
        <v>207004</v>
      </c>
    </row>
    <row r="76" spans="1:3" ht="12.75">
      <c r="A76" s="6"/>
      <c r="B76" s="1" t="s">
        <v>321</v>
      </c>
      <c r="C76" s="2">
        <v>103925</v>
      </c>
    </row>
    <row r="77" spans="1:3" ht="12.75">
      <c r="A77" s="6"/>
      <c r="B77" s="1" t="s">
        <v>322</v>
      </c>
      <c r="C77" s="2">
        <v>89539</v>
      </c>
    </row>
    <row r="78" spans="1:3" ht="12.75">
      <c r="A78" s="6"/>
      <c r="B78" s="1" t="s">
        <v>105</v>
      </c>
      <c r="C78" s="2">
        <v>336688</v>
      </c>
    </row>
    <row r="79" spans="1:3" ht="12.75">
      <c r="A79" s="6"/>
      <c r="B79" s="1" t="s">
        <v>106</v>
      </c>
      <c r="C79" s="2">
        <v>398801</v>
      </c>
    </row>
    <row r="81" ht="12.75">
      <c r="B81" s="28"/>
    </row>
    <row r="82" spans="1:3" s="87" customFormat="1" ht="13.5" thickBot="1">
      <c r="A82" s="69">
        <v>5339</v>
      </c>
      <c r="B82" s="70" t="s">
        <v>2263</v>
      </c>
      <c r="C82" s="71">
        <v>297000</v>
      </c>
    </row>
    <row r="83" spans="2:3" ht="13.5" thickTop="1">
      <c r="B83" s="3" t="s">
        <v>335</v>
      </c>
      <c r="C83" s="2">
        <v>297000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B11" sqref="B11"/>
    </sheetView>
  </sheetViews>
  <sheetFormatPr defaultColWidth="9.140625" defaultRowHeight="12.75"/>
  <cols>
    <col min="1" max="1" width="6.28125" style="9" customWidth="1"/>
    <col min="2" max="2" width="97.28125" style="3" customWidth="1"/>
    <col min="3" max="3" width="13.7109375" style="2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336</v>
      </c>
      <c r="B2" s="113"/>
      <c r="C2" s="113"/>
    </row>
    <row r="3" spans="1:3" s="86" customFormat="1" ht="16.5" thickBot="1">
      <c r="A3" s="73" t="s">
        <v>104</v>
      </c>
      <c r="B3" s="74"/>
      <c r="C3" s="75">
        <f>SUM(C51,C46,C40,C37,C34,C31,C28,C25,C19)</f>
        <v>15682932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1348</v>
      </c>
      <c r="C6" s="78"/>
    </row>
    <row r="7" spans="1:6" s="76" customFormat="1" ht="16.5" customHeight="1">
      <c r="A7" s="77"/>
      <c r="B7" s="81" t="s">
        <v>1905</v>
      </c>
      <c r="C7" s="81"/>
      <c r="D7" s="82"/>
      <c r="E7" s="81"/>
      <c r="F7" s="83"/>
    </row>
    <row r="8" spans="1:3" s="76" customFormat="1" ht="18.75" customHeight="1">
      <c r="A8" s="77"/>
      <c r="B8" s="81" t="s">
        <v>1906</v>
      </c>
      <c r="C8" s="78"/>
    </row>
    <row r="9" spans="1:3" s="76" customFormat="1" ht="18.75" customHeight="1">
      <c r="A9" s="77"/>
      <c r="B9" s="81" t="s">
        <v>1904</v>
      </c>
      <c r="C9" s="78"/>
    </row>
    <row r="10" spans="1:3" s="76" customFormat="1" ht="18.75" customHeight="1">
      <c r="A10" s="77"/>
      <c r="B10" s="81" t="s">
        <v>1903</v>
      </c>
      <c r="C10" s="78"/>
    </row>
    <row r="11" spans="1:3" s="15" customFormat="1" ht="18.75" customHeight="1">
      <c r="A11" s="17"/>
      <c r="B11" s="81" t="s">
        <v>1902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1901</v>
      </c>
      <c r="C14" s="18"/>
    </row>
    <row r="15" spans="1:3" s="15" customFormat="1" ht="18.75" customHeight="1">
      <c r="A15" s="17"/>
      <c r="B15" s="81" t="s">
        <v>1900</v>
      </c>
      <c r="C15" s="18"/>
    </row>
    <row r="18" spans="1:2" ht="12.75">
      <c r="A18" s="5"/>
      <c r="B18" s="1"/>
    </row>
    <row r="19" spans="1:3" s="87" customFormat="1" ht="13.5" thickBot="1">
      <c r="A19" s="69">
        <v>5307</v>
      </c>
      <c r="B19" s="70" t="s">
        <v>96</v>
      </c>
      <c r="C19" s="71">
        <v>2564401</v>
      </c>
    </row>
    <row r="20" spans="1:3" ht="13.5" thickTop="1">
      <c r="A20" s="5"/>
      <c r="B20" s="49" t="s">
        <v>337</v>
      </c>
      <c r="C20" s="32">
        <v>779373</v>
      </c>
    </row>
    <row r="21" spans="1:3" ht="12.75">
      <c r="A21" s="5"/>
      <c r="B21" s="49" t="s">
        <v>2139</v>
      </c>
      <c r="C21" s="32">
        <v>31943</v>
      </c>
    </row>
    <row r="22" spans="1:3" ht="12.75">
      <c r="A22" s="5"/>
      <c r="B22" s="49" t="s">
        <v>338</v>
      </c>
      <c r="C22" s="32">
        <v>1753085</v>
      </c>
    </row>
    <row r="23" spans="2:3" ht="15">
      <c r="B23" s="33"/>
      <c r="C23" s="34"/>
    </row>
    <row r="25" spans="1:3" s="87" customFormat="1" ht="13.5" thickBot="1">
      <c r="A25" s="69">
        <v>5311</v>
      </c>
      <c r="B25" s="70" t="s">
        <v>98</v>
      </c>
      <c r="C25" s="71">
        <v>4086838</v>
      </c>
    </row>
    <row r="26" ht="13.5" thickTop="1"/>
    <row r="28" spans="1:3" s="87" customFormat="1" ht="13.5" thickBot="1">
      <c r="A28" s="69" t="s">
        <v>100</v>
      </c>
      <c r="B28" s="70" t="s">
        <v>99</v>
      </c>
      <c r="C28" s="71">
        <v>84932</v>
      </c>
    </row>
    <row r="29" ht="13.5" thickTop="1"/>
    <row r="31" spans="1:3" s="87" customFormat="1" ht="13.5" thickBot="1">
      <c r="A31" s="69">
        <v>5310</v>
      </c>
      <c r="B31" s="70" t="s">
        <v>101</v>
      </c>
      <c r="C31" s="71">
        <v>389614</v>
      </c>
    </row>
    <row r="32" ht="13.5" thickTop="1"/>
    <row r="34" spans="1:3" s="87" customFormat="1" ht="13.5" thickBot="1">
      <c r="A34" s="69">
        <v>5303</v>
      </c>
      <c r="B34" s="70" t="s">
        <v>107</v>
      </c>
      <c r="C34" s="71">
        <v>309637</v>
      </c>
    </row>
    <row r="35" ht="13.5" thickTop="1"/>
    <row r="37" spans="1:3" s="87" customFormat="1" ht="13.5" thickBot="1">
      <c r="A37" s="69">
        <v>5304</v>
      </c>
      <c r="B37" s="70" t="s">
        <v>108</v>
      </c>
      <c r="C37" s="71">
        <v>80853</v>
      </c>
    </row>
    <row r="38" ht="13.5" thickTop="1"/>
    <row r="40" spans="1:3" s="87" customFormat="1" ht="13.5" thickBot="1">
      <c r="A40" s="69">
        <v>5309</v>
      </c>
      <c r="B40" s="70" t="s">
        <v>103</v>
      </c>
      <c r="C40" s="71">
        <v>7688340</v>
      </c>
    </row>
    <row r="41" spans="1:3" ht="13.5" thickTop="1">
      <c r="A41" s="12"/>
      <c r="B41" s="23" t="s">
        <v>339</v>
      </c>
      <c r="C41" s="24">
        <v>594000</v>
      </c>
    </row>
    <row r="42" spans="1:3" ht="12.75">
      <c r="A42" s="12"/>
      <c r="B42" s="19" t="s">
        <v>340</v>
      </c>
      <c r="C42" s="22">
        <v>3134340</v>
      </c>
    </row>
    <row r="43" spans="1:3" ht="12.75">
      <c r="A43" s="12"/>
      <c r="B43" s="23" t="s">
        <v>341</v>
      </c>
      <c r="C43" s="24">
        <v>3960000</v>
      </c>
    </row>
    <row r="45" ht="12.75">
      <c r="B45" s="28"/>
    </row>
    <row r="46" spans="1:3" s="87" customFormat="1" ht="13.5" thickBot="1">
      <c r="A46" s="69">
        <v>5316</v>
      </c>
      <c r="B46" s="70" t="s">
        <v>110</v>
      </c>
      <c r="C46" s="71">
        <v>312746</v>
      </c>
    </row>
    <row r="47" spans="1:3" ht="13.5" thickTop="1">
      <c r="A47" s="6"/>
      <c r="B47" s="1" t="s">
        <v>105</v>
      </c>
      <c r="C47" s="2">
        <v>123942</v>
      </c>
    </row>
    <row r="48" spans="1:3" ht="12.75">
      <c r="A48" s="6"/>
      <c r="B48" s="1" t="s">
        <v>106</v>
      </c>
      <c r="C48" s="2">
        <v>188804</v>
      </c>
    </row>
    <row r="49" spans="1:2" ht="12.75">
      <c r="A49" s="6"/>
      <c r="B49" s="1"/>
    </row>
    <row r="51" spans="1:3" s="87" customFormat="1" ht="13.5" thickBot="1">
      <c r="A51" s="69">
        <v>5317</v>
      </c>
      <c r="B51" s="70" t="s">
        <v>111</v>
      </c>
      <c r="C51" s="71">
        <v>165571</v>
      </c>
    </row>
    <row r="52" spans="1:3" ht="13.5" thickTop="1">
      <c r="A52" s="6"/>
      <c r="B52" s="1" t="s">
        <v>105</v>
      </c>
      <c r="C52" s="2">
        <v>84841</v>
      </c>
    </row>
    <row r="53" spans="1:3" ht="12.75">
      <c r="A53" s="6"/>
      <c r="B53" s="1" t="s">
        <v>106</v>
      </c>
      <c r="C53" s="2">
        <v>80730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B1">
      <selection activeCell="B7" sqref="B7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342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SUM(C107,C102,C93,C84,C80,C60,C56,C53,C50,C47,C44,C40,C41,C36,C25,C18)</f>
        <v>79674325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647</v>
      </c>
      <c r="C6" s="78"/>
    </row>
    <row r="7" spans="1:6" s="76" customFormat="1" ht="16.5" customHeight="1">
      <c r="A7" s="77"/>
      <c r="B7" s="81" t="s">
        <v>1913</v>
      </c>
      <c r="C7" s="81"/>
      <c r="D7" s="82"/>
      <c r="E7" s="81"/>
      <c r="F7" s="83"/>
    </row>
    <row r="8" spans="1:3" s="76" customFormat="1" ht="18.75" customHeight="1">
      <c r="A8" s="77"/>
      <c r="B8" s="81" t="s">
        <v>1912</v>
      </c>
      <c r="C8" s="78"/>
    </row>
    <row r="9" spans="1:3" s="76" customFormat="1" ht="18.75" customHeight="1">
      <c r="A9" s="77"/>
      <c r="B9" s="81" t="s">
        <v>1911</v>
      </c>
      <c r="C9" s="78"/>
    </row>
    <row r="10" spans="1:3" s="76" customFormat="1" ht="18.75" customHeight="1">
      <c r="A10" s="77"/>
      <c r="B10" s="81" t="s">
        <v>1910</v>
      </c>
      <c r="C10" s="78"/>
    </row>
    <row r="11" spans="1:3" s="15" customFormat="1" ht="18.75" customHeight="1">
      <c r="A11" s="17"/>
      <c r="B11" s="81" t="s">
        <v>1909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1908</v>
      </c>
      <c r="C14" s="18"/>
    </row>
    <row r="15" spans="1:3" s="15" customFormat="1" ht="18.75" customHeight="1">
      <c r="A15" s="17"/>
      <c r="B15" s="81" t="s">
        <v>1907</v>
      </c>
      <c r="C15" s="18"/>
    </row>
    <row r="17" spans="1:2" ht="12.75">
      <c r="A17" s="5"/>
      <c r="B17" s="1"/>
    </row>
    <row r="18" spans="1:3" s="87" customFormat="1" ht="13.5" thickBot="1">
      <c r="A18" s="69">
        <v>5307</v>
      </c>
      <c r="B18" s="70" t="s">
        <v>2236</v>
      </c>
      <c r="C18" s="71">
        <v>24593658</v>
      </c>
    </row>
    <row r="19" spans="1:3" ht="13.5" thickTop="1">
      <c r="A19" s="5"/>
      <c r="B19" s="1" t="s">
        <v>632</v>
      </c>
      <c r="C19" s="2">
        <v>2782414</v>
      </c>
    </row>
    <row r="20" spans="1:3" ht="12.75">
      <c r="A20" s="5"/>
      <c r="B20" s="1" t="s">
        <v>343</v>
      </c>
      <c r="C20" s="2">
        <v>3491365</v>
      </c>
    </row>
    <row r="21" spans="1:3" ht="12.75">
      <c r="A21" s="5"/>
      <c r="B21" s="1" t="s">
        <v>2296</v>
      </c>
      <c r="C21" s="2">
        <v>11518165</v>
      </c>
    </row>
    <row r="22" spans="1:3" ht="12.75">
      <c r="A22" s="5"/>
      <c r="B22" s="1" t="s">
        <v>344</v>
      </c>
      <c r="C22" s="2">
        <v>6801714</v>
      </c>
    </row>
    <row r="23" spans="1:2" ht="12.75">
      <c r="A23" s="5"/>
      <c r="B23" s="1"/>
    </row>
    <row r="24" spans="1:2" ht="12.75">
      <c r="A24" s="5"/>
      <c r="B24" s="1"/>
    </row>
    <row r="25" spans="1:3" s="87" customFormat="1" ht="13.5" thickBot="1">
      <c r="A25" s="69">
        <v>5307</v>
      </c>
      <c r="B25" s="70" t="s">
        <v>96</v>
      </c>
      <c r="C25" s="71">
        <v>6318468</v>
      </c>
    </row>
    <row r="26" spans="1:3" ht="13.5" thickTop="1">
      <c r="A26" s="5"/>
      <c r="B26" s="49" t="s">
        <v>345</v>
      </c>
      <c r="C26" s="32">
        <v>330393</v>
      </c>
    </row>
    <row r="27" spans="1:3" ht="12.75">
      <c r="A27" s="5"/>
      <c r="B27" s="49" t="s">
        <v>754</v>
      </c>
      <c r="C27" s="32">
        <v>961084</v>
      </c>
    </row>
    <row r="28" spans="1:3" ht="12.75">
      <c r="A28" s="5"/>
      <c r="B28" s="49" t="s">
        <v>346</v>
      </c>
      <c r="C28" s="32">
        <v>529803</v>
      </c>
    </row>
    <row r="29" spans="1:3" ht="12.75">
      <c r="A29" s="5"/>
      <c r="B29" s="49" t="s">
        <v>347</v>
      </c>
      <c r="C29" s="32">
        <v>805306</v>
      </c>
    </row>
    <row r="30" spans="1:3" ht="12.75">
      <c r="A30" s="5"/>
      <c r="B30" s="49" t="s">
        <v>348</v>
      </c>
      <c r="C30" s="32">
        <v>911574</v>
      </c>
    </row>
    <row r="31" spans="1:3" ht="12.75">
      <c r="A31" s="5"/>
      <c r="B31" s="49" t="s">
        <v>349</v>
      </c>
      <c r="C31" s="32">
        <v>799296</v>
      </c>
    </row>
    <row r="32" spans="1:3" ht="12.75">
      <c r="A32" s="5"/>
      <c r="B32" s="49" t="s">
        <v>350</v>
      </c>
      <c r="C32" s="32">
        <v>493847</v>
      </c>
    </row>
    <row r="33" spans="1:3" ht="12.75">
      <c r="A33" s="5"/>
      <c r="B33" s="49" t="s">
        <v>351</v>
      </c>
      <c r="C33" s="32">
        <v>1487165</v>
      </c>
    </row>
    <row r="34" spans="1:3" ht="12.75">
      <c r="A34" s="5"/>
      <c r="B34" s="49"/>
      <c r="C34" s="32"/>
    </row>
    <row r="35" spans="2:3" ht="15">
      <c r="B35" s="33"/>
      <c r="C35" s="34"/>
    </row>
    <row r="36" spans="1:3" s="87" customFormat="1" ht="13.5" thickBot="1">
      <c r="A36" s="69">
        <v>5309</v>
      </c>
      <c r="B36" s="70" t="s">
        <v>97</v>
      </c>
      <c r="C36" s="71">
        <v>439896</v>
      </c>
    </row>
    <row r="37" spans="1:3" ht="13.5" thickTop="1">
      <c r="A37" s="6"/>
      <c r="B37" s="7" t="s">
        <v>632</v>
      </c>
      <c r="C37" s="8">
        <v>89298</v>
      </c>
    </row>
    <row r="38" spans="1:3" ht="12.75">
      <c r="A38" s="6"/>
      <c r="B38" s="7" t="s">
        <v>2296</v>
      </c>
      <c r="C38" s="8">
        <v>350598</v>
      </c>
    </row>
    <row r="39" spans="1:3" ht="12.75">
      <c r="A39" s="6"/>
      <c r="B39" s="7"/>
      <c r="C39" s="8"/>
    </row>
    <row r="41" spans="1:3" s="87" customFormat="1" ht="13.5" thickBot="1">
      <c r="A41" s="69">
        <v>5311</v>
      </c>
      <c r="B41" s="70" t="s">
        <v>98</v>
      </c>
      <c r="C41" s="71">
        <v>11728177</v>
      </c>
    </row>
    <row r="42" ht="13.5" thickTop="1"/>
    <row r="44" spans="1:3" s="87" customFormat="1" ht="13.5" thickBot="1">
      <c r="A44" s="69" t="s">
        <v>100</v>
      </c>
      <c r="B44" s="70" t="s">
        <v>99</v>
      </c>
      <c r="C44" s="71">
        <v>161929</v>
      </c>
    </row>
    <row r="45" ht="13.5" thickTop="1"/>
    <row r="47" spans="1:3" s="87" customFormat="1" ht="13.5" thickBot="1">
      <c r="A47" s="69">
        <v>5310</v>
      </c>
      <c r="B47" s="70" t="s">
        <v>101</v>
      </c>
      <c r="C47" s="71">
        <v>2334994</v>
      </c>
    </row>
    <row r="48" ht="13.5" thickTop="1"/>
    <row r="50" spans="1:3" s="87" customFormat="1" ht="13.5" thickBot="1">
      <c r="A50" s="69">
        <v>5303</v>
      </c>
      <c r="B50" s="70" t="s">
        <v>107</v>
      </c>
      <c r="C50" s="71">
        <v>894906</v>
      </c>
    </row>
    <row r="51" ht="13.5" thickTop="1"/>
    <row r="53" spans="1:3" s="87" customFormat="1" ht="13.5" thickBot="1">
      <c r="A53" s="69">
        <v>5304</v>
      </c>
      <c r="B53" s="70" t="s">
        <v>108</v>
      </c>
      <c r="C53" s="71">
        <v>233679</v>
      </c>
    </row>
    <row r="54" ht="13.5" thickTop="1"/>
    <row r="56" spans="1:3" s="87" customFormat="1" ht="13.5" thickBot="1">
      <c r="A56" s="69">
        <v>5308</v>
      </c>
      <c r="B56" s="70" t="s">
        <v>102</v>
      </c>
      <c r="C56" s="71">
        <v>226710</v>
      </c>
    </row>
    <row r="57" spans="1:3" ht="13.5" thickTop="1">
      <c r="A57" s="4"/>
      <c r="B57" s="11" t="s">
        <v>352</v>
      </c>
      <c r="C57" s="2">
        <v>226710</v>
      </c>
    </row>
    <row r="58" spans="1:2" ht="12.75">
      <c r="A58" s="4"/>
      <c r="B58" s="11"/>
    </row>
    <row r="60" spans="1:3" s="87" customFormat="1" ht="13.5" thickBot="1">
      <c r="A60" s="69">
        <v>5309</v>
      </c>
      <c r="B60" s="70" t="s">
        <v>103</v>
      </c>
      <c r="C60" s="71">
        <v>20106212</v>
      </c>
    </row>
    <row r="61" spans="1:3" ht="13.5" thickTop="1">
      <c r="A61" s="12"/>
      <c r="B61" s="23" t="s">
        <v>353</v>
      </c>
      <c r="C61" s="24">
        <v>792000</v>
      </c>
    </row>
    <row r="62" spans="1:3" ht="12.75">
      <c r="A62" s="12"/>
      <c r="B62" s="23" t="s">
        <v>354</v>
      </c>
      <c r="C62" s="24">
        <v>990000</v>
      </c>
    </row>
    <row r="63" spans="1:3" ht="12.75">
      <c r="A63" s="12"/>
      <c r="B63" s="19" t="s">
        <v>355</v>
      </c>
      <c r="C63" s="22">
        <v>1941643</v>
      </c>
    </row>
    <row r="64" spans="1:3" ht="12.75">
      <c r="A64" s="12"/>
      <c r="B64" s="19" t="s">
        <v>356</v>
      </c>
      <c r="C64" s="22">
        <v>567270</v>
      </c>
    </row>
    <row r="65" spans="1:3" ht="12.75">
      <c r="A65" s="12"/>
      <c r="B65" s="19" t="s">
        <v>357</v>
      </c>
      <c r="C65" s="22">
        <v>340560</v>
      </c>
    </row>
    <row r="66" spans="1:3" ht="12.75">
      <c r="A66" s="12"/>
      <c r="B66" s="23" t="s">
        <v>358</v>
      </c>
      <c r="C66" s="24">
        <v>1361250</v>
      </c>
    </row>
    <row r="67" spans="1:3" ht="12.75">
      <c r="A67" s="12"/>
      <c r="B67" s="19" t="s">
        <v>359</v>
      </c>
      <c r="C67" s="22">
        <v>2721510</v>
      </c>
    </row>
    <row r="68" spans="1:3" ht="12.75">
      <c r="A68" s="12"/>
      <c r="B68" s="19" t="s">
        <v>360</v>
      </c>
      <c r="C68" s="22">
        <v>380714</v>
      </c>
    </row>
    <row r="69" spans="1:3" ht="12.75">
      <c r="A69" s="12"/>
      <c r="B69" s="19" t="s">
        <v>361</v>
      </c>
      <c r="C69" s="22">
        <v>285536</v>
      </c>
    </row>
    <row r="70" spans="1:3" ht="12.75">
      <c r="A70" s="12"/>
      <c r="B70" s="19" t="s">
        <v>362</v>
      </c>
      <c r="C70" s="22">
        <v>47589</v>
      </c>
    </row>
    <row r="71" spans="1:3" ht="12.75">
      <c r="A71" s="12"/>
      <c r="B71" s="23" t="s">
        <v>363</v>
      </c>
      <c r="C71" s="24">
        <v>495000</v>
      </c>
    </row>
    <row r="72" spans="1:3" ht="12.75">
      <c r="A72" s="12"/>
      <c r="B72" s="23" t="s">
        <v>364</v>
      </c>
      <c r="C72" s="24">
        <v>495000</v>
      </c>
    </row>
    <row r="73" spans="1:3" ht="12.75">
      <c r="A73" s="12"/>
      <c r="B73" s="19" t="s">
        <v>365</v>
      </c>
      <c r="C73" s="22">
        <v>2721510</v>
      </c>
    </row>
    <row r="74" spans="1:3" ht="12.75">
      <c r="A74" s="12"/>
      <c r="B74" s="23" t="s">
        <v>366</v>
      </c>
      <c r="C74" s="24">
        <v>495000</v>
      </c>
    </row>
    <row r="75" spans="1:3" ht="12.75">
      <c r="A75" s="12"/>
      <c r="B75" s="23" t="s">
        <v>367</v>
      </c>
      <c r="C75" s="24">
        <v>5445000</v>
      </c>
    </row>
    <row r="76" spans="1:3" ht="12.75">
      <c r="A76" s="12"/>
      <c r="B76" s="19" t="s">
        <v>368</v>
      </c>
      <c r="C76" s="22">
        <v>680130</v>
      </c>
    </row>
    <row r="77" spans="1:3" ht="12.75">
      <c r="A77" s="12"/>
      <c r="B77" s="23" t="s">
        <v>369</v>
      </c>
      <c r="C77" s="24">
        <v>346500</v>
      </c>
    </row>
    <row r="78" spans="1:3" ht="12.75">
      <c r="A78" s="12"/>
      <c r="B78" s="23"/>
      <c r="C78" s="24">
        <f>SUM(C61:C77)</f>
        <v>20106212</v>
      </c>
    </row>
    <row r="80" spans="1:3" s="87" customFormat="1" ht="13.5" thickBot="1">
      <c r="A80" s="69">
        <v>5309</v>
      </c>
      <c r="B80" s="70" t="s">
        <v>109</v>
      </c>
      <c r="C80" s="71">
        <v>5880600</v>
      </c>
    </row>
    <row r="81" spans="2:3" ht="13.5" thickTop="1">
      <c r="B81" s="28" t="s">
        <v>370</v>
      </c>
      <c r="C81" s="2">
        <v>5880600</v>
      </c>
    </row>
    <row r="82" ht="12.75">
      <c r="B82" s="28"/>
    </row>
    <row r="83" ht="12.75">
      <c r="B83" s="28"/>
    </row>
    <row r="84" spans="1:3" s="87" customFormat="1" ht="13.5" thickBot="1">
      <c r="A84" s="69">
        <v>5316</v>
      </c>
      <c r="B84" s="70" t="s">
        <v>110</v>
      </c>
      <c r="C84" s="71">
        <v>2755412</v>
      </c>
    </row>
    <row r="85" spans="1:3" ht="13.5" thickTop="1">
      <c r="A85" s="6"/>
      <c r="B85" s="1" t="s">
        <v>632</v>
      </c>
      <c r="C85" s="2">
        <v>168882</v>
      </c>
    </row>
    <row r="86" spans="1:3" ht="12.75">
      <c r="A86" s="6"/>
      <c r="B86" s="1" t="s">
        <v>343</v>
      </c>
      <c r="C86" s="2">
        <v>210450</v>
      </c>
    </row>
    <row r="87" spans="1:3" ht="12.75">
      <c r="A87" s="6"/>
      <c r="B87" s="1" t="s">
        <v>2296</v>
      </c>
      <c r="C87" s="2">
        <v>582443</v>
      </c>
    </row>
    <row r="88" spans="1:3" ht="12.75">
      <c r="A88" s="6"/>
      <c r="B88" s="1" t="s">
        <v>344</v>
      </c>
      <c r="C88" s="2">
        <v>333424</v>
      </c>
    </row>
    <row r="89" spans="1:3" ht="12.75">
      <c r="A89" s="6"/>
      <c r="B89" s="1" t="s">
        <v>105</v>
      </c>
      <c r="C89" s="2">
        <v>569892</v>
      </c>
    </row>
    <row r="90" spans="1:3" ht="12.75">
      <c r="A90" s="6"/>
      <c r="B90" s="1" t="s">
        <v>106</v>
      </c>
      <c r="C90" s="2">
        <v>890321</v>
      </c>
    </row>
    <row r="91" spans="1:2" ht="12.75">
      <c r="A91" s="6"/>
      <c r="B91" s="1"/>
    </row>
    <row r="93" spans="1:3" s="87" customFormat="1" ht="13.5" thickBot="1">
      <c r="A93" s="69">
        <v>5317</v>
      </c>
      <c r="B93" s="70" t="s">
        <v>111</v>
      </c>
      <c r="C93" s="71">
        <v>1524684</v>
      </c>
    </row>
    <row r="94" spans="1:3" ht="13.5" thickTop="1">
      <c r="A94" s="6"/>
      <c r="B94" s="1" t="s">
        <v>632</v>
      </c>
      <c r="C94" s="2">
        <v>104264</v>
      </c>
    </row>
    <row r="95" spans="1:3" ht="12.75">
      <c r="A95" s="6"/>
      <c r="B95" s="1" t="s">
        <v>343</v>
      </c>
      <c r="C95" s="2">
        <v>113853</v>
      </c>
    </row>
    <row r="96" spans="1:3" ht="12.75">
      <c r="A96" s="6"/>
      <c r="B96" s="1" t="s">
        <v>2296</v>
      </c>
      <c r="C96" s="2">
        <v>290690</v>
      </c>
    </row>
    <row r="97" spans="1:3" ht="12.75">
      <c r="A97" s="6"/>
      <c r="B97" s="1" t="s">
        <v>344</v>
      </c>
      <c r="C97" s="2">
        <v>193830</v>
      </c>
    </row>
    <row r="98" spans="1:3" ht="12.75">
      <c r="A98" s="6"/>
      <c r="B98" s="1" t="s">
        <v>105</v>
      </c>
      <c r="C98" s="2">
        <v>327678</v>
      </c>
    </row>
    <row r="99" spans="1:3" ht="12.75">
      <c r="A99" s="6"/>
      <c r="B99" s="1" t="s">
        <v>106</v>
      </c>
      <c r="C99" s="2">
        <v>494369</v>
      </c>
    </row>
    <row r="100" spans="1:2" ht="12.75">
      <c r="A100" s="6"/>
      <c r="B100" s="1"/>
    </row>
    <row r="102" spans="1:3" s="87" customFormat="1" ht="13.5" thickBot="1">
      <c r="A102" s="69">
        <v>5314</v>
      </c>
      <c r="B102" s="70" t="s">
        <v>2230</v>
      </c>
      <c r="C102" s="71">
        <v>1980000</v>
      </c>
    </row>
    <row r="103" spans="2:3" ht="13.5" thickTop="1">
      <c r="B103" s="28" t="s">
        <v>371</v>
      </c>
      <c r="C103" s="2">
        <v>990000</v>
      </c>
    </row>
    <row r="104" spans="2:3" ht="12.75">
      <c r="B104" s="28" t="s">
        <v>372</v>
      </c>
      <c r="C104" s="2">
        <v>990000</v>
      </c>
    </row>
    <row r="105" ht="12.75">
      <c r="B105" s="28"/>
    </row>
    <row r="106" ht="12.75">
      <c r="B106" s="28"/>
    </row>
    <row r="107" spans="1:3" s="87" customFormat="1" ht="13.5" thickBot="1">
      <c r="A107" s="69">
        <v>5339</v>
      </c>
      <c r="B107" s="70" t="s">
        <v>2263</v>
      </c>
      <c r="C107" s="71">
        <v>495000</v>
      </c>
    </row>
    <row r="108" spans="2:3" ht="13.5" thickTop="1">
      <c r="B108" s="3" t="s">
        <v>373</v>
      </c>
      <c r="C108" s="2">
        <v>495000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171"/>
  <sheetViews>
    <sheetView workbookViewId="0" topLeftCell="B1">
      <selection activeCell="B6" sqref="B6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4.25" customHeight="1" thickBot="1">
      <c r="A2" s="113" t="s">
        <v>374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SUM(C18,C24,C33,C61,C66,C69,C72,C75,C78,C81,C87,C136,C141,C155,C169)</f>
        <v>337029532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648</v>
      </c>
      <c r="C6" s="78"/>
    </row>
    <row r="7" spans="1:6" s="76" customFormat="1" ht="16.5" customHeight="1">
      <c r="A7" s="77"/>
      <c r="B7" s="81" t="s">
        <v>1919</v>
      </c>
      <c r="C7" s="81"/>
      <c r="D7" s="82"/>
      <c r="E7" s="81"/>
      <c r="F7" s="83"/>
    </row>
    <row r="8" spans="1:3" s="76" customFormat="1" ht="18.75" customHeight="1">
      <c r="A8" s="77"/>
      <c r="B8" s="81" t="s">
        <v>1920</v>
      </c>
      <c r="C8" s="78"/>
    </row>
    <row r="9" spans="1:3" s="76" customFormat="1" ht="18.75" customHeight="1">
      <c r="A9" s="77"/>
      <c r="B9" s="81" t="s">
        <v>1918</v>
      </c>
      <c r="C9" s="78"/>
    </row>
    <row r="10" spans="1:3" s="76" customFormat="1" ht="18.75" customHeight="1">
      <c r="A10" s="77"/>
      <c r="B10" s="81" t="s">
        <v>1917</v>
      </c>
      <c r="C10" s="78"/>
    </row>
    <row r="11" spans="1:3" s="15" customFormat="1" ht="18.75" customHeight="1">
      <c r="A11" s="17"/>
      <c r="B11" s="81" t="s">
        <v>1916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1915</v>
      </c>
      <c r="C14" s="18"/>
    </row>
    <row r="15" spans="1:3" s="15" customFormat="1" ht="18.75" customHeight="1">
      <c r="A15" s="17"/>
      <c r="B15" s="81" t="s">
        <v>1914</v>
      </c>
      <c r="C15" s="18"/>
    </row>
    <row r="17" ht="13.5" customHeight="1"/>
    <row r="18" spans="1:3" s="87" customFormat="1" ht="13.5" thickBot="1">
      <c r="A18" s="69">
        <v>5307</v>
      </c>
      <c r="B18" s="70" t="s">
        <v>95</v>
      </c>
      <c r="C18" s="71">
        <v>132013632</v>
      </c>
    </row>
    <row r="19" spans="2:3" ht="13.5" thickTop="1">
      <c r="B19" s="3" t="s">
        <v>375</v>
      </c>
      <c r="C19" s="2">
        <v>55339589</v>
      </c>
    </row>
    <row r="20" spans="2:3" ht="12.75">
      <c r="B20" s="3" t="s">
        <v>376</v>
      </c>
      <c r="C20" s="2">
        <v>57256766</v>
      </c>
    </row>
    <row r="21" spans="2:3" ht="12.75">
      <c r="B21" s="28" t="s">
        <v>377</v>
      </c>
      <c r="C21" s="2">
        <v>19417277</v>
      </c>
    </row>
    <row r="22" ht="12.75">
      <c r="B22" s="28"/>
    </row>
    <row r="23" spans="1:2" ht="12.75">
      <c r="A23" s="5"/>
      <c r="B23" s="1"/>
    </row>
    <row r="24" spans="1:3" s="87" customFormat="1" ht="13.5" thickBot="1">
      <c r="A24" s="69">
        <v>5307</v>
      </c>
      <c r="B24" s="70" t="s">
        <v>2236</v>
      </c>
      <c r="C24" s="71">
        <v>37601646</v>
      </c>
    </row>
    <row r="25" spans="1:3" ht="13.5" thickTop="1">
      <c r="A25" s="5"/>
      <c r="B25" s="1" t="s">
        <v>378</v>
      </c>
      <c r="C25" s="2">
        <v>15805960</v>
      </c>
    </row>
    <row r="26" spans="1:3" ht="12.75">
      <c r="A26" s="5"/>
      <c r="B26" s="1" t="s">
        <v>379</v>
      </c>
      <c r="C26" s="2">
        <v>4188651</v>
      </c>
    </row>
    <row r="27" spans="1:3" ht="12.75">
      <c r="A27" s="5"/>
      <c r="B27" s="1" t="s">
        <v>380</v>
      </c>
      <c r="C27" s="2">
        <v>2255224</v>
      </c>
    </row>
    <row r="28" spans="1:3" ht="12.75">
      <c r="A28" s="5"/>
      <c r="B28" s="1" t="s">
        <v>11</v>
      </c>
      <c r="C28" s="2">
        <v>9778741</v>
      </c>
    </row>
    <row r="29" spans="1:3" ht="12.75">
      <c r="A29" s="5"/>
      <c r="B29" s="1" t="s">
        <v>381</v>
      </c>
      <c r="C29" s="2">
        <v>2589422</v>
      </c>
    </row>
    <row r="30" spans="1:3" ht="12.75">
      <c r="A30" s="5"/>
      <c r="B30" s="1" t="s">
        <v>382</v>
      </c>
      <c r="C30" s="2">
        <v>2983648</v>
      </c>
    </row>
    <row r="31" spans="1:2" ht="12.75">
      <c r="A31" s="5"/>
      <c r="B31" s="1"/>
    </row>
    <row r="32" spans="1:2" ht="12.75">
      <c r="A32" s="5"/>
      <c r="B32" s="1"/>
    </row>
    <row r="33" spans="1:3" s="87" customFormat="1" ht="13.5" thickBot="1">
      <c r="A33" s="69">
        <v>5307</v>
      </c>
      <c r="B33" s="70" t="s">
        <v>96</v>
      </c>
      <c r="C33" s="71">
        <v>33525352</v>
      </c>
    </row>
    <row r="34" spans="1:3" ht="13.5" thickTop="1">
      <c r="A34" s="5"/>
      <c r="B34" s="49" t="s">
        <v>383</v>
      </c>
      <c r="C34" s="32">
        <v>1277648</v>
      </c>
    </row>
    <row r="35" spans="1:3" ht="12.75">
      <c r="A35" s="5"/>
      <c r="B35" s="49" t="s">
        <v>384</v>
      </c>
      <c r="C35" s="32">
        <v>2220223</v>
      </c>
    </row>
    <row r="36" spans="1:3" ht="12.75">
      <c r="A36" s="5"/>
      <c r="B36" s="49" t="s">
        <v>385</v>
      </c>
      <c r="C36" s="32">
        <v>1465466</v>
      </c>
    </row>
    <row r="37" spans="1:3" ht="12.75">
      <c r="A37" s="5"/>
      <c r="B37" s="49" t="s">
        <v>386</v>
      </c>
      <c r="C37" s="32">
        <v>2653391</v>
      </c>
    </row>
    <row r="38" spans="1:3" ht="12.75">
      <c r="A38" s="5"/>
      <c r="B38" s="49" t="s">
        <v>387</v>
      </c>
      <c r="C38" s="32">
        <v>1736160</v>
      </c>
    </row>
    <row r="39" spans="1:3" ht="12.75">
      <c r="A39" s="5"/>
      <c r="B39" s="49" t="s">
        <v>388</v>
      </c>
      <c r="C39" s="32">
        <v>1376797</v>
      </c>
    </row>
    <row r="40" spans="1:3" ht="12.75">
      <c r="A40" s="5"/>
      <c r="B40" s="49" t="s">
        <v>389</v>
      </c>
      <c r="C40" s="32">
        <v>1212351</v>
      </c>
    </row>
    <row r="41" spans="1:3" ht="12.75">
      <c r="A41" s="5"/>
      <c r="B41" s="49" t="s">
        <v>390</v>
      </c>
      <c r="C41" s="32">
        <v>2168405</v>
      </c>
    </row>
    <row r="42" spans="1:3" ht="12.75">
      <c r="A42" s="5"/>
      <c r="B42" s="49" t="s">
        <v>391</v>
      </c>
      <c r="C42" s="32">
        <v>860896</v>
      </c>
    </row>
    <row r="43" spans="1:3" ht="12.75">
      <c r="A43" s="5"/>
      <c r="B43" s="49" t="s">
        <v>392</v>
      </c>
      <c r="C43" s="32">
        <v>3621043</v>
      </c>
    </row>
    <row r="44" spans="1:3" ht="12.75">
      <c r="A44" s="5"/>
      <c r="B44" s="49" t="s">
        <v>393</v>
      </c>
      <c r="C44" s="32">
        <v>786894</v>
      </c>
    </row>
    <row r="45" spans="1:3" ht="12.75">
      <c r="A45" s="5"/>
      <c r="B45" s="49" t="s">
        <v>394</v>
      </c>
      <c r="C45" s="32">
        <v>616353</v>
      </c>
    </row>
    <row r="46" spans="1:3" ht="12.75">
      <c r="A46" s="5"/>
      <c r="B46" s="49" t="s">
        <v>395</v>
      </c>
      <c r="C46" s="32">
        <v>1168956</v>
      </c>
    </row>
    <row r="47" spans="1:3" ht="12.75">
      <c r="A47" s="5"/>
      <c r="B47" s="49" t="s">
        <v>396</v>
      </c>
      <c r="C47" s="32">
        <v>1283170</v>
      </c>
    </row>
    <row r="48" spans="1:3" ht="12.75">
      <c r="A48" s="5"/>
      <c r="B48" s="49" t="s">
        <v>397</v>
      </c>
      <c r="C48" s="32">
        <v>1443413</v>
      </c>
    </row>
    <row r="49" spans="1:3" ht="12.75">
      <c r="A49" s="5"/>
      <c r="B49" s="49" t="s">
        <v>398</v>
      </c>
      <c r="C49" s="32">
        <v>975719</v>
      </c>
    </row>
    <row r="50" spans="1:3" ht="12.75">
      <c r="A50" s="5"/>
      <c r="B50" s="49" t="s">
        <v>399</v>
      </c>
      <c r="C50" s="32">
        <v>730395</v>
      </c>
    </row>
    <row r="51" spans="1:3" ht="12.75">
      <c r="A51" s="5"/>
      <c r="B51" s="49" t="s">
        <v>400</v>
      </c>
      <c r="C51" s="32">
        <v>762243</v>
      </c>
    </row>
    <row r="52" spans="1:3" ht="12.75">
      <c r="A52" s="5"/>
      <c r="B52" s="49" t="s">
        <v>2298</v>
      </c>
      <c r="C52" s="32">
        <v>439374</v>
      </c>
    </row>
    <row r="53" spans="1:3" ht="12.75">
      <c r="A53" s="5"/>
      <c r="B53" s="49" t="s">
        <v>401</v>
      </c>
      <c r="C53" s="32">
        <v>1130117</v>
      </c>
    </row>
    <row r="54" spans="1:3" ht="12.75">
      <c r="A54" s="5"/>
      <c r="B54" s="49" t="s">
        <v>402</v>
      </c>
      <c r="C54" s="32">
        <v>1042758</v>
      </c>
    </row>
    <row r="55" spans="1:3" ht="12.75">
      <c r="A55" s="5"/>
      <c r="B55" s="49" t="s">
        <v>403</v>
      </c>
      <c r="C55" s="32">
        <v>1082347</v>
      </c>
    </row>
    <row r="56" spans="1:3" ht="12.75">
      <c r="A56" s="5"/>
      <c r="B56" s="49" t="s">
        <v>404</v>
      </c>
      <c r="C56" s="32">
        <v>565793</v>
      </c>
    </row>
    <row r="57" spans="1:3" ht="12.75">
      <c r="A57" s="5"/>
      <c r="B57" s="49" t="s">
        <v>405</v>
      </c>
      <c r="C57" s="32">
        <v>1806887</v>
      </c>
    </row>
    <row r="58" spans="1:3" ht="12.75">
      <c r="A58" s="5"/>
      <c r="B58" s="49" t="s">
        <v>406</v>
      </c>
      <c r="C58" s="32">
        <v>1098553</v>
      </c>
    </row>
    <row r="59" spans="1:3" ht="12.75">
      <c r="A59" s="5"/>
      <c r="B59" s="49"/>
      <c r="C59" s="32"/>
    </row>
    <row r="60" spans="2:3" ht="15">
      <c r="B60" s="33"/>
      <c r="C60" s="34"/>
    </row>
    <row r="61" spans="1:3" s="87" customFormat="1" ht="13.5" thickBot="1">
      <c r="A61" s="69">
        <v>5309</v>
      </c>
      <c r="B61" s="70" t="s">
        <v>97</v>
      </c>
      <c r="C61" s="71">
        <v>14924726</v>
      </c>
    </row>
    <row r="62" spans="1:3" ht="13.5" thickTop="1">
      <c r="A62" s="6"/>
      <c r="B62" s="7" t="s">
        <v>407</v>
      </c>
      <c r="C62" s="8">
        <v>6511071</v>
      </c>
    </row>
    <row r="63" spans="1:3" ht="12.75">
      <c r="A63" s="6"/>
      <c r="B63" s="7" t="s">
        <v>376</v>
      </c>
      <c r="C63" s="8">
        <v>8413655</v>
      </c>
    </row>
    <row r="64" spans="1:3" ht="12.75">
      <c r="A64" s="6"/>
      <c r="B64" s="7"/>
      <c r="C64" s="8"/>
    </row>
    <row r="65" ht="14.25" customHeight="1"/>
    <row r="66" spans="1:3" s="87" customFormat="1" ht="13.5" thickBot="1">
      <c r="A66" s="69">
        <v>5311</v>
      </c>
      <c r="B66" s="70" t="s">
        <v>98</v>
      </c>
      <c r="C66" s="71">
        <v>28095932</v>
      </c>
    </row>
    <row r="67" ht="13.5" thickTop="1"/>
    <row r="69" spans="1:3" s="87" customFormat="1" ht="13.5" thickBot="1">
      <c r="A69" s="69" t="s">
        <v>100</v>
      </c>
      <c r="B69" s="70" t="s">
        <v>99</v>
      </c>
      <c r="C69" s="71">
        <v>280448</v>
      </c>
    </row>
    <row r="70" ht="13.5" thickTop="1"/>
    <row r="72" spans="1:3" s="87" customFormat="1" ht="13.5" thickBot="1">
      <c r="A72" s="69">
        <v>5310</v>
      </c>
      <c r="B72" s="70" t="s">
        <v>101</v>
      </c>
      <c r="C72" s="71">
        <v>6940268</v>
      </c>
    </row>
    <row r="73" ht="13.5" thickTop="1"/>
    <row r="75" spans="1:3" s="87" customFormat="1" ht="13.5" thickBot="1">
      <c r="A75" s="69">
        <v>5303</v>
      </c>
      <c r="B75" s="70" t="s">
        <v>107</v>
      </c>
      <c r="C75" s="71">
        <v>5682411</v>
      </c>
    </row>
    <row r="76" ht="13.5" thickTop="1"/>
    <row r="78" spans="1:3" s="87" customFormat="1" ht="13.5" thickBot="1">
      <c r="A78" s="69">
        <v>5304</v>
      </c>
      <c r="B78" s="70" t="s">
        <v>108</v>
      </c>
      <c r="C78" s="71">
        <v>1166210</v>
      </c>
    </row>
    <row r="79" ht="13.5" thickTop="1"/>
    <row r="81" spans="1:3" s="87" customFormat="1" ht="13.5" thickBot="1">
      <c r="A81" s="69">
        <v>5308</v>
      </c>
      <c r="B81" s="70" t="s">
        <v>102</v>
      </c>
      <c r="C81" s="71">
        <v>3174930</v>
      </c>
    </row>
    <row r="82" spans="2:3" ht="13.5" thickTop="1">
      <c r="B82" s="3" t="s">
        <v>408</v>
      </c>
      <c r="C82" s="2">
        <v>680130</v>
      </c>
    </row>
    <row r="83" spans="1:3" ht="12.75">
      <c r="A83" s="4"/>
      <c r="B83" s="11" t="s">
        <v>409</v>
      </c>
      <c r="C83" s="2">
        <v>2268090</v>
      </c>
    </row>
    <row r="84" spans="1:3" ht="12.75">
      <c r="A84" s="4"/>
      <c r="B84" s="11" t="s">
        <v>410</v>
      </c>
      <c r="C84" s="2">
        <v>226710</v>
      </c>
    </row>
    <row r="85" spans="1:2" ht="12.75">
      <c r="A85" s="4"/>
      <c r="B85" s="11"/>
    </row>
    <row r="87" spans="1:3" s="87" customFormat="1" ht="13.5" thickBot="1">
      <c r="A87" s="69">
        <v>5309</v>
      </c>
      <c r="B87" s="70" t="s">
        <v>103</v>
      </c>
      <c r="C87" s="71">
        <v>31034233</v>
      </c>
    </row>
    <row r="88" spans="1:3" ht="13.5" thickTop="1">
      <c r="A88" s="12"/>
      <c r="B88" s="19" t="s">
        <v>411</v>
      </c>
      <c r="C88" s="22">
        <v>76143</v>
      </c>
    </row>
    <row r="89" spans="1:3" ht="12.75">
      <c r="A89" s="12"/>
      <c r="B89" s="23" t="s">
        <v>412</v>
      </c>
      <c r="C89" s="24">
        <v>123750</v>
      </c>
    </row>
    <row r="90" spans="1:3" ht="12.75">
      <c r="A90" s="12"/>
      <c r="B90" s="23" t="s">
        <v>413</v>
      </c>
      <c r="C90" s="24">
        <v>990000</v>
      </c>
    </row>
    <row r="91" spans="1:3" ht="12.75">
      <c r="A91" s="12"/>
      <c r="B91" s="19" t="s">
        <v>414</v>
      </c>
      <c r="C91" s="22">
        <v>906840</v>
      </c>
    </row>
    <row r="92" spans="1:3" ht="12.75">
      <c r="A92" s="12"/>
      <c r="B92" s="19" t="s">
        <v>415</v>
      </c>
      <c r="C92" s="22">
        <v>475893</v>
      </c>
    </row>
    <row r="93" spans="1:3" ht="12.75">
      <c r="A93" s="12"/>
      <c r="B93" s="19" t="s">
        <v>416</v>
      </c>
      <c r="C93" s="22">
        <v>571072</v>
      </c>
    </row>
    <row r="94" spans="1:3" ht="12.75">
      <c r="A94" s="12"/>
      <c r="B94" s="23" t="s">
        <v>417</v>
      </c>
      <c r="C94" s="24">
        <v>990000</v>
      </c>
    </row>
    <row r="95" spans="1:3" ht="12.75">
      <c r="A95" s="12"/>
      <c r="B95" s="23" t="s">
        <v>418</v>
      </c>
      <c r="C95" s="24">
        <v>495000</v>
      </c>
    </row>
    <row r="96" spans="1:3" ht="12.75">
      <c r="A96" s="12"/>
      <c r="B96" s="23" t="s">
        <v>419</v>
      </c>
      <c r="C96" s="24">
        <v>297000</v>
      </c>
    </row>
    <row r="97" spans="1:3" ht="12.75">
      <c r="A97" s="12"/>
      <c r="B97" s="23" t="s">
        <v>420</v>
      </c>
      <c r="C97" s="24">
        <v>2079000</v>
      </c>
    </row>
    <row r="98" spans="1:3" ht="12.75">
      <c r="A98" s="12"/>
      <c r="B98" s="23" t="s">
        <v>421</v>
      </c>
      <c r="C98" s="24">
        <v>495000</v>
      </c>
    </row>
    <row r="99" spans="1:3" ht="12.75">
      <c r="A99" s="12"/>
      <c r="B99" s="23" t="s">
        <v>422</v>
      </c>
      <c r="C99" s="24">
        <v>742500</v>
      </c>
    </row>
    <row r="100" spans="1:3" ht="12.75">
      <c r="A100" s="12"/>
      <c r="B100" s="19" t="s">
        <v>423</v>
      </c>
      <c r="C100" s="22">
        <v>2268090</v>
      </c>
    </row>
    <row r="101" spans="1:3" ht="12.75">
      <c r="A101" s="12"/>
      <c r="B101" s="19" t="s">
        <v>424</v>
      </c>
      <c r="C101" s="22">
        <v>227700</v>
      </c>
    </row>
    <row r="102" spans="1:3" ht="12.75">
      <c r="A102" s="12"/>
      <c r="B102" s="23" t="s">
        <v>425</v>
      </c>
      <c r="C102" s="24">
        <v>495000</v>
      </c>
    </row>
    <row r="103" spans="1:3" ht="12.75">
      <c r="A103" s="12"/>
      <c r="B103" s="23" t="s">
        <v>426</v>
      </c>
      <c r="C103" s="24">
        <v>1980000</v>
      </c>
    </row>
    <row r="104" spans="1:3" ht="12.75">
      <c r="A104" s="12"/>
      <c r="B104" s="23" t="s">
        <v>427</v>
      </c>
      <c r="C104" s="24">
        <v>495000</v>
      </c>
    </row>
    <row r="105" spans="1:3" ht="12.75">
      <c r="A105" s="12"/>
      <c r="B105" s="19" t="s">
        <v>428</v>
      </c>
      <c r="C105" s="22">
        <v>226710</v>
      </c>
    </row>
    <row r="106" spans="1:3" ht="12.75">
      <c r="A106" s="12"/>
      <c r="B106" s="23" t="s">
        <v>429</v>
      </c>
      <c r="C106" s="24">
        <v>742500</v>
      </c>
    </row>
    <row r="107" spans="1:3" ht="12.75">
      <c r="A107" s="12"/>
      <c r="B107" s="23" t="s">
        <v>430</v>
      </c>
      <c r="C107" s="24">
        <v>990000</v>
      </c>
    </row>
    <row r="108" spans="1:3" ht="12.75">
      <c r="A108" s="12"/>
      <c r="B108" s="19" t="s">
        <v>431</v>
      </c>
      <c r="C108" s="22">
        <v>380714</v>
      </c>
    </row>
    <row r="109" spans="1:3" ht="12.75">
      <c r="A109" s="12"/>
      <c r="B109" s="23" t="s">
        <v>432</v>
      </c>
      <c r="C109" s="24">
        <v>79200</v>
      </c>
    </row>
    <row r="110" spans="1:3" ht="12.75">
      <c r="A110" s="12"/>
      <c r="B110" s="19" t="s">
        <v>433</v>
      </c>
      <c r="C110" s="22">
        <v>475893</v>
      </c>
    </row>
    <row r="111" spans="1:3" ht="12.75">
      <c r="A111" s="12"/>
      <c r="B111" s="19" t="s">
        <v>434</v>
      </c>
      <c r="C111" s="22">
        <v>226710</v>
      </c>
    </row>
    <row r="112" spans="1:3" ht="12.75">
      <c r="A112" s="12"/>
      <c r="B112" s="19" t="s">
        <v>435</v>
      </c>
      <c r="C112" s="22">
        <v>2436572</v>
      </c>
    </row>
    <row r="113" spans="1:3" ht="12.75">
      <c r="A113" s="12"/>
      <c r="B113" s="19" t="s">
        <v>436</v>
      </c>
      <c r="C113" s="22">
        <v>380714</v>
      </c>
    </row>
    <row r="114" spans="1:3" ht="12.75">
      <c r="A114" s="12"/>
      <c r="B114" s="23" t="s">
        <v>437</v>
      </c>
      <c r="C114" s="24">
        <v>495000</v>
      </c>
    </row>
    <row r="115" spans="1:3" ht="12.75">
      <c r="A115" s="12"/>
      <c r="B115" s="23" t="s">
        <v>438</v>
      </c>
      <c r="C115" s="24">
        <v>495000</v>
      </c>
    </row>
    <row r="116" spans="1:3" ht="12.75">
      <c r="A116" s="12"/>
      <c r="B116" s="19" t="s">
        <v>439</v>
      </c>
      <c r="C116" s="22">
        <v>856607</v>
      </c>
    </row>
    <row r="117" spans="1:3" ht="12.75">
      <c r="A117" s="12"/>
      <c r="B117" s="19" t="s">
        <v>440</v>
      </c>
      <c r="C117" s="22">
        <v>226710</v>
      </c>
    </row>
    <row r="118" spans="1:3" ht="12.75">
      <c r="A118" s="12"/>
      <c r="B118" s="23" t="s">
        <v>441</v>
      </c>
      <c r="C118" s="24">
        <v>495000</v>
      </c>
    </row>
    <row r="119" spans="1:3" ht="12.75">
      <c r="A119" s="12"/>
      <c r="B119" s="23" t="s">
        <v>442</v>
      </c>
      <c r="C119" s="24">
        <v>2009700</v>
      </c>
    </row>
    <row r="120" spans="1:3" ht="12.75">
      <c r="A120" s="12"/>
      <c r="B120" s="23" t="s">
        <v>1620</v>
      </c>
      <c r="C120" s="24">
        <v>495000</v>
      </c>
    </row>
    <row r="121" spans="1:3" ht="12.75">
      <c r="A121" s="12"/>
      <c r="B121" s="23" t="s">
        <v>1621</v>
      </c>
      <c r="C121" s="24">
        <v>495000</v>
      </c>
    </row>
    <row r="122" spans="1:3" ht="12.75">
      <c r="A122" s="12"/>
      <c r="B122" s="19" t="s">
        <v>1622</v>
      </c>
      <c r="C122" s="22">
        <v>680130</v>
      </c>
    </row>
    <row r="123" spans="1:3" ht="12.75">
      <c r="A123" s="12"/>
      <c r="B123" s="23" t="s">
        <v>1623</v>
      </c>
      <c r="C123" s="41">
        <v>79200</v>
      </c>
    </row>
    <row r="124" spans="1:3" ht="12.75">
      <c r="A124" s="12"/>
      <c r="B124" s="23" t="s">
        <v>1624</v>
      </c>
      <c r="C124" s="24">
        <v>79200</v>
      </c>
    </row>
    <row r="125" spans="1:3" ht="12.75">
      <c r="A125" s="12"/>
      <c r="B125" s="23" t="s">
        <v>1625</v>
      </c>
      <c r="C125" s="24">
        <v>49500</v>
      </c>
    </row>
    <row r="126" spans="1:3" ht="12.75">
      <c r="A126" s="12"/>
      <c r="B126" s="23" t="s">
        <v>1626</v>
      </c>
      <c r="C126" s="24">
        <v>1485000</v>
      </c>
    </row>
    <row r="127" spans="1:3" ht="12.75">
      <c r="A127" s="12"/>
      <c r="B127" s="19" t="s">
        <v>1627</v>
      </c>
      <c r="C127" s="22">
        <v>99938</v>
      </c>
    </row>
    <row r="128" spans="1:3" ht="12.75">
      <c r="A128" s="12"/>
      <c r="B128" s="19" t="s">
        <v>1628</v>
      </c>
      <c r="C128" s="22">
        <v>226710</v>
      </c>
    </row>
    <row r="129" spans="1:3" ht="12.75">
      <c r="A129" s="12"/>
      <c r="B129" s="19" t="s">
        <v>1629</v>
      </c>
      <c r="C129" s="22">
        <v>1332500</v>
      </c>
    </row>
    <row r="130" spans="1:3" ht="12.75">
      <c r="A130" s="12"/>
      <c r="B130" s="23" t="s">
        <v>1630</v>
      </c>
      <c r="C130" s="24">
        <v>99000</v>
      </c>
    </row>
    <row r="131" spans="1:3" ht="12.75">
      <c r="A131" s="12"/>
      <c r="B131" s="23" t="s">
        <v>1631</v>
      </c>
      <c r="C131" s="24">
        <v>495000</v>
      </c>
    </row>
    <row r="132" spans="1:3" ht="12.75">
      <c r="A132" s="12"/>
      <c r="B132" s="19" t="s">
        <v>1632</v>
      </c>
      <c r="C132" s="22">
        <v>1133550</v>
      </c>
    </row>
    <row r="133" spans="1:3" ht="12.75">
      <c r="A133" s="12"/>
      <c r="B133" s="19" t="s">
        <v>1633</v>
      </c>
      <c r="C133" s="22">
        <v>59487</v>
      </c>
    </row>
    <row r="134" spans="1:3" ht="12.75">
      <c r="A134" s="12"/>
      <c r="B134" s="19"/>
      <c r="C134" s="22"/>
    </row>
    <row r="135" spans="1:3" ht="12.75">
      <c r="A135" s="12"/>
      <c r="B135" s="23"/>
      <c r="C135" s="24"/>
    </row>
    <row r="136" spans="1:3" s="87" customFormat="1" ht="13.5" thickBot="1">
      <c r="A136" s="69">
        <v>5309</v>
      </c>
      <c r="B136" s="70" t="s">
        <v>109</v>
      </c>
      <c r="C136" s="71">
        <v>23522400</v>
      </c>
    </row>
    <row r="137" spans="2:3" ht="13.5" thickTop="1">
      <c r="B137" s="28" t="s">
        <v>1634</v>
      </c>
      <c r="C137" s="2">
        <v>11761200</v>
      </c>
    </row>
    <row r="138" spans="2:3" ht="12.75">
      <c r="B138" s="28" t="s">
        <v>1635</v>
      </c>
      <c r="C138" s="2">
        <v>11761200</v>
      </c>
    </row>
    <row r="139" ht="12.75">
      <c r="B139" s="28"/>
    </row>
    <row r="140" ht="12.75">
      <c r="B140" s="28"/>
    </row>
    <row r="141" spans="1:3" s="87" customFormat="1" ht="13.5" thickBot="1">
      <c r="A141" s="69">
        <v>5316</v>
      </c>
      <c r="B141" s="70" t="s">
        <v>110</v>
      </c>
      <c r="C141" s="71">
        <v>12461117</v>
      </c>
    </row>
    <row r="142" spans="1:3" ht="13.5" thickTop="1">
      <c r="A142" s="6"/>
      <c r="B142" s="1" t="s">
        <v>378</v>
      </c>
      <c r="C142" s="2">
        <v>406084</v>
      </c>
    </row>
    <row r="143" spans="1:3" ht="12.75">
      <c r="A143" s="6"/>
      <c r="B143" s="1" t="s">
        <v>379</v>
      </c>
      <c r="C143" s="2">
        <v>200511</v>
      </c>
    </row>
    <row r="144" spans="1:3" ht="12.75">
      <c r="A144" s="6"/>
      <c r="B144" s="1" t="s">
        <v>375</v>
      </c>
      <c r="C144" s="2">
        <v>1987478</v>
      </c>
    </row>
    <row r="145" spans="1:3" ht="12.75">
      <c r="A145" s="6"/>
      <c r="B145" s="1" t="s">
        <v>380</v>
      </c>
      <c r="C145" s="2">
        <v>83301</v>
      </c>
    </row>
    <row r="146" spans="1:3" ht="12.75">
      <c r="A146" s="6"/>
      <c r="B146" s="1" t="s">
        <v>11</v>
      </c>
      <c r="C146" s="2">
        <v>640747</v>
      </c>
    </row>
    <row r="147" spans="1:3" ht="12.75">
      <c r="A147" s="6"/>
      <c r="B147" s="1" t="s">
        <v>376</v>
      </c>
      <c r="C147" s="2">
        <v>2225913</v>
      </c>
    </row>
    <row r="148" spans="1:3" ht="12.75">
      <c r="A148" s="6"/>
      <c r="B148" s="1" t="s">
        <v>381</v>
      </c>
      <c r="C148" s="2">
        <v>143142</v>
      </c>
    </row>
    <row r="149" spans="1:3" ht="12.75">
      <c r="A149" s="6"/>
      <c r="B149" s="1" t="s">
        <v>382</v>
      </c>
      <c r="C149" s="2">
        <v>667460</v>
      </c>
    </row>
    <row r="150" spans="1:3" ht="12.75">
      <c r="A150" s="6"/>
      <c r="B150" s="1" t="s">
        <v>377</v>
      </c>
      <c r="C150" s="2">
        <v>860804</v>
      </c>
    </row>
    <row r="151" spans="1:3" ht="12.75">
      <c r="A151" s="6"/>
      <c r="B151" s="1" t="s">
        <v>105</v>
      </c>
      <c r="C151" s="2">
        <v>3065349</v>
      </c>
    </row>
    <row r="152" spans="1:3" ht="12.75">
      <c r="A152" s="6"/>
      <c r="B152" s="1" t="s">
        <v>106</v>
      </c>
      <c r="C152" s="2">
        <v>2180328</v>
      </c>
    </row>
    <row r="153" spans="1:2" ht="12.75">
      <c r="A153" s="6"/>
      <c r="B153" s="1"/>
    </row>
    <row r="155" spans="1:3" s="87" customFormat="1" ht="13.5" thickBot="1">
      <c r="A155" s="69">
        <v>5317</v>
      </c>
      <c r="B155" s="70" t="s">
        <v>111</v>
      </c>
      <c r="C155" s="71">
        <v>5616227</v>
      </c>
    </row>
    <row r="156" spans="1:3" ht="13.5" thickTop="1">
      <c r="A156" s="6"/>
      <c r="B156" s="1" t="s">
        <v>378</v>
      </c>
      <c r="C156" s="2">
        <v>210095</v>
      </c>
    </row>
    <row r="157" spans="1:3" ht="12.75">
      <c r="A157" s="6"/>
      <c r="B157" s="1" t="s">
        <v>379</v>
      </c>
      <c r="C157" s="2">
        <v>77909</v>
      </c>
    </row>
    <row r="158" spans="1:3" ht="12.75">
      <c r="A158" s="6"/>
      <c r="B158" s="1" t="s">
        <v>375</v>
      </c>
      <c r="C158" s="2">
        <v>1075534</v>
      </c>
    </row>
    <row r="159" spans="1:3" ht="12.75">
      <c r="A159" s="6"/>
      <c r="B159" s="1" t="s">
        <v>380</v>
      </c>
      <c r="C159" s="2">
        <v>60332</v>
      </c>
    </row>
    <row r="160" spans="1:3" ht="12.75">
      <c r="A160" s="6"/>
      <c r="B160" s="1" t="s">
        <v>11</v>
      </c>
      <c r="C160" s="2">
        <v>153052</v>
      </c>
    </row>
    <row r="161" spans="1:3" ht="12.75">
      <c r="A161" s="6"/>
      <c r="B161" s="1" t="s">
        <v>376</v>
      </c>
      <c r="C161" s="2">
        <v>1046875</v>
      </c>
    </row>
    <row r="162" spans="1:3" ht="12.75">
      <c r="A162" s="6"/>
      <c r="B162" s="1" t="s">
        <v>381</v>
      </c>
      <c r="C162" s="2">
        <v>51970</v>
      </c>
    </row>
    <row r="163" spans="1:3" ht="12.75">
      <c r="A163" s="6"/>
      <c r="B163" s="1" t="s">
        <v>382</v>
      </c>
      <c r="C163" s="2">
        <v>113766</v>
      </c>
    </row>
    <row r="164" spans="1:3" ht="12.75">
      <c r="A164" s="6"/>
      <c r="B164" s="1" t="s">
        <v>377</v>
      </c>
      <c r="C164" s="2">
        <v>360020</v>
      </c>
    </row>
    <row r="165" spans="1:3" ht="12.75">
      <c r="A165" s="6"/>
      <c r="B165" s="1" t="s">
        <v>105</v>
      </c>
      <c r="C165" s="2">
        <v>1396426</v>
      </c>
    </row>
    <row r="166" spans="1:3" ht="12.75">
      <c r="A166" s="6"/>
      <c r="B166" s="1" t="s">
        <v>106</v>
      </c>
      <c r="C166" s="2">
        <v>1070248</v>
      </c>
    </row>
    <row r="167" spans="1:2" ht="12.75">
      <c r="A167" s="6"/>
      <c r="B167" s="1"/>
    </row>
    <row r="169" spans="1:3" s="87" customFormat="1" ht="13.5" thickBot="1">
      <c r="A169" s="69">
        <v>5314</v>
      </c>
      <c r="B169" s="70" t="s">
        <v>2230</v>
      </c>
      <c r="C169" s="71">
        <v>990000</v>
      </c>
    </row>
    <row r="170" spans="2:3" ht="13.5" thickTop="1">
      <c r="B170" s="28" t="s">
        <v>1636</v>
      </c>
      <c r="C170" s="2">
        <v>990000</v>
      </c>
    </row>
    <row r="171" ht="12.75">
      <c r="B171" s="28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2264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SUM(C19,C23,C27:C30,C36,C39,C42,C45,C48,C51,C55:C69,C73,C77:C80,C84:C87)</f>
        <v>174611215</v>
      </c>
    </row>
    <row r="4" spans="1:3" ht="12.75">
      <c r="A4" s="17"/>
      <c r="B4" s="15"/>
      <c r="C4" s="18"/>
    </row>
    <row r="5" spans="1:3" s="76" customFormat="1" ht="18.75" customHeight="1">
      <c r="A5" s="77"/>
      <c r="B5" s="84" t="s">
        <v>154</v>
      </c>
      <c r="C5" s="78"/>
    </row>
    <row r="6" spans="1:3" s="76" customFormat="1" ht="18.75" customHeight="1">
      <c r="A6" s="77"/>
      <c r="B6" s="80" t="s">
        <v>1434</v>
      </c>
      <c r="C6" s="78"/>
    </row>
    <row r="7" spans="1:6" s="76" customFormat="1" ht="18.75" customHeight="1">
      <c r="A7" s="77"/>
      <c r="B7" s="81" t="s">
        <v>1414</v>
      </c>
      <c r="C7" s="81"/>
      <c r="D7" s="82"/>
      <c r="E7" s="81"/>
      <c r="F7" s="83"/>
    </row>
    <row r="8" spans="1:3" s="76" customFormat="1" ht="18.75" customHeight="1">
      <c r="A8" s="77"/>
      <c r="B8" s="81" t="s">
        <v>1415</v>
      </c>
      <c r="C8" s="78"/>
    </row>
    <row r="9" spans="1:3" s="76" customFormat="1" ht="18.75" customHeight="1">
      <c r="A9" s="77"/>
      <c r="B9" s="81" t="s">
        <v>1416</v>
      </c>
      <c r="C9" s="78"/>
    </row>
    <row r="10" spans="1:3" s="76" customFormat="1" ht="18.75" customHeight="1">
      <c r="A10" s="77"/>
      <c r="B10" s="81" t="s">
        <v>1417</v>
      </c>
      <c r="C10" s="78"/>
    </row>
    <row r="11" spans="1:3" s="15" customFormat="1" ht="18.75" customHeight="1">
      <c r="A11" s="17"/>
      <c r="B11" s="81" t="s">
        <v>1418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1419</v>
      </c>
      <c r="C14" s="18"/>
    </row>
    <row r="15" spans="1:3" s="15" customFormat="1" ht="18.75" customHeight="1">
      <c r="A15" s="17"/>
      <c r="B15" s="81" t="s">
        <v>1420</v>
      </c>
      <c r="C15" s="18"/>
    </row>
    <row r="16" spans="1:3" s="15" customFormat="1" ht="18.75" customHeight="1">
      <c r="A16" s="17"/>
      <c r="B16" s="81"/>
      <c r="C16" s="18"/>
    </row>
    <row r="18" spans="1:3" s="87" customFormat="1" ht="13.5" thickBot="1">
      <c r="A18" s="69">
        <v>5307</v>
      </c>
      <c r="B18" s="70" t="s">
        <v>95</v>
      </c>
      <c r="C18" s="71">
        <v>37688964</v>
      </c>
    </row>
    <row r="19" spans="1:3" ht="13.5" thickTop="1">
      <c r="A19" s="5"/>
      <c r="B19" s="1" t="s">
        <v>2265</v>
      </c>
      <c r="C19" s="2">
        <v>37688964</v>
      </c>
    </row>
    <row r="20" spans="1:2" ht="12.75">
      <c r="A20" s="5"/>
      <c r="B20" s="1"/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2266</v>
      </c>
      <c r="C22" s="71">
        <v>9672348</v>
      </c>
    </row>
    <row r="23" spans="1:3" ht="13.5" thickTop="1">
      <c r="A23" s="5"/>
      <c r="B23" s="1" t="s">
        <v>2267</v>
      </c>
      <c r="C23" s="2">
        <v>9672348</v>
      </c>
    </row>
    <row r="24" spans="1:2" ht="12.75">
      <c r="A24" s="5"/>
      <c r="B24" s="1"/>
    </row>
    <row r="25" spans="1:2" ht="12.75">
      <c r="A25" s="5"/>
      <c r="B25" s="1"/>
    </row>
    <row r="26" spans="1:3" s="87" customFormat="1" ht="13.5" thickBot="1">
      <c r="A26" s="69">
        <v>5307</v>
      </c>
      <c r="B26" s="70" t="s">
        <v>96</v>
      </c>
      <c r="C26" s="71">
        <v>1482008382</v>
      </c>
    </row>
    <row r="27" spans="1:3" ht="13.5" thickTop="1">
      <c r="A27" s="5"/>
      <c r="B27" s="1" t="s">
        <v>2268</v>
      </c>
      <c r="C27" s="2">
        <v>958078</v>
      </c>
    </row>
    <row r="28" spans="1:3" ht="12.75">
      <c r="A28" s="5"/>
      <c r="B28" s="1" t="s">
        <v>2269</v>
      </c>
      <c r="C28" s="2">
        <v>612343</v>
      </c>
    </row>
    <row r="29" spans="1:3" ht="12.75">
      <c r="A29" s="5"/>
      <c r="B29" s="1" t="s">
        <v>2270</v>
      </c>
      <c r="C29" s="2">
        <v>638032</v>
      </c>
    </row>
    <row r="30" spans="1:3" ht="12.75">
      <c r="A30" s="5"/>
      <c r="B30" s="1" t="s">
        <v>2271</v>
      </c>
      <c r="C30" s="2">
        <v>1202384</v>
      </c>
    </row>
    <row r="31" spans="1:3" ht="12.75">
      <c r="A31" s="5"/>
      <c r="B31" s="1" t="s">
        <v>2272</v>
      </c>
      <c r="C31" s="2">
        <v>739298772</v>
      </c>
    </row>
    <row r="32" spans="1:3" ht="12.75">
      <c r="A32" s="5"/>
      <c r="B32" s="1" t="s">
        <v>2272</v>
      </c>
      <c r="C32" s="2">
        <v>739298773</v>
      </c>
    </row>
    <row r="33" spans="1:2" ht="12.75">
      <c r="A33" s="5"/>
      <c r="B33" s="1"/>
    </row>
    <row r="35" spans="1:3" s="87" customFormat="1" ht="13.5" thickBot="1">
      <c r="A35" s="69">
        <v>5309</v>
      </c>
      <c r="B35" s="70" t="s">
        <v>97</v>
      </c>
      <c r="C35" s="71">
        <v>2654002</v>
      </c>
    </row>
    <row r="36" spans="1:3" ht="13.5" thickTop="1">
      <c r="A36" s="6"/>
      <c r="B36" s="7" t="s">
        <v>2265</v>
      </c>
      <c r="C36" s="8">
        <v>2654002</v>
      </c>
    </row>
    <row r="37" spans="1:3" ht="12.75">
      <c r="A37" s="6"/>
      <c r="B37" s="7"/>
      <c r="C37" s="8"/>
    </row>
    <row r="39" spans="1:3" s="87" customFormat="1" ht="13.5" thickBot="1">
      <c r="A39" s="69">
        <v>5311</v>
      </c>
      <c r="B39" s="70" t="s">
        <v>98</v>
      </c>
      <c r="C39" s="71">
        <v>7855503</v>
      </c>
    </row>
    <row r="40" ht="13.5" thickTop="1"/>
    <row r="42" spans="1:3" s="87" customFormat="1" ht="13.5" thickBot="1">
      <c r="A42" s="69" t="s">
        <v>100</v>
      </c>
      <c r="B42" s="70" t="s">
        <v>99</v>
      </c>
      <c r="C42" s="71">
        <v>108491</v>
      </c>
    </row>
    <row r="43" ht="13.5" thickTop="1"/>
    <row r="45" spans="1:3" s="87" customFormat="1" ht="13.5" thickBot="1">
      <c r="A45" s="69">
        <v>5310</v>
      </c>
      <c r="B45" s="70" t="s">
        <v>101</v>
      </c>
      <c r="C45" s="71">
        <v>2011510</v>
      </c>
    </row>
    <row r="46" ht="13.5" thickTop="1"/>
    <row r="48" spans="1:3" s="87" customFormat="1" ht="13.5" thickBot="1">
      <c r="A48" s="69">
        <v>5303</v>
      </c>
      <c r="B48" s="70" t="s">
        <v>107</v>
      </c>
      <c r="C48" s="71">
        <v>1548104</v>
      </c>
    </row>
    <row r="49" ht="13.5" thickTop="1"/>
    <row r="51" spans="1:3" s="87" customFormat="1" ht="13.5" thickBot="1">
      <c r="A51" s="69">
        <v>5304</v>
      </c>
      <c r="B51" s="70" t="s">
        <v>108</v>
      </c>
      <c r="C51" s="71">
        <v>308041</v>
      </c>
    </row>
    <row r="52" ht="13.5" thickTop="1"/>
    <row r="54" spans="1:3" s="87" customFormat="1" ht="13.5" thickBot="1">
      <c r="A54" s="69">
        <v>5309</v>
      </c>
      <c r="B54" s="70" t="s">
        <v>103</v>
      </c>
      <c r="C54" s="71">
        <v>17136401</v>
      </c>
    </row>
    <row r="55" spans="1:3" ht="13.5" thickTop="1">
      <c r="A55" s="12"/>
      <c r="B55" s="23" t="s">
        <v>2273</v>
      </c>
      <c r="C55" s="24">
        <v>990000</v>
      </c>
    </row>
    <row r="56" spans="1:3" ht="12.75">
      <c r="A56" s="12"/>
      <c r="B56" s="19" t="s">
        <v>2274</v>
      </c>
      <c r="C56" s="22">
        <v>237947</v>
      </c>
    </row>
    <row r="57" spans="1:3" ht="12.75">
      <c r="A57" s="12"/>
      <c r="B57" s="19" t="s">
        <v>2275</v>
      </c>
      <c r="C57" s="22">
        <v>180839</v>
      </c>
    </row>
    <row r="58" spans="1:3" ht="12.75">
      <c r="A58" s="12"/>
      <c r="B58" s="23" t="s">
        <v>2276</v>
      </c>
      <c r="C58" s="24">
        <v>990000</v>
      </c>
    </row>
    <row r="59" spans="1:3" ht="12.75">
      <c r="A59" s="12"/>
      <c r="B59" s="23" t="s">
        <v>2277</v>
      </c>
      <c r="C59" s="24">
        <v>801900</v>
      </c>
    </row>
    <row r="60" spans="1:3" ht="12.75">
      <c r="A60" s="12"/>
      <c r="B60" s="19" t="s">
        <v>2278</v>
      </c>
      <c r="C60" s="22">
        <v>190357</v>
      </c>
    </row>
    <row r="61" spans="1:3" ht="12.75">
      <c r="A61" s="12"/>
      <c r="B61" s="19" t="s">
        <v>2279</v>
      </c>
      <c r="C61" s="22">
        <v>951786</v>
      </c>
    </row>
    <row r="62" spans="1:3" ht="12.75">
      <c r="A62" s="12"/>
      <c r="B62" s="19" t="s">
        <v>2280</v>
      </c>
      <c r="C62" s="22">
        <v>190357</v>
      </c>
    </row>
    <row r="63" spans="1:3" ht="12.75">
      <c r="A63" s="12"/>
      <c r="B63" s="23" t="s">
        <v>2281</v>
      </c>
      <c r="C63" s="24">
        <v>1485000</v>
      </c>
    </row>
    <row r="64" spans="1:3" ht="12.75">
      <c r="A64" s="12"/>
      <c r="B64" s="23" t="s">
        <v>2282</v>
      </c>
      <c r="C64" s="24">
        <v>990000</v>
      </c>
    </row>
    <row r="65" spans="1:3" ht="12.75">
      <c r="A65" s="12"/>
      <c r="B65" s="19" t="s">
        <v>2283</v>
      </c>
      <c r="C65" s="22">
        <v>475893</v>
      </c>
    </row>
    <row r="66" spans="1:3" ht="12.75">
      <c r="A66" s="12"/>
      <c r="B66" s="23" t="s">
        <v>2284</v>
      </c>
      <c r="C66" s="24">
        <v>1980000</v>
      </c>
    </row>
    <row r="67" spans="1:3" ht="12.75">
      <c r="A67" s="12"/>
      <c r="B67" s="19" t="s">
        <v>2285</v>
      </c>
      <c r="C67" s="22">
        <v>1237322</v>
      </c>
    </row>
    <row r="68" spans="1:3" ht="12.75">
      <c r="A68" s="12"/>
      <c r="B68" s="23" t="s">
        <v>2286</v>
      </c>
      <c r="C68" s="24">
        <v>1485000</v>
      </c>
    </row>
    <row r="69" spans="1:3" ht="12.75">
      <c r="A69" s="12"/>
      <c r="B69" s="23" t="s">
        <v>2287</v>
      </c>
      <c r="C69" s="24">
        <v>4950000</v>
      </c>
    </row>
    <row r="70" spans="1:3" ht="12.75">
      <c r="A70" s="12"/>
      <c r="B70" s="23"/>
      <c r="C70" s="24"/>
    </row>
    <row r="72" spans="1:3" s="87" customFormat="1" ht="13.5" thickBot="1">
      <c r="A72" s="69">
        <v>5309</v>
      </c>
      <c r="B72" s="70" t="s">
        <v>109</v>
      </c>
      <c r="C72" s="71">
        <v>88209000</v>
      </c>
    </row>
    <row r="73" spans="1:3" ht="13.5" thickTop="1">
      <c r="A73" s="6"/>
      <c r="B73" s="13" t="s">
        <v>2288</v>
      </c>
      <c r="C73" s="10">
        <v>88209000</v>
      </c>
    </row>
    <row r="74" spans="1:3" ht="12.75">
      <c r="A74" s="6"/>
      <c r="B74" s="13"/>
      <c r="C74" s="10"/>
    </row>
    <row r="76" spans="1:3" s="87" customFormat="1" ht="13.5" thickBot="1">
      <c r="A76" s="69">
        <v>5316</v>
      </c>
      <c r="B76" s="70" t="s">
        <v>110</v>
      </c>
      <c r="C76" s="71">
        <v>2646131</v>
      </c>
    </row>
    <row r="77" spans="1:3" ht="13.5" thickTop="1">
      <c r="A77" s="6"/>
      <c r="B77" s="1" t="s">
        <v>2265</v>
      </c>
      <c r="C77" s="2">
        <v>1437345</v>
      </c>
    </row>
    <row r="78" spans="1:3" ht="12.75">
      <c r="A78" s="6"/>
      <c r="B78" s="1" t="s">
        <v>2289</v>
      </c>
      <c r="C78" s="2">
        <v>441408</v>
      </c>
    </row>
    <row r="79" spans="1:3" ht="12.75">
      <c r="A79" s="6"/>
      <c r="B79" s="1" t="s">
        <v>105</v>
      </c>
      <c r="C79" s="2">
        <v>275606</v>
      </c>
    </row>
    <row r="80" spans="1:3" ht="12.75">
      <c r="A80" s="6"/>
      <c r="B80" s="1" t="s">
        <v>106</v>
      </c>
      <c r="C80" s="2">
        <v>491772</v>
      </c>
    </row>
    <row r="83" spans="1:3" s="87" customFormat="1" ht="13.5" thickBot="1">
      <c r="A83" s="69">
        <v>5317</v>
      </c>
      <c r="B83" s="70" t="s">
        <v>111</v>
      </c>
      <c r="C83" s="71">
        <v>1361883</v>
      </c>
    </row>
    <row r="84" spans="1:3" ht="13.5" thickTop="1">
      <c r="A84" s="6"/>
      <c r="B84" s="1" t="s">
        <v>2265</v>
      </c>
      <c r="C84" s="2">
        <v>816250</v>
      </c>
    </row>
    <row r="85" spans="1:3" ht="12.75">
      <c r="A85" s="6"/>
      <c r="B85" s="1" t="s">
        <v>2289</v>
      </c>
      <c r="C85" s="2">
        <v>196373</v>
      </c>
    </row>
    <row r="86" spans="1:3" ht="12.75">
      <c r="A86" s="6"/>
      <c r="B86" s="1" t="s">
        <v>105</v>
      </c>
      <c r="C86" s="2">
        <v>148388</v>
      </c>
    </row>
    <row r="87" spans="1:3" ht="12.75">
      <c r="A87" s="6"/>
      <c r="B87" s="1" t="s">
        <v>106</v>
      </c>
      <c r="C87" s="2">
        <v>200872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1">
      <selection activeCell="B12" sqref="B12"/>
    </sheetView>
  </sheetViews>
  <sheetFormatPr defaultColWidth="9.140625" defaultRowHeight="12.75"/>
  <cols>
    <col min="1" max="1" width="6.140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1637</v>
      </c>
      <c r="B2" s="113"/>
      <c r="C2" s="113"/>
    </row>
    <row r="3" spans="1:3" s="86" customFormat="1" ht="16.5" thickBot="1">
      <c r="A3" s="73" t="s">
        <v>104</v>
      </c>
      <c r="B3" s="74"/>
      <c r="C3" s="75">
        <f>SUM(C81,C72,C64,C59,C44,C41,C38,C35,C32,C29,C24,C18)</f>
        <v>59629129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649</v>
      </c>
      <c r="C6" s="78"/>
    </row>
    <row r="7" spans="1:6" s="76" customFormat="1" ht="16.5" customHeight="1">
      <c r="A7" s="77"/>
      <c r="B7" s="81" t="s">
        <v>1925</v>
      </c>
      <c r="C7" s="81"/>
      <c r="D7" s="82"/>
      <c r="E7" s="81"/>
      <c r="F7" s="83"/>
    </row>
    <row r="8" spans="1:3" s="76" customFormat="1" ht="18.75" customHeight="1">
      <c r="A8" s="77"/>
      <c r="B8" s="81" t="s">
        <v>1926</v>
      </c>
      <c r="C8" s="78"/>
    </row>
    <row r="9" spans="1:3" s="76" customFormat="1" ht="18.75" customHeight="1">
      <c r="A9" s="77"/>
      <c r="B9" s="81" t="s">
        <v>1924</v>
      </c>
      <c r="C9" s="78"/>
    </row>
    <row r="10" spans="1:3" s="76" customFormat="1" ht="18.75" customHeight="1">
      <c r="A10" s="77"/>
      <c r="B10" s="81" t="s">
        <v>1923</v>
      </c>
      <c r="C10" s="78"/>
    </row>
    <row r="11" spans="1:3" s="15" customFormat="1" ht="18.75" customHeight="1">
      <c r="A11" s="17"/>
      <c r="B11" s="81" t="s">
        <v>1927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1922</v>
      </c>
      <c r="C14" s="18"/>
    </row>
    <row r="15" spans="1:3" s="15" customFormat="1" ht="18.75" customHeight="1">
      <c r="A15" s="17"/>
      <c r="B15" s="81" t="s">
        <v>1921</v>
      </c>
      <c r="C15" s="18"/>
    </row>
    <row r="17" spans="1:2" ht="12.75">
      <c r="A17" s="5"/>
      <c r="B17" s="1"/>
    </row>
    <row r="18" spans="1:3" s="87" customFormat="1" ht="13.5" thickBot="1">
      <c r="A18" s="69">
        <v>5307</v>
      </c>
      <c r="B18" s="70" t="s">
        <v>2236</v>
      </c>
      <c r="C18" s="71">
        <v>27884505</v>
      </c>
    </row>
    <row r="19" spans="1:3" ht="13.5" thickTop="1">
      <c r="A19" s="5"/>
      <c r="B19" s="1" t="s">
        <v>1638</v>
      </c>
      <c r="C19" s="2">
        <v>5007240</v>
      </c>
    </row>
    <row r="20" spans="1:3" ht="12.75">
      <c r="A20" s="5"/>
      <c r="B20" s="1" t="s">
        <v>1639</v>
      </c>
      <c r="C20" s="2">
        <v>4228453</v>
      </c>
    </row>
    <row r="21" spans="1:3" ht="12.75">
      <c r="A21" s="5"/>
      <c r="B21" s="1" t="s">
        <v>1640</v>
      </c>
      <c r="C21" s="2">
        <v>18648812</v>
      </c>
    </row>
    <row r="22" spans="1:2" ht="12.75">
      <c r="A22" s="5"/>
      <c r="B22" s="1"/>
    </row>
    <row r="23" spans="1:2" ht="12.75">
      <c r="A23" s="5"/>
      <c r="B23" s="1"/>
    </row>
    <row r="24" spans="1:3" s="87" customFormat="1" ht="13.5" thickBot="1">
      <c r="A24" s="69">
        <v>5307</v>
      </c>
      <c r="B24" s="70" t="s">
        <v>96</v>
      </c>
      <c r="C24" s="71">
        <v>1801573</v>
      </c>
    </row>
    <row r="25" spans="1:3" ht="13.5" thickTop="1">
      <c r="A25" s="5"/>
      <c r="B25" s="49" t="s">
        <v>1641</v>
      </c>
      <c r="C25" s="32">
        <v>1118955</v>
      </c>
    </row>
    <row r="26" spans="1:3" ht="12.75">
      <c r="A26" s="5"/>
      <c r="B26" s="49" t="s">
        <v>1642</v>
      </c>
      <c r="C26" s="32">
        <v>682618</v>
      </c>
    </row>
    <row r="27" spans="2:3" ht="15">
      <c r="B27" s="33"/>
      <c r="C27" s="34"/>
    </row>
    <row r="29" spans="1:3" s="87" customFormat="1" ht="13.5" thickBot="1">
      <c r="A29" s="69">
        <v>5311</v>
      </c>
      <c r="B29" s="70" t="s">
        <v>98</v>
      </c>
      <c r="C29" s="71">
        <v>3989430</v>
      </c>
    </row>
    <row r="30" ht="13.5" thickTop="1"/>
    <row r="32" spans="1:3" s="87" customFormat="1" ht="13.5" thickBot="1">
      <c r="A32" s="69" t="s">
        <v>100</v>
      </c>
      <c r="B32" s="70" t="s">
        <v>99</v>
      </c>
      <c r="C32" s="71">
        <v>82258</v>
      </c>
    </row>
    <row r="33" ht="13.5" thickTop="1"/>
    <row r="35" spans="1:3" s="87" customFormat="1" ht="13.5" thickBot="1">
      <c r="A35" s="69">
        <v>5310</v>
      </c>
      <c r="B35" s="70" t="s">
        <v>101</v>
      </c>
      <c r="C35" s="71">
        <v>702025</v>
      </c>
    </row>
    <row r="36" ht="13.5" thickTop="1"/>
    <row r="38" spans="1:3" s="87" customFormat="1" ht="13.5" thickBot="1">
      <c r="A38" s="69">
        <v>5303</v>
      </c>
      <c r="B38" s="70" t="s">
        <v>107</v>
      </c>
      <c r="C38" s="71">
        <v>527660</v>
      </c>
    </row>
    <row r="39" ht="13.5" thickTop="1"/>
    <row r="41" spans="1:3" s="87" customFormat="1" ht="13.5" thickBot="1">
      <c r="A41" s="69">
        <v>5304</v>
      </c>
      <c r="B41" s="70" t="s">
        <v>108</v>
      </c>
      <c r="C41" s="71">
        <v>137784</v>
      </c>
    </row>
    <row r="42" ht="13.5" thickTop="1"/>
    <row r="44" spans="1:3" s="87" customFormat="1" ht="13.5" thickBot="1">
      <c r="A44" s="69">
        <v>5309</v>
      </c>
      <c r="B44" s="70" t="s">
        <v>103</v>
      </c>
      <c r="C44" s="71">
        <v>13381394</v>
      </c>
    </row>
    <row r="45" spans="1:3" ht="13.5" thickTop="1">
      <c r="A45" s="12"/>
      <c r="B45" s="23" t="s">
        <v>1643</v>
      </c>
      <c r="C45" s="24">
        <v>148500</v>
      </c>
    </row>
    <row r="46" spans="1:3" ht="12.75">
      <c r="A46" s="12"/>
      <c r="B46" s="23" t="s">
        <v>1644</v>
      </c>
      <c r="C46" s="41">
        <v>74250</v>
      </c>
    </row>
    <row r="47" spans="1:3" ht="12.75">
      <c r="A47" s="12"/>
      <c r="B47" s="23" t="s">
        <v>1645</v>
      </c>
      <c r="C47" s="24">
        <v>247500</v>
      </c>
    </row>
    <row r="48" spans="1:3" ht="12.75">
      <c r="A48" s="12"/>
      <c r="B48" s="23" t="s">
        <v>1646</v>
      </c>
      <c r="C48" s="41">
        <v>1485000</v>
      </c>
    </row>
    <row r="49" spans="1:3" ht="12.75">
      <c r="A49" s="12"/>
      <c r="B49" s="61" t="s">
        <v>1647</v>
      </c>
      <c r="C49" s="22">
        <v>380714</v>
      </c>
    </row>
    <row r="50" spans="1:3" ht="12.75">
      <c r="A50" s="12"/>
      <c r="B50" s="23" t="s">
        <v>1648</v>
      </c>
      <c r="C50" s="24">
        <v>1683000</v>
      </c>
    </row>
    <row r="51" spans="1:3" ht="12.75">
      <c r="A51" s="12"/>
      <c r="B51" s="23" t="s">
        <v>1649</v>
      </c>
      <c r="C51" s="24">
        <v>247500</v>
      </c>
    </row>
    <row r="52" spans="1:3" ht="12.75">
      <c r="A52" s="12"/>
      <c r="B52" s="23" t="s">
        <v>1650</v>
      </c>
      <c r="C52" s="24">
        <v>495000</v>
      </c>
    </row>
    <row r="53" spans="1:3" ht="12.75">
      <c r="A53" s="12"/>
      <c r="B53" s="23" t="s">
        <v>1651</v>
      </c>
      <c r="C53" s="24">
        <v>198000</v>
      </c>
    </row>
    <row r="54" spans="1:3" ht="12.75">
      <c r="A54" s="12"/>
      <c r="B54" s="19" t="s">
        <v>1652</v>
      </c>
      <c r="C54" s="22">
        <v>6813180</v>
      </c>
    </row>
    <row r="55" spans="1:3" ht="12.75">
      <c r="A55" s="12"/>
      <c r="B55" s="23" t="s">
        <v>1653</v>
      </c>
      <c r="C55" s="24">
        <v>371250</v>
      </c>
    </row>
    <row r="56" spans="1:3" ht="12.75">
      <c r="A56" s="12"/>
      <c r="B56" s="23" t="s">
        <v>1654</v>
      </c>
      <c r="C56" s="41">
        <v>1237500</v>
      </c>
    </row>
    <row r="57" spans="1:3" ht="12.75">
      <c r="A57" s="12"/>
      <c r="B57" s="23"/>
      <c r="C57" s="41"/>
    </row>
    <row r="58" spans="1:3" ht="12.75">
      <c r="A58" s="12"/>
      <c r="B58" s="23"/>
      <c r="C58" s="24"/>
    </row>
    <row r="59" spans="1:3" s="87" customFormat="1" ht="13.5" thickBot="1">
      <c r="A59" s="69">
        <v>5309</v>
      </c>
      <c r="B59" s="70" t="s">
        <v>109</v>
      </c>
      <c r="C59" s="71">
        <v>9310950</v>
      </c>
    </row>
    <row r="60" spans="2:3" ht="13.5" thickTop="1">
      <c r="B60" s="28" t="s">
        <v>1655</v>
      </c>
      <c r="C60" s="2">
        <v>8820900</v>
      </c>
    </row>
    <row r="61" spans="2:3" ht="12.75">
      <c r="B61" s="28" t="s">
        <v>1656</v>
      </c>
      <c r="C61" s="2">
        <v>490050</v>
      </c>
    </row>
    <row r="62" ht="12.75">
      <c r="B62" s="28"/>
    </row>
    <row r="63" ht="12.75">
      <c r="B63" s="28"/>
    </row>
    <row r="64" spans="1:3" s="87" customFormat="1" ht="13.5" thickBot="1">
      <c r="A64" s="69">
        <v>5316</v>
      </c>
      <c r="B64" s="70" t="s">
        <v>110</v>
      </c>
      <c r="C64" s="71">
        <v>890392</v>
      </c>
    </row>
    <row r="65" spans="1:3" ht="13.5" thickTop="1">
      <c r="A65" s="6"/>
      <c r="B65" s="1" t="s">
        <v>1638</v>
      </c>
      <c r="C65" s="2">
        <v>140657</v>
      </c>
    </row>
    <row r="66" spans="1:3" ht="12.75">
      <c r="A66" s="6"/>
      <c r="B66" s="1" t="s">
        <v>1639</v>
      </c>
      <c r="C66" s="2">
        <v>165680</v>
      </c>
    </row>
    <row r="67" spans="1:3" ht="12.75">
      <c r="A67" s="6"/>
      <c r="B67" s="1" t="s">
        <v>1640</v>
      </c>
      <c r="C67" s="2">
        <v>323584</v>
      </c>
    </row>
    <row r="68" spans="1:3" ht="12.75">
      <c r="A68" s="6"/>
      <c r="B68" s="1" t="s">
        <v>105</v>
      </c>
      <c r="C68" s="2">
        <v>126160</v>
      </c>
    </row>
    <row r="69" spans="1:3" ht="12.75">
      <c r="A69" s="6"/>
      <c r="B69" s="1" t="s">
        <v>106</v>
      </c>
      <c r="C69" s="2">
        <v>134311</v>
      </c>
    </row>
    <row r="70" spans="1:2" ht="12.75">
      <c r="A70" s="6"/>
      <c r="B70" s="1"/>
    </row>
    <row r="72" spans="1:3" s="87" customFormat="1" ht="13.5" thickBot="1">
      <c r="A72" s="69">
        <v>5317</v>
      </c>
      <c r="B72" s="70" t="s">
        <v>111</v>
      </c>
      <c r="C72" s="71">
        <v>426158</v>
      </c>
    </row>
    <row r="73" spans="1:3" ht="13.5" thickTop="1">
      <c r="A73" s="6"/>
      <c r="B73" s="1" t="s">
        <v>1638</v>
      </c>
      <c r="C73" s="2">
        <v>75640</v>
      </c>
    </row>
    <row r="74" spans="1:3" ht="12.75">
      <c r="A74" s="6"/>
      <c r="B74" s="1" t="s">
        <v>1639</v>
      </c>
      <c r="C74" s="2">
        <v>51485</v>
      </c>
    </row>
    <row r="75" spans="1:3" ht="12.75">
      <c r="A75" s="6"/>
      <c r="B75" s="1" t="s">
        <v>1640</v>
      </c>
      <c r="C75" s="2">
        <v>189291</v>
      </c>
    </row>
    <row r="76" spans="1:3" ht="12.75">
      <c r="A76" s="6"/>
      <c r="B76" s="1" t="s">
        <v>105</v>
      </c>
      <c r="C76" s="2">
        <v>53324</v>
      </c>
    </row>
    <row r="77" spans="1:3" ht="12.75">
      <c r="A77" s="6"/>
      <c r="B77" s="1" t="s">
        <v>106</v>
      </c>
      <c r="C77" s="2">
        <v>56418</v>
      </c>
    </row>
    <row r="78" ht="12.75">
      <c r="C78" s="2">
        <f>SUM(C73:C77)</f>
        <v>426158</v>
      </c>
    </row>
    <row r="80" ht="12.75">
      <c r="B80" s="28"/>
    </row>
    <row r="81" spans="1:3" s="87" customFormat="1" ht="13.5" thickBot="1">
      <c r="A81" s="69">
        <v>5339</v>
      </c>
      <c r="B81" s="70" t="s">
        <v>2263</v>
      </c>
      <c r="C81" s="71">
        <v>495000</v>
      </c>
    </row>
    <row r="82" spans="2:3" ht="13.5" thickTop="1">
      <c r="B82" s="3" t="s">
        <v>1657</v>
      </c>
      <c r="C82" s="2">
        <v>495000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1" sqref="A11"/>
    </sheetView>
  </sheetViews>
  <sheetFormatPr defaultColWidth="9.140625" defaultRowHeight="12.75"/>
  <cols>
    <col min="1" max="1" width="6.28125" style="9" customWidth="1"/>
    <col min="2" max="2" width="97.28125" style="3" customWidth="1"/>
    <col min="3" max="3" width="13.140625" style="2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1658</v>
      </c>
      <c r="B2" s="113"/>
      <c r="C2" s="113"/>
    </row>
    <row r="3" spans="1:3" s="86" customFormat="1" ht="16.5" thickBot="1">
      <c r="A3" s="73" t="s">
        <v>104</v>
      </c>
      <c r="B3" s="74"/>
      <c r="C3" s="75">
        <f>SUM(C50,C45,C37,C34,C31,C28,C25,C22,C18)</f>
        <v>7785543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650</v>
      </c>
      <c r="C6" s="78"/>
    </row>
    <row r="7" spans="1:6" s="76" customFormat="1" ht="16.5" customHeight="1">
      <c r="A7" s="77"/>
      <c r="B7" s="81" t="s">
        <v>1934</v>
      </c>
      <c r="C7" s="81"/>
      <c r="D7" s="82"/>
      <c r="E7" s="81"/>
      <c r="F7" s="83"/>
    </row>
    <row r="8" spans="1:3" s="76" customFormat="1" ht="18.75" customHeight="1">
      <c r="A8" s="77"/>
      <c r="B8" s="81" t="s">
        <v>1933</v>
      </c>
      <c r="C8" s="78"/>
    </row>
    <row r="9" spans="1:3" s="76" customFormat="1" ht="18.75" customHeight="1">
      <c r="A9" s="77"/>
      <c r="B9" s="81" t="s">
        <v>1932</v>
      </c>
      <c r="C9" s="78"/>
    </row>
    <row r="10" spans="1:3" s="76" customFormat="1" ht="18.75" customHeight="1">
      <c r="A10" s="77"/>
      <c r="B10" s="81" t="s">
        <v>1931</v>
      </c>
      <c r="C10" s="78"/>
    </row>
    <row r="11" spans="1:3" s="15" customFormat="1" ht="18.75" customHeight="1">
      <c r="A11" s="17"/>
      <c r="B11" s="81" t="s">
        <v>1930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1928</v>
      </c>
      <c r="C14" s="18"/>
    </row>
    <row r="15" spans="1:3" s="15" customFormat="1" ht="18.75" customHeight="1">
      <c r="A15" s="17"/>
      <c r="B15" s="81" t="s">
        <v>1929</v>
      </c>
      <c r="C15" s="18"/>
    </row>
    <row r="17" spans="1:2" ht="12.75">
      <c r="A17" s="5"/>
      <c r="B17" s="1"/>
    </row>
    <row r="18" spans="1:3" s="87" customFormat="1" ht="13.5" thickBot="1">
      <c r="A18" s="69">
        <v>5307</v>
      </c>
      <c r="B18" s="70" t="s">
        <v>96</v>
      </c>
      <c r="C18" s="71">
        <v>1357047</v>
      </c>
    </row>
    <row r="19" spans="1:3" ht="13.5" thickTop="1">
      <c r="A19" s="5"/>
      <c r="B19" s="49" t="s">
        <v>1659</v>
      </c>
      <c r="C19" s="32">
        <v>1357047</v>
      </c>
    </row>
    <row r="20" spans="2:3" ht="15">
      <c r="B20" s="33"/>
      <c r="C20" s="34"/>
    </row>
    <row r="22" spans="1:3" s="87" customFormat="1" ht="13.5" thickBot="1">
      <c r="A22" s="69">
        <v>5311</v>
      </c>
      <c r="B22" s="70" t="s">
        <v>98</v>
      </c>
      <c r="C22" s="71">
        <v>2196694</v>
      </c>
    </row>
    <row r="23" ht="13.5" thickTop="1"/>
    <row r="25" spans="1:3" s="87" customFormat="1" ht="13.5" thickBot="1">
      <c r="A25" s="69" t="s">
        <v>100</v>
      </c>
      <c r="B25" s="70" t="s">
        <v>99</v>
      </c>
      <c r="C25" s="71">
        <v>82911</v>
      </c>
    </row>
    <row r="26" ht="13.5" thickTop="1"/>
    <row r="28" spans="1:3" s="87" customFormat="1" ht="13.5" thickBot="1">
      <c r="A28" s="69">
        <v>5310</v>
      </c>
      <c r="B28" s="70" t="s">
        <v>101</v>
      </c>
      <c r="C28" s="71">
        <v>334199</v>
      </c>
    </row>
    <row r="29" ht="13.5" thickTop="1"/>
    <row r="31" spans="1:3" s="87" customFormat="1" ht="13.5" thickBot="1">
      <c r="A31" s="69">
        <v>5303</v>
      </c>
      <c r="B31" s="70" t="s">
        <v>107</v>
      </c>
      <c r="C31" s="71">
        <v>309637</v>
      </c>
    </row>
    <row r="32" ht="13.5" thickTop="1"/>
    <row r="34" spans="1:3" s="87" customFormat="1" ht="13.5" thickBot="1">
      <c r="A34" s="69">
        <v>5304</v>
      </c>
      <c r="B34" s="70" t="s">
        <v>108</v>
      </c>
      <c r="C34" s="71">
        <v>80853</v>
      </c>
    </row>
    <row r="35" ht="13.5" thickTop="1"/>
    <row r="37" spans="1:3" s="87" customFormat="1" ht="13.5" thickBot="1">
      <c r="A37" s="69">
        <v>5309</v>
      </c>
      <c r="B37" s="70" t="s">
        <v>103</v>
      </c>
      <c r="C37" s="71">
        <v>3118500</v>
      </c>
    </row>
    <row r="38" spans="1:3" ht="13.5" thickTop="1">
      <c r="A38" s="12"/>
      <c r="B38" s="23" t="s">
        <v>1660</v>
      </c>
      <c r="C38" s="24">
        <v>990000</v>
      </c>
    </row>
    <row r="39" spans="1:3" ht="12.75">
      <c r="A39" s="12"/>
      <c r="B39" s="19" t="s">
        <v>1661</v>
      </c>
      <c r="C39" s="22">
        <v>594000</v>
      </c>
    </row>
    <row r="40" spans="1:3" ht="12.75">
      <c r="A40" s="12"/>
      <c r="B40" s="23" t="s">
        <v>1662</v>
      </c>
      <c r="C40" s="24">
        <v>990000</v>
      </c>
    </row>
    <row r="41" spans="1:3" ht="12.75">
      <c r="A41" s="12"/>
      <c r="B41" s="19" t="s">
        <v>1663</v>
      </c>
      <c r="C41" s="22">
        <v>297000</v>
      </c>
    </row>
    <row r="42" spans="1:3" ht="12.75">
      <c r="A42" s="12"/>
      <c r="B42" s="19" t="s">
        <v>1664</v>
      </c>
      <c r="C42" s="22">
        <v>247500</v>
      </c>
    </row>
    <row r="43" spans="1:3" ht="12.75">
      <c r="A43" s="12"/>
      <c r="B43" s="23"/>
      <c r="C43" s="24"/>
    </row>
    <row r="44" ht="12.75">
      <c r="B44" s="28"/>
    </row>
    <row r="45" spans="1:3" s="87" customFormat="1" ht="13.5" thickBot="1">
      <c r="A45" s="69">
        <v>5316</v>
      </c>
      <c r="B45" s="70" t="s">
        <v>110</v>
      </c>
      <c r="C45" s="71">
        <v>186885</v>
      </c>
    </row>
    <row r="46" spans="1:3" ht="13.5" thickTop="1">
      <c r="A46" s="6"/>
      <c r="B46" s="1" t="s">
        <v>105</v>
      </c>
      <c r="C46" s="2">
        <v>65427</v>
      </c>
    </row>
    <row r="47" spans="1:3" ht="12.75">
      <c r="A47" s="6"/>
      <c r="B47" s="1" t="s">
        <v>106</v>
      </c>
      <c r="C47" s="2">
        <v>121458</v>
      </c>
    </row>
    <row r="48" spans="1:2" ht="12.75">
      <c r="A48" s="6"/>
      <c r="B48" s="1"/>
    </row>
    <row r="50" spans="1:3" s="87" customFormat="1" ht="13.5" thickBot="1">
      <c r="A50" s="69">
        <v>5317</v>
      </c>
      <c r="B50" s="70" t="s">
        <v>111</v>
      </c>
      <c r="C50" s="71">
        <v>118817</v>
      </c>
    </row>
    <row r="51" spans="1:3" ht="13.5" thickTop="1">
      <c r="A51" s="6"/>
      <c r="B51" s="1" t="s">
        <v>105</v>
      </c>
      <c r="C51" s="2">
        <v>47300</v>
      </c>
    </row>
    <row r="52" spans="1:3" ht="12.75">
      <c r="A52" s="6"/>
      <c r="B52" s="1" t="s">
        <v>106</v>
      </c>
      <c r="C52" s="2">
        <v>71517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B7" sqref="B7"/>
    </sheetView>
  </sheetViews>
  <sheetFormatPr defaultColWidth="9.140625" defaultRowHeight="12.75"/>
  <cols>
    <col min="1" max="1" width="6.00390625" style="9" customWidth="1"/>
    <col min="2" max="2" width="66.7109375" style="3" customWidth="1"/>
    <col min="3" max="3" width="13.421875" style="2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2041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SUM(C18,C21,C24,C27,C30)</f>
        <v>1374523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650</v>
      </c>
      <c r="C6" s="78"/>
    </row>
    <row r="7" spans="1:6" s="76" customFormat="1" ht="16.5" customHeight="1">
      <c r="A7" s="77"/>
      <c r="B7" s="81" t="s">
        <v>1941</v>
      </c>
      <c r="C7" s="81"/>
      <c r="D7" s="82"/>
      <c r="E7" s="81"/>
      <c r="F7" s="83"/>
    </row>
    <row r="8" spans="1:3" s="76" customFormat="1" ht="18.75" customHeight="1">
      <c r="A8" s="77"/>
      <c r="B8" s="81" t="s">
        <v>1940</v>
      </c>
      <c r="C8" s="78"/>
    </row>
    <row r="9" spans="1:3" s="76" customFormat="1" ht="18.75" customHeight="1">
      <c r="A9" s="77"/>
      <c r="B9" s="81" t="s">
        <v>1939</v>
      </c>
      <c r="C9" s="78"/>
    </row>
    <row r="10" spans="1:3" s="76" customFormat="1" ht="18.75" customHeight="1">
      <c r="A10" s="77"/>
      <c r="B10" s="81" t="s">
        <v>1938</v>
      </c>
      <c r="C10" s="78"/>
    </row>
    <row r="11" spans="1:3" s="15" customFormat="1" ht="18.75" customHeight="1">
      <c r="A11" s="17"/>
      <c r="B11" s="81" t="s">
        <v>1937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1936</v>
      </c>
      <c r="C14" s="18"/>
    </row>
    <row r="15" spans="1:3" s="15" customFormat="1" ht="18.75" customHeight="1">
      <c r="A15" s="17"/>
      <c r="B15" s="81" t="s">
        <v>1935</v>
      </c>
      <c r="C15" s="18"/>
    </row>
    <row r="17" spans="1:2" ht="12.75">
      <c r="A17" s="5"/>
      <c r="B17" s="1"/>
    </row>
    <row r="18" spans="1:3" s="87" customFormat="1" ht="13.5" thickBot="1">
      <c r="A18" s="69">
        <v>5307</v>
      </c>
      <c r="B18" s="70" t="s">
        <v>96</v>
      </c>
      <c r="C18" s="71">
        <v>803884</v>
      </c>
    </row>
    <row r="19" spans="2:3" ht="15.75" thickTop="1">
      <c r="B19" s="33"/>
      <c r="C19" s="34"/>
    </row>
    <row r="21" spans="1:3" s="87" customFormat="1" ht="13.5" thickBot="1">
      <c r="A21" s="69">
        <v>5310</v>
      </c>
      <c r="B21" s="70" t="s">
        <v>101</v>
      </c>
      <c r="C21" s="71">
        <v>156822</v>
      </c>
    </row>
    <row r="22" ht="13.5" thickTop="1"/>
    <row r="24" spans="1:3" s="87" customFormat="1" ht="13.5" thickBot="1">
      <c r="A24" s="69">
        <v>5309</v>
      </c>
      <c r="B24" s="70" t="s">
        <v>103</v>
      </c>
      <c r="C24" s="71">
        <v>297000</v>
      </c>
    </row>
    <row r="25" spans="1:3" s="87" customFormat="1" ht="13.5" thickTop="1">
      <c r="A25" s="97"/>
      <c r="B25" s="72"/>
      <c r="C25" s="98"/>
    </row>
    <row r="26" ht="12.75">
      <c r="B26" s="28"/>
    </row>
    <row r="27" spans="1:3" s="87" customFormat="1" ht="13.5" thickBot="1">
      <c r="A27" s="69">
        <v>5316</v>
      </c>
      <c r="B27" s="70" t="s">
        <v>110</v>
      </c>
      <c r="C27" s="71">
        <v>82637</v>
      </c>
    </row>
    <row r="28" spans="1:2" ht="13.5" thickTop="1">
      <c r="A28" s="6"/>
      <c r="B28" s="1"/>
    </row>
    <row r="30" spans="1:3" s="87" customFormat="1" ht="13.5" thickBot="1">
      <c r="A30" s="69">
        <v>5317</v>
      </c>
      <c r="B30" s="70" t="s">
        <v>111</v>
      </c>
      <c r="C30" s="71">
        <v>34180</v>
      </c>
    </row>
    <row r="31" ht="13.5" thickTop="1"/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122"/>
  <sheetViews>
    <sheetView workbookViewId="0" topLeftCell="A1">
      <selection activeCell="A8" sqref="A8"/>
    </sheetView>
  </sheetViews>
  <sheetFormatPr defaultColWidth="9.140625" defaultRowHeight="12.75"/>
  <cols>
    <col min="1" max="1" width="5.8515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1665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SUM(C117,C109,C104,C60,C57,C54,C51,C48,C45,C40,C27,C23,C18)</f>
        <v>319508080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651</v>
      </c>
      <c r="C6" s="78"/>
    </row>
    <row r="7" spans="1:6" s="76" customFormat="1" ht="16.5" customHeight="1">
      <c r="A7" s="77"/>
      <c r="B7" s="81" t="s">
        <v>1948</v>
      </c>
      <c r="C7" s="81"/>
      <c r="D7" s="82"/>
      <c r="E7" s="81"/>
      <c r="F7" s="83"/>
    </row>
    <row r="8" spans="1:3" s="76" customFormat="1" ht="18.75" customHeight="1">
      <c r="A8" s="77"/>
      <c r="B8" s="81" t="s">
        <v>1947</v>
      </c>
      <c r="C8" s="78"/>
    </row>
    <row r="9" spans="1:3" s="76" customFormat="1" ht="18.75" customHeight="1">
      <c r="A9" s="77"/>
      <c r="B9" s="81" t="s">
        <v>1946</v>
      </c>
      <c r="C9" s="78"/>
    </row>
    <row r="10" spans="1:3" s="76" customFormat="1" ht="18.75" customHeight="1">
      <c r="A10" s="77"/>
      <c r="B10" s="81" t="s">
        <v>1945</v>
      </c>
      <c r="C10" s="78"/>
    </row>
    <row r="11" spans="1:3" s="15" customFormat="1" ht="18.75" customHeight="1">
      <c r="A11" s="17"/>
      <c r="B11" s="81" t="s">
        <v>1944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1943</v>
      </c>
      <c r="C14" s="18"/>
    </row>
    <row r="15" spans="1:3" s="15" customFormat="1" ht="18.75" customHeight="1">
      <c r="A15" s="17"/>
      <c r="B15" s="81" t="s">
        <v>1942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147868184</v>
      </c>
    </row>
    <row r="19" spans="2:3" ht="13.5" thickTop="1">
      <c r="B19" s="3" t="s">
        <v>1666</v>
      </c>
      <c r="C19" s="2">
        <v>14658845</v>
      </c>
    </row>
    <row r="20" spans="2:3" ht="12.75">
      <c r="B20" s="3" t="s">
        <v>1614</v>
      </c>
      <c r="C20" s="2">
        <v>133209339</v>
      </c>
    </row>
    <row r="22" spans="1:2" ht="12.75">
      <c r="A22" s="5"/>
      <c r="B22" s="1"/>
    </row>
    <row r="23" spans="1:3" s="87" customFormat="1" ht="13.5" thickBot="1">
      <c r="A23" s="69">
        <v>5307</v>
      </c>
      <c r="B23" s="70" t="s">
        <v>2236</v>
      </c>
      <c r="C23" s="71">
        <v>8743298</v>
      </c>
    </row>
    <row r="24" spans="1:3" ht="13.5" thickTop="1">
      <c r="A24" s="5"/>
      <c r="B24" s="1" t="s">
        <v>1667</v>
      </c>
      <c r="C24" s="2">
        <v>8743298</v>
      </c>
    </row>
    <row r="25" spans="1:2" ht="12.75">
      <c r="A25" s="5"/>
      <c r="B25" s="1"/>
    </row>
    <row r="26" spans="1:2" ht="12.75">
      <c r="A26" s="5"/>
      <c r="B26" s="1"/>
    </row>
    <row r="27" spans="1:3" s="87" customFormat="1" ht="13.5" thickBot="1">
      <c r="A27" s="69">
        <v>5307</v>
      </c>
      <c r="B27" s="70" t="s">
        <v>96</v>
      </c>
      <c r="C27" s="71">
        <v>8120663</v>
      </c>
    </row>
    <row r="28" spans="1:3" ht="13.5" thickTop="1">
      <c r="A28" s="5"/>
      <c r="B28" s="49" t="s">
        <v>1668</v>
      </c>
      <c r="C28" s="32">
        <v>668651</v>
      </c>
    </row>
    <row r="29" spans="1:3" ht="12.75">
      <c r="A29" s="5"/>
      <c r="B29" s="49" t="s">
        <v>345</v>
      </c>
      <c r="C29" s="32">
        <v>193338</v>
      </c>
    </row>
    <row r="30" spans="1:3" ht="12.75">
      <c r="A30" s="5"/>
      <c r="B30" s="49" t="s">
        <v>1669</v>
      </c>
      <c r="C30" s="32">
        <v>1347303</v>
      </c>
    </row>
    <row r="31" spans="1:3" ht="12.75">
      <c r="A31" s="5"/>
      <c r="B31" s="49" t="s">
        <v>1670</v>
      </c>
      <c r="C31" s="32">
        <v>512691</v>
      </c>
    </row>
    <row r="32" spans="1:3" ht="12.75">
      <c r="A32" s="5"/>
      <c r="B32" s="49" t="s">
        <v>1671</v>
      </c>
      <c r="C32" s="32">
        <v>958924</v>
      </c>
    </row>
    <row r="33" spans="1:3" ht="12.75">
      <c r="A33" s="5"/>
      <c r="B33" s="49" t="s">
        <v>1672</v>
      </c>
      <c r="C33" s="32">
        <v>587012</v>
      </c>
    </row>
    <row r="34" spans="1:3" ht="12.75">
      <c r="A34" s="5"/>
      <c r="B34" s="49" t="s">
        <v>349</v>
      </c>
      <c r="C34" s="32">
        <v>15148</v>
      </c>
    </row>
    <row r="35" spans="1:3" ht="12.75">
      <c r="A35" s="5"/>
      <c r="B35" s="49" t="s">
        <v>1673</v>
      </c>
      <c r="C35" s="32">
        <v>1197165</v>
      </c>
    </row>
    <row r="36" spans="1:3" ht="12.75">
      <c r="A36" s="5"/>
      <c r="B36" s="49" t="s">
        <v>1674</v>
      </c>
      <c r="C36" s="32">
        <v>2093253</v>
      </c>
    </row>
    <row r="37" spans="1:3" ht="12.75">
      <c r="A37" s="5"/>
      <c r="B37" s="49" t="s">
        <v>1675</v>
      </c>
      <c r="C37" s="32">
        <v>547178</v>
      </c>
    </row>
    <row r="38" spans="1:3" ht="12.75">
      <c r="A38" s="5"/>
      <c r="B38" s="49"/>
      <c r="C38" s="32"/>
    </row>
    <row r="39" spans="2:3" ht="15">
      <c r="B39" s="33"/>
      <c r="C39" s="34"/>
    </row>
    <row r="40" spans="1:3" s="87" customFormat="1" ht="13.5" thickBot="1">
      <c r="A40" s="69">
        <v>5309</v>
      </c>
      <c r="B40" s="70" t="s">
        <v>97</v>
      </c>
      <c r="C40" s="71">
        <v>77673871</v>
      </c>
    </row>
    <row r="41" spans="2:3" ht="13.5" thickTop="1">
      <c r="B41" s="3" t="s">
        <v>1614</v>
      </c>
      <c r="C41" s="2">
        <v>76383388</v>
      </c>
    </row>
    <row r="42" spans="1:3" ht="12.75">
      <c r="A42" s="6"/>
      <c r="B42" s="7" t="s">
        <v>1666</v>
      </c>
      <c r="C42" s="8">
        <v>1290483</v>
      </c>
    </row>
    <row r="43" spans="1:3" ht="12.75">
      <c r="A43" s="6"/>
      <c r="B43" s="7"/>
      <c r="C43" s="8"/>
    </row>
    <row r="45" spans="1:3" s="87" customFormat="1" ht="13.5" thickBot="1">
      <c r="A45" s="69">
        <v>5311</v>
      </c>
      <c r="B45" s="70" t="s">
        <v>98</v>
      </c>
      <c r="C45" s="71">
        <v>10354017</v>
      </c>
    </row>
    <row r="46" ht="13.5" thickTop="1"/>
    <row r="48" spans="1:3" s="87" customFormat="1" ht="13.5" thickBot="1">
      <c r="A48" s="69" t="s">
        <v>100</v>
      </c>
      <c r="B48" s="70" t="s">
        <v>99</v>
      </c>
      <c r="C48" s="71">
        <v>149145</v>
      </c>
    </row>
    <row r="49" ht="13.5" thickTop="1"/>
    <row r="51" spans="1:3" s="87" customFormat="1" ht="13.5" thickBot="1">
      <c r="A51" s="69">
        <v>5310</v>
      </c>
      <c r="B51" s="70" t="s">
        <v>101</v>
      </c>
      <c r="C51" s="71">
        <v>2462012</v>
      </c>
    </row>
    <row r="52" ht="13.5" thickTop="1"/>
    <row r="54" spans="1:3" s="87" customFormat="1" ht="13.5" thickBot="1">
      <c r="A54" s="69">
        <v>5303</v>
      </c>
      <c r="B54" s="70" t="s">
        <v>107</v>
      </c>
      <c r="C54" s="71">
        <v>1756705</v>
      </c>
    </row>
    <row r="55" ht="13.5" thickTop="1"/>
    <row r="57" spans="1:3" s="87" customFormat="1" ht="13.5" thickBot="1">
      <c r="A57" s="69">
        <v>5304</v>
      </c>
      <c r="B57" s="70" t="s">
        <v>108</v>
      </c>
      <c r="C57" s="71">
        <v>371502</v>
      </c>
    </row>
    <row r="58" ht="13.5" thickTop="1"/>
    <row r="60" spans="1:3" s="87" customFormat="1" ht="13.5" thickBot="1">
      <c r="A60" s="69">
        <v>5309</v>
      </c>
      <c r="B60" s="70" t="s">
        <v>103</v>
      </c>
      <c r="C60" s="71">
        <v>25404924</v>
      </c>
    </row>
    <row r="61" spans="1:3" ht="13.5" thickTop="1">
      <c r="A61" s="12"/>
      <c r="B61" s="23" t="s">
        <v>1676</v>
      </c>
      <c r="C61" s="24">
        <v>990000</v>
      </c>
    </row>
    <row r="62" spans="1:3" ht="24">
      <c r="A62" s="12"/>
      <c r="B62" s="19" t="s">
        <v>1677</v>
      </c>
      <c r="C62" s="22">
        <v>475893</v>
      </c>
    </row>
    <row r="63" spans="1:3" ht="12.75">
      <c r="A63" s="12"/>
      <c r="B63" s="19" t="s">
        <v>1678</v>
      </c>
      <c r="C63" s="22">
        <v>95179</v>
      </c>
    </row>
    <row r="64" spans="1:3" ht="12.75">
      <c r="A64" s="12"/>
      <c r="B64" s="23" t="s">
        <v>1679</v>
      </c>
      <c r="C64" s="24">
        <v>396000</v>
      </c>
    </row>
    <row r="65" spans="1:3" ht="12.75">
      <c r="A65" s="12"/>
      <c r="B65" s="19" t="s">
        <v>1680</v>
      </c>
      <c r="C65" s="22">
        <v>666250</v>
      </c>
    </row>
    <row r="66" spans="1:3" ht="12.75">
      <c r="A66" s="12"/>
      <c r="B66" s="19" t="s">
        <v>1681</v>
      </c>
      <c r="C66" s="22">
        <v>571072</v>
      </c>
    </row>
    <row r="67" spans="1:3" ht="12.75">
      <c r="A67" s="12"/>
      <c r="B67" s="19" t="s">
        <v>1682</v>
      </c>
      <c r="C67" s="22">
        <v>380714</v>
      </c>
    </row>
    <row r="68" spans="1:3" ht="12.75">
      <c r="A68" s="12"/>
      <c r="B68" s="19" t="s">
        <v>1683</v>
      </c>
      <c r="C68" s="22">
        <v>52348</v>
      </c>
    </row>
    <row r="69" spans="1:3" ht="12.75">
      <c r="A69" s="12"/>
      <c r="B69" s="23" t="s">
        <v>1684</v>
      </c>
      <c r="C69" s="24">
        <v>198000</v>
      </c>
    </row>
    <row r="70" spans="1:3" ht="12.75">
      <c r="A70" s="12"/>
      <c r="B70" s="23" t="s">
        <v>1685</v>
      </c>
      <c r="C70" s="24">
        <v>297000</v>
      </c>
    </row>
    <row r="71" spans="1:3" ht="12.75">
      <c r="A71" s="12"/>
      <c r="B71" s="19" t="s">
        <v>1686</v>
      </c>
      <c r="C71" s="22">
        <v>226710</v>
      </c>
    </row>
    <row r="72" spans="1:3" ht="12.75">
      <c r="A72" s="12"/>
      <c r="B72" s="19" t="s">
        <v>1687</v>
      </c>
      <c r="C72" s="22">
        <v>226710</v>
      </c>
    </row>
    <row r="73" spans="1:3" ht="12.75">
      <c r="A73" s="12"/>
      <c r="B73" s="19" t="s">
        <v>1688</v>
      </c>
      <c r="C73" s="22">
        <v>680130</v>
      </c>
    </row>
    <row r="74" spans="1:3" ht="12.75">
      <c r="A74" s="12"/>
      <c r="B74" s="19" t="s">
        <v>1689</v>
      </c>
      <c r="C74" s="22">
        <v>226710</v>
      </c>
    </row>
    <row r="75" spans="1:3" ht="12.75">
      <c r="A75" s="12"/>
      <c r="B75" s="19" t="s">
        <v>1690</v>
      </c>
      <c r="C75" s="22">
        <v>3401640</v>
      </c>
    </row>
    <row r="76" spans="1:3" ht="12.75">
      <c r="A76" s="12"/>
      <c r="B76" s="19" t="s">
        <v>1691</v>
      </c>
      <c r="C76" s="22">
        <v>380714</v>
      </c>
    </row>
    <row r="77" spans="1:3" ht="12.75">
      <c r="A77" s="12"/>
      <c r="B77" s="19" t="s">
        <v>1692</v>
      </c>
      <c r="C77" s="22">
        <v>453420</v>
      </c>
    </row>
    <row r="78" spans="1:3" ht="12.75">
      <c r="A78" s="12"/>
      <c r="B78" s="19" t="s">
        <v>1693</v>
      </c>
      <c r="C78" s="22">
        <v>380714</v>
      </c>
    </row>
    <row r="79" spans="1:3" ht="12.75">
      <c r="A79" s="12"/>
      <c r="B79" s="19" t="s">
        <v>1694</v>
      </c>
      <c r="C79" s="22">
        <v>475893</v>
      </c>
    </row>
    <row r="80" spans="1:3" ht="12.75">
      <c r="A80" s="12"/>
      <c r="B80" s="23" t="s">
        <v>1695</v>
      </c>
      <c r="C80" s="24">
        <v>396000</v>
      </c>
    </row>
    <row r="81" spans="1:3" ht="12.75">
      <c r="A81" s="12"/>
      <c r="B81" s="23" t="s">
        <v>1696</v>
      </c>
      <c r="C81" s="24">
        <v>1980000</v>
      </c>
    </row>
    <row r="82" spans="1:3" ht="12.75">
      <c r="A82" s="12"/>
      <c r="B82" s="19" t="s">
        <v>1697</v>
      </c>
      <c r="C82" s="22">
        <v>1133550</v>
      </c>
    </row>
    <row r="83" spans="1:3" ht="12.75">
      <c r="A83" s="12"/>
      <c r="B83" s="23" t="s">
        <v>1698</v>
      </c>
      <c r="C83" s="24">
        <v>990000</v>
      </c>
    </row>
    <row r="84" spans="1:3" ht="12.75">
      <c r="A84" s="12"/>
      <c r="B84" s="23" t="s">
        <v>1699</v>
      </c>
      <c r="C84" s="24">
        <v>2227500</v>
      </c>
    </row>
    <row r="85" spans="1:3" ht="12.75">
      <c r="A85" s="12"/>
      <c r="B85" s="19" t="s">
        <v>1700</v>
      </c>
      <c r="C85" s="22">
        <v>226710</v>
      </c>
    </row>
    <row r="86" spans="1:3" ht="12.75">
      <c r="A86" s="12"/>
      <c r="B86" s="19" t="s">
        <v>1701</v>
      </c>
      <c r="C86" s="22">
        <v>380714</v>
      </c>
    </row>
    <row r="87" spans="1:3" ht="12.75">
      <c r="A87" s="12"/>
      <c r="B87" s="23" t="s">
        <v>1702</v>
      </c>
      <c r="C87" s="24">
        <v>247500</v>
      </c>
    </row>
    <row r="88" spans="1:3" ht="12.75">
      <c r="A88" s="12"/>
      <c r="B88" s="19" t="s">
        <v>1703</v>
      </c>
      <c r="C88" s="22">
        <v>333125</v>
      </c>
    </row>
    <row r="89" spans="1:3" ht="12.75">
      <c r="A89" s="12"/>
      <c r="B89" s="19" t="s">
        <v>1704</v>
      </c>
      <c r="C89" s="22">
        <v>618661</v>
      </c>
    </row>
    <row r="90" spans="1:3" ht="12.75">
      <c r="A90" s="12"/>
      <c r="B90" s="23" t="s">
        <v>1705</v>
      </c>
      <c r="C90" s="24">
        <v>990000</v>
      </c>
    </row>
    <row r="91" spans="1:3" ht="12.75">
      <c r="A91" s="12"/>
      <c r="B91" s="23" t="s">
        <v>1706</v>
      </c>
      <c r="C91" s="24">
        <v>495000</v>
      </c>
    </row>
    <row r="92" spans="1:3" ht="12.75">
      <c r="A92" s="12"/>
      <c r="B92" s="23" t="s">
        <v>1707</v>
      </c>
      <c r="C92" s="24">
        <v>297000</v>
      </c>
    </row>
    <row r="93" spans="1:3" ht="12.75">
      <c r="A93" s="12"/>
      <c r="B93" s="23" t="s">
        <v>538</v>
      </c>
      <c r="C93" s="24">
        <v>226710</v>
      </c>
    </row>
    <row r="94" spans="1:3" ht="12.75">
      <c r="A94" s="12"/>
      <c r="B94" s="23" t="s">
        <v>539</v>
      </c>
      <c r="C94" s="24">
        <v>1188000</v>
      </c>
    </row>
    <row r="95" spans="1:3" ht="12.75">
      <c r="A95" s="12"/>
      <c r="B95" s="23" t="s">
        <v>540</v>
      </c>
      <c r="C95" s="24">
        <v>2376000</v>
      </c>
    </row>
    <row r="96" spans="1:3" ht="24">
      <c r="A96" s="12"/>
      <c r="B96" s="19" t="s">
        <v>541</v>
      </c>
      <c r="C96" s="22">
        <v>285536</v>
      </c>
    </row>
    <row r="97" spans="1:3" ht="12.75">
      <c r="A97" s="12"/>
      <c r="B97" s="19" t="s">
        <v>542</v>
      </c>
      <c r="C97" s="22">
        <v>209393</v>
      </c>
    </row>
    <row r="98" spans="1:3" ht="12.75">
      <c r="A98" s="12"/>
      <c r="B98" s="19" t="s">
        <v>543</v>
      </c>
      <c r="C98" s="22">
        <v>47589</v>
      </c>
    </row>
    <row r="99" spans="1:3" ht="12.75">
      <c r="A99" s="12"/>
      <c r="B99" s="19" t="s">
        <v>544</v>
      </c>
      <c r="C99" s="22">
        <v>47589</v>
      </c>
    </row>
    <row r="100" spans="1:3" ht="12.75">
      <c r="A100" s="12"/>
      <c r="B100" s="19" t="s">
        <v>545</v>
      </c>
      <c r="C100" s="22">
        <v>38071</v>
      </c>
    </row>
    <row r="101" spans="1:3" ht="13.5" customHeight="1">
      <c r="A101" s="12"/>
      <c r="B101" s="19" t="s">
        <v>546</v>
      </c>
      <c r="C101" s="22">
        <v>95179</v>
      </c>
    </row>
    <row r="102" spans="1:3" ht="13.5" customHeight="1">
      <c r="A102" s="12"/>
      <c r="B102" s="19"/>
      <c r="C102" s="22"/>
    </row>
    <row r="103" spans="1:3" ht="12.75">
      <c r="A103" s="12"/>
      <c r="B103" s="23"/>
      <c r="C103" s="24"/>
    </row>
    <row r="104" spans="1:3" s="87" customFormat="1" ht="13.5" thickBot="1">
      <c r="A104" s="69">
        <v>5309</v>
      </c>
      <c r="B104" s="70" t="s">
        <v>109</v>
      </c>
      <c r="C104" s="71">
        <v>30824145</v>
      </c>
    </row>
    <row r="105" spans="2:3" ht="13.5" thickTop="1">
      <c r="B105" s="28" t="s">
        <v>547</v>
      </c>
      <c r="C105" s="2">
        <v>29403000</v>
      </c>
    </row>
    <row r="106" spans="2:3" ht="12.75">
      <c r="B106" s="28" t="s">
        <v>548</v>
      </c>
      <c r="C106" s="2">
        <v>1421145</v>
      </c>
    </row>
    <row r="107" ht="12.75">
      <c r="B107" s="28"/>
    </row>
    <row r="108" ht="12.75">
      <c r="B108" s="28"/>
    </row>
    <row r="109" spans="1:3" s="87" customFormat="1" ht="13.5" thickBot="1">
      <c r="A109" s="69">
        <v>5316</v>
      </c>
      <c r="B109" s="70" t="s">
        <v>110</v>
      </c>
      <c r="C109" s="71">
        <v>3357904</v>
      </c>
    </row>
    <row r="110" spans="1:3" ht="13.5" thickTop="1">
      <c r="A110" s="6"/>
      <c r="B110" s="1" t="s">
        <v>1667</v>
      </c>
      <c r="C110" s="2">
        <v>325063</v>
      </c>
    </row>
    <row r="111" spans="1:3" ht="12.75">
      <c r="A111" s="6"/>
      <c r="B111" s="1" t="s">
        <v>1666</v>
      </c>
      <c r="C111" s="2">
        <v>617451</v>
      </c>
    </row>
    <row r="112" spans="1:3" ht="12.75">
      <c r="A112" s="6"/>
      <c r="B112" s="1" t="s">
        <v>1614</v>
      </c>
      <c r="C112" s="2">
        <v>1192035</v>
      </c>
    </row>
    <row r="113" spans="1:3" ht="12.75">
      <c r="A113" s="6"/>
      <c r="B113" s="1" t="s">
        <v>105</v>
      </c>
      <c r="C113" s="2">
        <v>582583</v>
      </c>
    </row>
    <row r="114" spans="1:3" ht="12.75">
      <c r="A114" s="6"/>
      <c r="B114" s="1" t="s">
        <v>106</v>
      </c>
      <c r="C114" s="2">
        <v>640772</v>
      </c>
    </row>
    <row r="115" spans="1:2" ht="12.75">
      <c r="A115" s="6"/>
      <c r="B115" s="1"/>
    </row>
    <row r="117" spans="1:3" s="87" customFormat="1" ht="13.5" thickBot="1">
      <c r="A117" s="69">
        <v>5317</v>
      </c>
      <c r="B117" s="70" t="s">
        <v>111</v>
      </c>
      <c r="C117" s="71">
        <v>2421710</v>
      </c>
    </row>
    <row r="118" spans="1:3" ht="13.5" thickTop="1">
      <c r="A118" s="6"/>
      <c r="B118" s="1" t="s">
        <v>1667</v>
      </c>
      <c r="C118" s="2">
        <v>227409</v>
      </c>
    </row>
    <row r="119" spans="1:3" ht="12.75">
      <c r="A119" s="6"/>
      <c r="B119" s="1" t="s">
        <v>1666</v>
      </c>
      <c r="C119" s="2">
        <v>355616</v>
      </c>
    </row>
    <row r="120" spans="1:3" ht="12.75">
      <c r="A120" s="6"/>
      <c r="B120" s="1" t="s">
        <v>1614</v>
      </c>
      <c r="C120" s="2">
        <v>1017837</v>
      </c>
    </row>
    <row r="121" spans="1:3" ht="12.75">
      <c r="A121" s="6"/>
      <c r="B121" s="1" t="s">
        <v>105</v>
      </c>
      <c r="C121" s="2">
        <v>378722</v>
      </c>
    </row>
    <row r="122" spans="1:3" ht="12.75">
      <c r="A122" s="6"/>
      <c r="B122" s="1" t="s">
        <v>106</v>
      </c>
      <c r="C122" s="2">
        <v>442126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122"/>
  <sheetViews>
    <sheetView workbookViewId="0" topLeftCell="A1">
      <selection activeCell="B7" sqref="B7"/>
    </sheetView>
  </sheetViews>
  <sheetFormatPr defaultColWidth="9.140625" defaultRowHeight="12.75"/>
  <cols>
    <col min="1" max="1" width="6.140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549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SUM(C121,C116,C108,C100,C95,C59,C56,C53,C50,C47,C44,C39,C26,C22,C18)</f>
        <v>251026820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652</v>
      </c>
      <c r="C6" s="78"/>
    </row>
    <row r="7" spans="1:6" s="76" customFormat="1" ht="16.5" customHeight="1">
      <c r="A7" s="77"/>
      <c r="B7" s="81" t="s">
        <v>1955</v>
      </c>
      <c r="C7" s="81"/>
      <c r="D7" s="82"/>
      <c r="E7" s="81"/>
      <c r="F7" s="83"/>
    </row>
    <row r="8" spans="1:3" s="76" customFormat="1" ht="18.75" customHeight="1">
      <c r="A8" s="77"/>
      <c r="B8" s="81" t="s">
        <v>1954</v>
      </c>
      <c r="C8" s="78"/>
    </row>
    <row r="9" spans="1:3" s="76" customFormat="1" ht="18.75" customHeight="1">
      <c r="A9" s="77"/>
      <c r="B9" s="81" t="s">
        <v>1953</v>
      </c>
      <c r="C9" s="78"/>
    </row>
    <row r="10" spans="1:3" s="76" customFormat="1" ht="18.75" customHeight="1">
      <c r="A10" s="77"/>
      <c r="B10" s="81" t="s">
        <v>1952</v>
      </c>
      <c r="C10" s="78"/>
    </row>
    <row r="11" spans="1:3" s="15" customFormat="1" ht="18.75" customHeight="1">
      <c r="A11" s="17"/>
      <c r="B11" s="81" t="s">
        <v>1951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1950</v>
      </c>
      <c r="C14" s="18"/>
    </row>
    <row r="15" spans="1:3" s="15" customFormat="1" ht="18.75" customHeight="1">
      <c r="A15" s="17"/>
      <c r="B15" s="81" t="s">
        <v>1949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77887348</v>
      </c>
    </row>
    <row r="19" spans="2:3" ht="13.5" thickTop="1">
      <c r="B19" s="3" t="s">
        <v>550</v>
      </c>
      <c r="C19" s="2">
        <v>77887348</v>
      </c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2236</v>
      </c>
      <c r="C22" s="71">
        <v>6090846</v>
      </c>
    </row>
    <row r="23" spans="1:3" ht="13.5" thickTop="1">
      <c r="A23" s="5"/>
      <c r="B23" s="1" t="s">
        <v>674</v>
      </c>
      <c r="C23" s="2">
        <v>6090846</v>
      </c>
    </row>
    <row r="24" spans="1:2" ht="12.75">
      <c r="A24" s="5"/>
      <c r="B24" s="1"/>
    </row>
    <row r="25" spans="1:2" ht="12.75">
      <c r="A25" s="5"/>
      <c r="B25" s="1"/>
    </row>
    <row r="26" spans="1:3" s="87" customFormat="1" ht="13.5" thickBot="1">
      <c r="A26" s="69">
        <v>5307</v>
      </c>
      <c r="B26" s="70" t="s">
        <v>96</v>
      </c>
      <c r="C26" s="96">
        <v>12956985</v>
      </c>
    </row>
    <row r="27" spans="1:3" ht="13.5" thickTop="1">
      <c r="A27" s="5"/>
      <c r="B27" s="49" t="s">
        <v>551</v>
      </c>
      <c r="C27" s="32">
        <v>1557306</v>
      </c>
    </row>
    <row r="28" spans="1:3" ht="12.75">
      <c r="A28" s="5"/>
      <c r="B28" s="49" t="s">
        <v>552</v>
      </c>
      <c r="C28" s="32">
        <v>2303920</v>
      </c>
    </row>
    <row r="29" spans="1:3" ht="12.75">
      <c r="A29" s="5"/>
      <c r="B29" s="49" t="s">
        <v>553</v>
      </c>
      <c r="C29" s="32">
        <v>1651637</v>
      </c>
    </row>
    <row r="30" spans="1:3" ht="12.75">
      <c r="A30" s="5"/>
      <c r="B30" s="49" t="s">
        <v>677</v>
      </c>
      <c r="C30" s="32">
        <v>197936</v>
      </c>
    </row>
    <row r="31" spans="1:3" ht="12.75">
      <c r="A31" s="5"/>
      <c r="B31" s="49" t="s">
        <v>185</v>
      </c>
      <c r="C31" s="32">
        <v>702226</v>
      </c>
    </row>
    <row r="32" spans="1:3" ht="12.75">
      <c r="A32" s="5"/>
      <c r="B32" s="49" t="s">
        <v>554</v>
      </c>
      <c r="C32" s="32">
        <v>1149832</v>
      </c>
    </row>
    <row r="33" spans="1:3" ht="12.75">
      <c r="A33" s="5"/>
      <c r="B33" s="49" t="s">
        <v>555</v>
      </c>
      <c r="C33" s="32">
        <v>786259</v>
      </c>
    </row>
    <row r="34" spans="1:3" ht="12.75">
      <c r="A34" s="5"/>
      <c r="B34" s="49" t="s">
        <v>556</v>
      </c>
      <c r="C34" s="32">
        <v>1977345</v>
      </c>
    </row>
    <row r="35" spans="1:3" ht="12.75">
      <c r="A35" s="5"/>
      <c r="B35" s="49" t="s">
        <v>557</v>
      </c>
      <c r="C35" s="32">
        <v>1029669</v>
      </c>
    </row>
    <row r="36" spans="1:3" ht="12.75">
      <c r="A36" s="5"/>
      <c r="B36" s="49" t="s">
        <v>558</v>
      </c>
      <c r="C36" s="32">
        <v>1600855</v>
      </c>
    </row>
    <row r="37" spans="1:3" ht="12.75">
      <c r="A37" s="5"/>
      <c r="B37" s="49"/>
      <c r="C37" s="32"/>
    </row>
    <row r="38" spans="2:3" ht="15">
      <c r="B38" s="33"/>
      <c r="C38" s="34"/>
    </row>
    <row r="39" spans="1:3" s="87" customFormat="1" ht="13.5" thickBot="1">
      <c r="A39" s="69">
        <v>5309</v>
      </c>
      <c r="B39" s="70" t="s">
        <v>97</v>
      </c>
      <c r="C39" s="71">
        <v>33799995</v>
      </c>
    </row>
    <row r="40" spans="2:3" ht="13.5" thickTop="1">
      <c r="B40" s="3" t="s">
        <v>180</v>
      </c>
      <c r="C40" s="2">
        <v>7525390</v>
      </c>
    </row>
    <row r="41" spans="2:3" ht="12.75">
      <c r="B41" s="3" t="s">
        <v>550</v>
      </c>
      <c r="C41" s="2">
        <v>26274605</v>
      </c>
    </row>
    <row r="44" spans="1:3" s="87" customFormat="1" ht="13.5" thickBot="1">
      <c r="A44" s="69">
        <v>5311</v>
      </c>
      <c r="B44" s="70" t="s">
        <v>98</v>
      </c>
      <c r="C44" s="71">
        <v>7945949</v>
      </c>
    </row>
    <row r="45" ht="13.5" thickTop="1"/>
    <row r="47" spans="1:3" s="87" customFormat="1" ht="13.5" thickBot="1">
      <c r="A47" s="69" t="s">
        <v>100</v>
      </c>
      <c r="B47" s="70" t="s">
        <v>99</v>
      </c>
      <c r="C47" s="71">
        <v>121577</v>
      </c>
    </row>
    <row r="48" ht="13.5" thickTop="1"/>
    <row r="50" spans="1:3" s="87" customFormat="1" ht="13.5" thickBot="1">
      <c r="A50" s="69">
        <v>5310</v>
      </c>
      <c r="B50" s="70" t="s">
        <v>101</v>
      </c>
      <c r="C50" s="71">
        <v>2095576</v>
      </c>
    </row>
    <row r="51" ht="13.5" thickTop="1"/>
    <row r="53" spans="1:3" s="87" customFormat="1" ht="13.5" thickBot="1">
      <c r="A53" s="69">
        <v>5303</v>
      </c>
      <c r="B53" s="70" t="s">
        <v>107</v>
      </c>
      <c r="C53" s="71">
        <v>1650128</v>
      </c>
    </row>
    <row r="54" ht="13.5" thickTop="1"/>
    <row r="56" spans="1:3" s="87" customFormat="1" ht="13.5" thickBot="1">
      <c r="A56" s="69">
        <v>5304</v>
      </c>
      <c r="B56" s="70" t="s">
        <v>108</v>
      </c>
      <c r="C56" s="71">
        <v>339226</v>
      </c>
    </row>
    <row r="57" ht="13.5" thickTop="1"/>
    <row r="59" spans="1:3" s="87" customFormat="1" ht="13.5" thickBot="1">
      <c r="A59" s="69">
        <v>5309</v>
      </c>
      <c r="B59" s="70" t="s">
        <v>103</v>
      </c>
      <c r="C59" s="71">
        <v>18029037</v>
      </c>
    </row>
    <row r="60" spans="1:3" ht="13.5" thickTop="1">
      <c r="A60" s="12"/>
      <c r="B60" s="23" t="s">
        <v>559</v>
      </c>
      <c r="C60" s="24">
        <v>495000</v>
      </c>
    </row>
    <row r="61" spans="1:3" ht="12.75">
      <c r="A61" s="12"/>
      <c r="B61" s="23" t="s">
        <v>560</v>
      </c>
      <c r="C61" s="24">
        <v>217800</v>
      </c>
    </row>
    <row r="62" spans="1:3" ht="12.75">
      <c r="A62" s="12"/>
      <c r="B62" s="23" t="s">
        <v>561</v>
      </c>
      <c r="C62" s="24">
        <v>816750</v>
      </c>
    </row>
    <row r="63" spans="1:3" ht="12.75">
      <c r="A63" s="12"/>
      <c r="B63" s="23" t="s">
        <v>562</v>
      </c>
      <c r="C63" s="24">
        <v>222750</v>
      </c>
    </row>
    <row r="64" spans="1:3" ht="12.75">
      <c r="A64" s="12"/>
      <c r="B64" s="23" t="s">
        <v>563</v>
      </c>
      <c r="C64" s="24">
        <v>772200</v>
      </c>
    </row>
    <row r="65" spans="1:3" ht="12.75">
      <c r="A65" s="12"/>
      <c r="B65" s="23" t="s">
        <v>564</v>
      </c>
      <c r="C65" s="24">
        <v>64350</v>
      </c>
    </row>
    <row r="66" spans="1:3" ht="12.75">
      <c r="A66" s="12"/>
      <c r="B66" s="19" t="s">
        <v>565</v>
      </c>
      <c r="C66" s="22">
        <v>19036</v>
      </c>
    </row>
    <row r="67" spans="1:3" ht="12.75">
      <c r="A67" s="12"/>
      <c r="B67" s="19" t="s">
        <v>566</v>
      </c>
      <c r="C67" s="22">
        <v>19036</v>
      </c>
    </row>
    <row r="68" spans="1:3" ht="12.75">
      <c r="A68" s="12"/>
      <c r="B68" s="23" t="s">
        <v>1982</v>
      </c>
      <c r="C68" s="24">
        <v>475200</v>
      </c>
    </row>
    <row r="69" spans="1:3" ht="12.75">
      <c r="A69" s="12"/>
      <c r="B69" s="19" t="s">
        <v>1983</v>
      </c>
      <c r="C69" s="22">
        <v>456857</v>
      </c>
    </row>
    <row r="70" spans="1:3" ht="12.75">
      <c r="A70" s="12"/>
      <c r="B70" s="23" t="s">
        <v>1984</v>
      </c>
      <c r="C70" s="24">
        <v>361350</v>
      </c>
    </row>
    <row r="71" spans="1:3" ht="12.75">
      <c r="A71" s="12"/>
      <c r="B71" s="23" t="s">
        <v>1985</v>
      </c>
      <c r="C71" s="24">
        <v>1188000</v>
      </c>
    </row>
    <row r="72" spans="1:3" ht="12.75">
      <c r="A72" s="12"/>
      <c r="B72" s="23" t="s">
        <v>1986</v>
      </c>
      <c r="C72" s="24">
        <v>1188000</v>
      </c>
    </row>
    <row r="73" spans="1:3" ht="12.75">
      <c r="A73" s="12"/>
      <c r="B73" s="23" t="s">
        <v>1987</v>
      </c>
      <c r="C73" s="24">
        <v>1980000</v>
      </c>
    </row>
    <row r="74" spans="1:3" ht="12.75">
      <c r="A74" s="12"/>
      <c r="B74" s="23" t="s">
        <v>1988</v>
      </c>
      <c r="C74" s="24">
        <v>495000</v>
      </c>
    </row>
    <row r="75" spans="1:3" ht="12.75">
      <c r="A75" s="12"/>
      <c r="B75" s="23" t="s">
        <v>1989</v>
      </c>
      <c r="C75" s="24">
        <v>148500</v>
      </c>
    </row>
    <row r="76" spans="1:3" ht="12.75">
      <c r="A76" s="12"/>
      <c r="B76" s="19" t="s">
        <v>1990</v>
      </c>
      <c r="C76" s="22">
        <v>1104072</v>
      </c>
    </row>
    <row r="77" spans="1:3" ht="12.75">
      <c r="A77" s="12"/>
      <c r="B77" s="19" t="s">
        <v>1991</v>
      </c>
      <c r="C77" s="22">
        <v>152286</v>
      </c>
    </row>
    <row r="78" spans="1:3" ht="12.75">
      <c r="A78" s="12"/>
      <c r="B78" s="19" t="s">
        <v>1992</v>
      </c>
      <c r="C78" s="22">
        <v>190357</v>
      </c>
    </row>
    <row r="79" spans="1:3" ht="12.75">
      <c r="A79" s="12"/>
      <c r="B79" s="23" t="s">
        <v>1993</v>
      </c>
      <c r="C79" s="24">
        <v>792000</v>
      </c>
    </row>
    <row r="80" spans="1:3" ht="12.75">
      <c r="A80" s="12"/>
      <c r="B80" s="23" t="s">
        <v>1994</v>
      </c>
      <c r="C80" s="24">
        <v>49500</v>
      </c>
    </row>
    <row r="81" spans="1:3" ht="12.75">
      <c r="A81" s="12"/>
      <c r="B81" s="23" t="s">
        <v>1995</v>
      </c>
      <c r="C81" s="24">
        <v>772200</v>
      </c>
    </row>
    <row r="82" spans="1:3" ht="12.75">
      <c r="A82" s="12"/>
      <c r="B82" s="19" t="s">
        <v>1996</v>
      </c>
      <c r="C82" s="22">
        <v>792000</v>
      </c>
    </row>
    <row r="83" spans="1:3" ht="12.75">
      <c r="A83" s="12"/>
      <c r="B83" s="23" t="s">
        <v>1997</v>
      </c>
      <c r="C83" s="24">
        <v>420750</v>
      </c>
    </row>
    <row r="84" spans="1:3" ht="12.75">
      <c r="A84" s="12"/>
      <c r="B84" s="23" t="s">
        <v>1998</v>
      </c>
      <c r="C84" s="24">
        <v>297000</v>
      </c>
    </row>
    <row r="85" spans="1:3" ht="12.75">
      <c r="A85" s="12"/>
      <c r="B85" s="19" t="s">
        <v>1999</v>
      </c>
      <c r="C85" s="22">
        <v>571072</v>
      </c>
    </row>
    <row r="86" spans="1:3" ht="12.75">
      <c r="A86" s="12"/>
      <c r="B86" s="23" t="s">
        <v>2000</v>
      </c>
      <c r="C86" s="24">
        <v>1485000</v>
      </c>
    </row>
    <row r="87" spans="1:3" ht="12.75">
      <c r="A87" s="12"/>
      <c r="B87" s="23" t="s">
        <v>2001</v>
      </c>
      <c r="C87" s="24">
        <v>841500</v>
      </c>
    </row>
    <row r="88" spans="1:3" ht="12.75">
      <c r="A88" s="12"/>
      <c r="B88" s="19" t="s">
        <v>2002</v>
      </c>
      <c r="C88" s="22">
        <v>171321</v>
      </c>
    </row>
    <row r="89" spans="1:3" ht="12.75">
      <c r="A89" s="12"/>
      <c r="B89" s="23" t="s">
        <v>2003</v>
      </c>
      <c r="C89" s="24">
        <v>158400</v>
      </c>
    </row>
    <row r="90" spans="1:3" ht="12.75">
      <c r="A90" s="12"/>
      <c r="B90" s="23" t="s">
        <v>2004</v>
      </c>
      <c r="C90" s="24">
        <v>272250</v>
      </c>
    </row>
    <row r="91" spans="1:3" ht="12.75">
      <c r="A91" s="12"/>
      <c r="B91" s="19" t="s">
        <v>2005</v>
      </c>
      <c r="C91" s="22">
        <v>990000</v>
      </c>
    </row>
    <row r="92" spans="1:3" ht="12.75">
      <c r="A92" s="12"/>
      <c r="B92" s="19" t="s">
        <v>2006</v>
      </c>
      <c r="C92" s="22">
        <v>49500</v>
      </c>
    </row>
    <row r="93" spans="1:3" ht="12.75">
      <c r="A93" s="12"/>
      <c r="B93" s="19"/>
      <c r="C93" s="22"/>
    </row>
    <row r="94" spans="1:3" ht="12.75">
      <c r="A94" s="12"/>
      <c r="B94" s="23"/>
      <c r="C94" s="24"/>
    </row>
    <row r="95" spans="1:3" s="87" customFormat="1" ht="13.5" thickBot="1">
      <c r="A95" s="69">
        <v>5309</v>
      </c>
      <c r="B95" s="70" t="s">
        <v>109</v>
      </c>
      <c r="C95" s="71">
        <v>83308500</v>
      </c>
    </row>
    <row r="96" spans="2:3" ht="13.5" thickTop="1">
      <c r="B96" s="28" t="s">
        <v>2007</v>
      </c>
      <c r="C96" s="2">
        <v>78408000</v>
      </c>
    </row>
    <row r="97" spans="2:3" ht="12.75">
      <c r="B97" s="28" t="s">
        <v>2008</v>
      </c>
      <c r="C97" s="2">
        <v>4900500</v>
      </c>
    </row>
    <row r="98" ht="12.75">
      <c r="B98" s="28"/>
    </row>
    <row r="99" ht="12.75">
      <c r="B99" s="28"/>
    </row>
    <row r="100" spans="1:3" s="87" customFormat="1" ht="13.5" thickBot="1">
      <c r="A100" s="69">
        <v>5316</v>
      </c>
      <c r="B100" s="70" t="s">
        <v>110</v>
      </c>
      <c r="C100" s="71">
        <v>3012422</v>
      </c>
    </row>
    <row r="101" spans="1:3" ht="13.5" thickTop="1">
      <c r="A101" s="6"/>
      <c r="B101" s="1" t="s">
        <v>180</v>
      </c>
      <c r="C101" s="2">
        <v>651875</v>
      </c>
    </row>
    <row r="102" spans="1:3" ht="12.75">
      <c r="A102" s="6"/>
      <c r="B102" s="1" t="s">
        <v>550</v>
      </c>
      <c r="C102" s="2">
        <v>961747</v>
      </c>
    </row>
    <row r="103" spans="1:3" ht="12.75">
      <c r="A103" s="6"/>
      <c r="B103" s="1" t="s">
        <v>674</v>
      </c>
      <c r="C103" s="2">
        <v>178704</v>
      </c>
    </row>
    <row r="104" spans="1:3" ht="12.75">
      <c r="A104" s="6"/>
      <c r="B104" s="1" t="s">
        <v>105</v>
      </c>
      <c r="C104" s="2">
        <v>758209</v>
      </c>
    </row>
    <row r="105" spans="1:3" ht="12.75">
      <c r="A105" s="6"/>
      <c r="B105" s="1" t="s">
        <v>106</v>
      </c>
      <c r="C105" s="2">
        <v>461887</v>
      </c>
    </row>
    <row r="106" spans="1:2" ht="12.75">
      <c r="A106" s="6"/>
      <c r="B106" s="1"/>
    </row>
    <row r="108" spans="1:3" s="87" customFormat="1" ht="13.5" thickBot="1">
      <c r="A108" s="69">
        <v>5317</v>
      </c>
      <c r="B108" s="70" t="s">
        <v>111</v>
      </c>
      <c r="C108" s="71">
        <v>1858731</v>
      </c>
    </row>
    <row r="109" spans="1:3" ht="13.5" thickTop="1">
      <c r="A109" s="6"/>
      <c r="B109" s="1" t="s">
        <v>180</v>
      </c>
      <c r="C109" s="2">
        <v>367098</v>
      </c>
    </row>
    <row r="110" spans="1:3" ht="12.75">
      <c r="A110" s="6"/>
      <c r="B110" s="1" t="s">
        <v>550</v>
      </c>
      <c r="C110" s="2">
        <v>669265</v>
      </c>
    </row>
    <row r="111" spans="1:3" ht="12.75">
      <c r="A111" s="6"/>
      <c r="B111" s="1" t="s">
        <v>674</v>
      </c>
      <c r="C111" s="2">
        <v>88628</v>
      </c>
    </row>
    <row r="112" spans="1:3" ht="12.75">
      <c r="A112" s="6"/>
      <c r="B112" s="1" t="s">
        <v>105</v>
      </c>
      <c r="C112" s="2">
        <v>472243</v>
      </c>
    </row>
    <row r="113" spans="1:3" ht="12.75">
      <c r="A113" s="6"/>
      <c r="B113" s="1" t="s">
        <v>106</v>
      </c>
      <c r="C113" s="2">
        <v>261497</v>
      </c>
    </row>
    <row r="114" spans="1:2" ht="12.75">
      <c r="A114" s="6"/>
      <c r="B114" s="1"/>
    </row>
    <row r="116" spans="1:3" s="87" customFormat="1" ht="13.5" thickBot="1">
      <c r="A116" s="69">
        <v>5314</v>
      </c>
      <c r="B116" s="70" t="s">
        <v>2230</v>
      </c>
      <c r="C116" s="71">
        <v>1188000</v>
      </c>
    </row>
    <row r="117" spans="2:3" ht="13.5" thickTop="1">
      <c r="B117" s="28" t="s">
        <v>2009</v>
      </c>
      <c r="C117" s="2">
        <v>198000</v>
      </c>
    </row>
    <row r="118" spans="2:3" ht="12.75">
      <c r="B118" s="28" t="s">
        <v>2010</v>
      </c>
      <c r="C118" s="2">
        <v>990000</v>
      </c>
    </row>
    <row r="119" ht="12.75">
      <c r="B119" s="28"/>
    </row>
    <row r="120" ht="12.75">
      <c r="B120" s="28"/>
    </row>
    <row r="121" spans="1:3" s="87" customFormat="1" ht="13.5" thickBot="1">
      <c r="A121" s="69">
        <v>5339</v>
      </c>
      <c r="B121" s="70" t="s">
        <v>2263</v>
      </c>
      <c r="C121" s="71">
        <v>742500</v>
      </c>
    </row>
    <row r="122" spans="2:3" ht="13.5" thickTop="1">
      <c r="B122" s="3" t="s">
        <v>2011</v>
      </c>
      <c r="C122" s="2">
        <v>742500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9" sqref="A9"/>
    </sheetView>
  </sheetViews>
  <sheetFormatPr defaultColWidth="9.140625" defaultRowHeight="12.75"/>
  <cols>
    <col min="1" max="1" width="6.14062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2012</v>
      </c>
      <c r="B2" s="113"/>
      <c r="C2" s="113"/>
    </row>
    <row r="3" spans="1:3" s="86" customFormat="1" ht="16.5" thickBot="1">
      <c r="A3" s="73" t="s">
        <v>104</v>
      </c>
      <c r="B3" s="74"/>
      <c r="C3" s="75">
        <f>SUM(C63,C58,C53,C48,C45,C42,C39,C36,C33,C29,C18)</f>
        <v>26080461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653</v>
      </c>
      <c r="C6" s="78"/>
    </row>
    <row r="7" spans="1:6" s="76" customFormat="1" ht="16.5" customHeight="1">
      <c r="A7" s="77"/>
      <c r="B7" s="81" t="s">
        <v>1962</v>
      </c>
      <c r="C7" s="81"/>
      <c r="D7" s="82"/>
      <c r="E7" s="81"/>
      <c r="F7" s="83"/>
    </row>
    <row r="8" spans="1:3" s="76" customFormat="1" ht="18.75" customHeight="1">
      <c r="A8" s="77"/>
      <c r="B8" s="81" t="s">
        <v>1961</v>
      </c>
      <c r="C8" s="78"/>
    </row>
    <row r="9" spans="1:3" s="76" customFormat="1" ht="18.75" customHeight="1">
      <c r="A9" s="77"/>
      <c r="B9" s="81" t="s">
        <v>1960</v>
      </c>
      <c r="C9" s="78"/>
    </row>
    <row r="10" spans="1:3" s="76" customFormat="1" ht="18.75" customHeight="1">
      <c r="A10" s="77"/>
      <c r="B10" s="81" t="s">
        <v>1959</v>
      </c>
      <c r="C10" s="78"/>
    </row>
    <row r="11" spans="1:3" s="15" customFormat="1" ht="18.75" customHeight="1">
      <c r="A11" s="17"/>
      <c r="B11" s="81" t="s">
        <v>1958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1957</v>
      </c>
      <c r="C14" s="18"/>
    </row>
    <row r="15" spans="1:3" s="15" customFormat="1" ht="18.75" customHeight="1">
      <c r="A15" s="17"/>
      <c r="B15" s="81" t="s">
        <v>1956</v>
      </c>
      <c r="C15" s="18"/>
    </row>
    <row r="17" spans="1:2" ht="12.75">
      <c r="A17" s="5"/>
      <c r="B17" s="1"/>
    </row>
    <row r="18" spans="1:3" s="87" customFormat="1" ht="13.5" thickBot="1">
      <c r="A18" s="69">
        <v>5307</v>
      </c>
      <c r="B18" s="70" t="s">
        <v>96</v>
      </c>
      <c r="C18" s="71">
        <v>5437692</v>
      </c>
    </row>
    <row r="19" spans="1:3" ht="13.5" thickTop="1">
      <c r="A19" s="5"/>
      <c r="B19" s="67" t="s">
        <v>2013</v>
      </c>
      <c r="C19" s="32">
        <v>2112381</v>
      </c>
    </row>
    <row r="20" spans="1:3" ht="12.75">
      <c r="A20" s="5"/>
      <c r="B20" s="31" t="s">
        <v>994</v>
      </c>
      <c r="C20" s="32">
        <v>21621</v>
      </c>
    </row>
    <row r="21" spans="1:3" ht="12.75">
      <c r="A21" s="5"/>
      <c r="B21" s="31" t="s">
        <v>996</v>
      </c>
      <c r="C21" s="32">
        <v>282977</v>
      </c>
    </row>
    <row r="22" spans="1:3" ht="12.75">
      <c r="A22" s="5"/>
      <c r="B22" s="31" t="s">
        <v>755</v>
      </c>
      <c r="C22" s="32">
        <v>940347</v>
      </c>
    </row>
    <row r="23" spans="1:3" ht="12.75">
      <c r="A23" s="5"/>
      <c r="B23" s="31" t="s">
        <v>2014</v>
      </c>
      <c r="C23" s="32">
        <v>569587</v>
      </c>
    </row>
    <row r="24" spans="1:3" ht="12.75">
      <c r="A24" s="5"/>
      <c r="B24" s="31" t="s">
        <v>86</v>
      </c>
      <c r="C24" s="32">
        <v>638678</v>
      </c>
    </row>
    <row r="25" spans="1:3" ht="12.75">
      <c r="A25" s="5"/>
      <c r="B25" s="31" t="s">
        <v>89</v>
      </c>
      <c r="C25" s="32">
        <v>291763</v>
      </c>
    </row>
    <row r="26" spans="1:3" ht="12.75">
      <c r="A26" s="5"/>
      <c r="B26" s="31" t="s">
        <v>90</v>
      </c>
      <c r="C26" s="32">
        <v>580338</v>
      </c>
    </row>
    <row r="27" spans="1:3" ht="12.75">
      <c r="A27" s="5"/>
      <c r="B27" s="31"/>
      <c r="C27" s="32"/>
    </row>
    <row r="28" spans="2:3" ht="15">
      <c r="B28" s="33"/>
      <c r="C28" s="34"/>
    </row>
    <row r="29" spans="1:3" s="87" customFormat="1" ht="13.5" thickBot="1">
      <c r="A29" s="69">
        <v>5309</v>
      </c>
      <c r="B29" s="70" t="s">
        <v>97</v>
      </c>
      <c r="C29" s="71">
        <v>1100420</v>
      </c>
    </row>
    <row r="30" spans="2:3" ht="13.5" thickTop="1">
      <c r="B30" s="3" t="s">
        <v>2014</v>
      </c>
      <c r="C30" s="2">
        <v>1100420</v>
      </c>
    </row>
    <row r="33" spans="1:3" s="87" customFormat="1" ht="13.5" thickBot="1">
      <c r="A33" s="69">
        <v>5311</v>
      </c>
      <c r="B33" s="70" t="s">
        <v>98</v>
      </c>
      <c r="C33" s="71">
        <v>5607530</v>
      </c>
    </row>
    <row r="34" ht="13.5" thickTop="1"/>
    <row r="36" spans="1:3" s="87" customFormat="1" ht="13.5" thickBot="1">
      <c r="A36" s="69" t="s">
        <v>100</v>
      </c>
      <c r="B36" s="70" t="s">
        <v>99</v>
      </c>
      <c r="C36" s="71">
        <v>111010</v>
      </c>
    </row>
    <row r="37" ht="13.5" thickTop="1"/>
    <row r="39" spans="1:3" s="87" customFormat="1" ht="13.5" thickBot="1">
      <c r="A39" s="69">
        <v>5310</v>
      </c>
      <c r="B39" s="70" t="s">
        <v>101</v>
      </c>
      <c r="C39" s="71">
        <v>939108</v>
      </c>
    </row>
    <row r="40" ht="13.5" thickTop="1"/>
    <row r="42" spans="1:3" s="87" customFormat="1" ht="13.5" thickBot="1">
      <c r="A42" s="69">
        <v>5303</v>
      </c>
      <c r="B42" s="70" t="s">
        <v>107</v>
      </c>
      <c r="C42" s="71">
        <v>309637</v>
      </c>
    </row>
    <row r="43" ht="13.5" thickTop="1"/>
    <row r="45" spans="1:3" s="87" customFormat="1" ht="13.5" thickBot="1">
      <c r="A45" s="69">
        <v>5304</v>
      </c>
      <c r="B45" s="70" t="s">
        <v>108</v>
      </c>
      <c r="C45" s="71">
        <v>80853</v>
      </c>
    </row>
    <row r="46" ht="14.25" customHeight="1" thickTop="1"/>
    <row r="48" spans="1:3" s="87" customFormat="1" ht="13.5" thickBot="1">
      <c r="A48" s="69">
        <v>5309</v>
      </c>
      <c r="B48" s="70" t="s">
        <v>103</v>
      </c>
      <c r="C48" s="71">
        <v>9518573</v>
      </c>
    </row>
    <row r="49" spans="1:3" ht="24.75" thickTop="1">
      <c r="A49" s="12"/>
      <c r="B49" s="68" t="s">
        <v>2015</v>
      </c>
      <c r="C49" s="41">
        <v>4568573</v>
      </c>
    </row>
    <row r="50" spans="1:3" ht="12.75">
      <c r="A50" s="12"/>
      <c r="B50" s="19" t="s">
        <v>2016</v>
      </c>
      <c r="C50" s="22">
        <v>4950000</v>
      </c>
    </row>
    <row r="51" spans="1:3" ht="12.75">
      <c r="A51" s="12"/>
      <c r="B51" s="23"/>
      <c r="C51" s="24"/>
    </row>
    <row r="52" ht="12.75">
      <c r="B52" s="28"/>
    </row>
    <row r="53" spans="1:3" s="87" customFormat="1" ht="13.5" thickBot="1">
      <c r="A53" s="69">
        <v>5316</v>
      </c>
      <c r="B53" s="70" t="s">
        <v>110</v>
      </c>
      <c r="C53" s="71">
        <v>1059096</v>
      </c>
    </row>
    <row r="54" spans="1:3" ht="13.5" thickTop="1">
      <c r="A54" s="6"/>
      <c r="B54" s="1" t="s">
        <v>105</v>
      </c>
      <c r="C54" s="2">
        <v>519275</v>
      </c>
    </row>
    <row r="55" spans="1:3" ht="12.75">
      <c r="A55" s="6"/>
      <c r="B55" s="1" t="s">
        <v>106</v>
      </c>
      <c r="C55" s="2">
        <v>539821</v>
      </c>
    </row>
    <row r="56" spans="1:2" ht="12.75">
      <c r="A56" s="6"/>
      <c r="B56" s="1"/>
    </row>
    <row r="58" spans="1:3" s="87" customFormat="1" ht="13.5" thickBot="1">
      <c r="A58" s="69">
        <v>5317</v>
      </c>
      <c r="B58" s="70" t="s">
        <v>111</v>
      </c>
      <c r="C58" s="71">
        <v>530542</v>
      </c>
    </row>
    <row r="59" spans="1:3" ht="13.5" thickTop="1">
      <c r="A59" s="6"/>
      <c r="B59" s="1" t="s">
        <v>105</v>
      </c>
      <c r="C59" s="2">
        <v>286933</v>
      </c>
    </row>
    <row r="60" spans="1:3" ht="12.75">
      <c r="A60" s="6"/>
      <c r="B60" s="1" t="s">
        <v>106</v>
      </c>
      <c r="C60" s="2">
        <v>243609</v>
      </c>
    </row>
    <row r="61" spans="1:2" ht="12.75">
      <c r="A61" s="6"/>
      <c r="B61" s="1"/>
    </row>
    <row r="63" spans="1:3" s="87" customFormat="1" ht="13.5" thickBot="1">
      <c r="A63" s="69">
        <v>5314</v>
      </c>
      <c r="B63" s="70" t="s">
        <v>2230</v>
      </c>
      <c r="C63" s="71">
        <v>1386000</v>
      </c>
    </row>
    <row r="64" spans="2:3" ht="13.5" thickTop="1">
      <c r="B64" s="28" t="s">
        <v>2017</v>
      </c>
      <c r="C64" s="2">
        <v>1386000</v>
      </c>
    </row>
    <row r="65" ht="12.75">
      <c r="B65" s="28"/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B6" sqref="B6"/>
    </sheetView>
  </sheetViews>
  <sheetFormatPr defaultColWidth="9.140625" defaultRowHeight="12.75"/>
  <cols>
    <col min="1" max="1" width="6.710937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2018</v>
      </c>
      <c r="B2" s="113"/>
      <c r="C2" s="113"/>
    </row>
    <row r="3" spans="1:3" s="86" customFormat="1" ht="16.5" thickBot="1">
      <c r="A3" s="73" t="s">
        <v>104</v>
      </c>
      <c r="B3" s="74"/>
      <c r="C3" s="75">
        <f>SUM(C94,C89,C81,C73,C64,C61,C58,C55,C52,C49,C43,C27,C22,C18)</f>
        <v>78202163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654</v>
      </c>
      <c r="C6" s="78"/>
    </row>
    <row r="7" spans="1:6" s="76" customFormat="1" ht="16.5" customHeight="1">
      <c r="A7" s="77"/>
      <c r="B7" s="81" t="s">
        <v>1969</v>
      </c>
      <c r="C7" s="81"/>
      <c r="D7" s="82"/>
      <c r="E7" s="81"/>
      <c r="F7" s="83"/>
    </row>
    <row r="8" spans="1:3" s="76" customFormat="1" ht="18.75" customHeight="1">
      <c r="A8" s="77"/>
      <c r="B8" s="81" t="s">
        <v>1968</v>
      </c>
      <c r="C8" s="78"/>
    </row>
    <row r="9" spans="1:3" s="76" customFormat="1" ht="18.75" customHeight="1">
      <c r="A9" s="77"/>
      <c r="B9" s="81" t="s">
        <v>1967</v>
      </c>
      <c r="C9" s="78"/>
    </row>
    <row r="10" spans="1:3" s="76" customFormat="1" ht="18.75" customHeight="1">
      <c r="A10" s="77"/>
      <c r="B10" s="81" t="s">
        <v>1966</v>
      </c>
      <c r="C10" s="78"/>
    </row>
    <row r="11" spans="1:3" s="15" customFormat="1" ht="18.75" customHeight="1">
      <c r="A11" s="17"/>
      <c r="B11" s="81" t="s">
        <v>1965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1964</v>
      </c>
      <c r="C14" s="18"/>
    </row>
    <row r="15" spans="1:3" s="15" customFormat="1" ht="18.75" customHeight="1">
      <c r="A15" s="17"/>
      <c r="B15" s="81" t="s">
        <v>1963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19008808</v>
      </c>
    </row>
    <row r="19" spans="2:3" ht="13.5" thickTop="1">
      <c r="B19" s="3" t="s">
        <v>2019</v>
      </c>
      <c r="C19" s="2">
        <v>19008808</v>
      </c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2236</v>
      </c>
      <c r="C22" s="71">
        <v>9446667</v>
      </c>
    </row>
    <row r="23" spans="1:3" ht="13.5" thickTop="1">
      <c r="A23" s="5"/>
      <c r="B23" s="1" t="s">
        <v>2020</v>
      </c>
      <c r="C23" s="2">
        <v>3554973</v>
      </c>
    </row>
    <row r="24" spans="1:3" ht="12.75">
      <c r="A24" s="5"/>
      <c r="B24" s="1" t="s">
        <v>2021</v>
      </c>
      <c r="C24" s="2">
        <v>5891694</v>
      </c>
    </row>
    <row r="25" spans="1:2" ht="12.75">
      <c r="A25" s="5"/>
      <c r="B25" s="1"/>
    </row>
    <row r="26" spans="1:2" ht="12.75">
      <c r="A26" s="5"/>
      <c r="B26" s="1"/>
    </row>
    <row r="27" spans="1:3" s="87" customFormat="1" ht="13.5" thickBot="1">
      <c r="A27" s="69">
        <v>5307</v>
      </c>
      <c r="B27" s="70" t="s">
        <v>96</v>
      </c>
      <c r="C27" s="71">
        <v>16073122</v>
      </c>
    </row>
    <row r="28" spans="1:3" ht="13.5" thickTop="1">
      <c r="A28" s="5"/>
      <c r="B28" s="31" t="s">
        <v>2022</v>
      </c>
      <c r="C28" s="32">
        <v>2375430</v>
      </c>
    </row>
    <row r="29" spans="1:3" ht="12.75">
      <c r="A29" s="5"/>
      <c r="B29" s="31" t="s">
        <v>694</v>
      </c>
      <c r="C29" s="32">
        <v>499001</v>
      </c>
    </row>
    <row r="30" spans="1:3" ht="12.75">
      <c r="A30" s="5"/>
      <c r="B30" s="31" t="s">
        <v>846</v>
      </c>
      <c r="C30" s="32">
        <v>395692</v>
      </c>
    </row>
    <row r="31" spans="1:3" ht="12.75">
      <c r="A31" s="5"/>
      <c r="B31" s="31" t="s">
        <v>2023</v>
      </c>
      <c r="C31" s="32">
        <v>1318081</v>
      </c>
    </row>
    <row r="32" spans="1:3" ht="12.75">
      <c r="A32" s="5"/>
      <c r="B32" s="31" t="s">
        <v>2024</v>
      </c>
      <c r="C32" s="32">
        <v>619125</v>
      </c>
    </row>
    <row r="33" spans="1:3" ht="12.75">
      <c r="A33" s="5"/>
      <c r="B33" s="31" t="s">
        <v>2025</v>
      </c>
      <c r="C33" s="32">
        <v>2229308</v>
      </c>
    </row>
    <row r="34" spans="1:3" ht="12.75">
      <c r="A34" s="5"/>
      <c r="B34" s="31" t="s">
        <v>2026</v>
      </c>
      <c r="C34" s="32">
        <v>780523</v>
      </c>
    </row>
    <row r="35" spans="1:3" ht="12.75">
      <c r="A35" s="5"/>
      <c r="B35" s="31" t="s">
        <v>2027</v>
      </c>
      <c r="C35" s="32">
        <v>1686479</v>
      </c>
    </row>
    <row r="36" spans="1:3" ht="12.75">
      <c r="A36" s="5"/>
      <c r="B36" s="31" t="s">
        <v>849</v>
      </c>
      <c r="C36" s="32">
        <v>1247798</v>
      </c>
    </row>
    <row r="37" spans="1:3" ht="12.75">
      <c r="A37" s="5"/>
      <c r="B37" s="31" t="s">
        <v>2028</v>
      </c>
      <c r="C37" s="32">
        <v>1315263</v>
      </c>
    </row>
    <row r="38" spans="1:3" ht="12.75">
      <c r="A38" s="5"/>
      <c r="B38" s="31" t="s">
        <v>2029</v>
      </c>
      <c r="C38" s="32">
        <v>1858573</v>
      </c>
    </row>
    <row r="39" spans="1:3" ht="12.75">
      <c r="A39" s="5"/>
      <c r="B39" s="31" t="s">
        <v>2030</v>
      </c>
      <c r="C39" s="32">
        <v>1017154</v>
      </c>
    </row>
    <row r="40" spans="1:3" ht="12.75">
      <c r="A40" s="5"/>
      <c r="B40" s="31" t="s">
        <v>2031</v>
      </c>
      <c r="C40" s="32">
        <v>730695</v>
      </c>
    </row>
    <row r="41" spans="1:3" ht="12.75">
      <c r="A41" s="5"/>
      <c r="B41" s="31"/>
      <c r="C41" s="32"/>
    </row>
    <row r="42" spans="2:3" ht="15">
      <c r="B42" s="33"/>
      <c r="C42" s="34"/>
    </row>
    <row r="43" spans="1:3" s="87" customFormat="1" ht="13.5" thickBot="1">
      <c r="A43" s="69">
        <v>5309</v>
      </c>
      <c r="B43" s="70" t="s">
        <v>97</v>
      </c>
      <c r="C43" s="71">
        <v>3377433</v>
      </c>
    </row>
    <row r="44" spans="2:3" ht="13.5" thickTop="1">
      <c r="B44" s="3" t="s">
        <v>2020</v>
      </c>
      <c r="C44" s="2">
        <v>2321756</v>
      </c>
    </row>
    <row r="45" spans="2:3" ht="12.75">
      <c r="B45" s="3" t="s">
        <v>2021</v>
      </c>
      <c r="C45" s="2">
        <v>784913</v>
      </c>
    </row>
    <row r="46" spans="1:3" ht="12.75">
      <c r="A46" s="6"/>
      <c r="B46" s="7" t="s">
        <v>2019</v>
      </c>
      <c r="C46" s="8">
        <v>270764</v>
      </c>
    </row>
    <row r="47" spans="1:3" ht="12.75">
      <c r="A47" s="6"/>
      <c r="B47" s="7"/>
      <c r="C47" s="8"/>
    </row>
    <row r="49" spans="1:3" s="87" customFormat="1" ht="13.5" thickBot="1">
      <c r="A49" s="69">
        <v>5311</v>
      </c>
      <c r="B49" s="70" t="s">
        <v>98</v>
      </c>
      <c r="C49" s="71">
        <v>11215751</v>
      </c>
    </row>
    <row r="50" ht="13.5" thickTop="1"/>
    <row r="52" spans="1:3" s="87" customFormat="1" ht="13.5" thickBot="1">
      <c r="A52" s="69" t="s">
        <v>100</v>
      </c>
      <c r="B52" s="70" t="s">
        <v>99</v>
      </c>
      <c r="C52" s="71">
        <v>154694</v>
      </c>
    </row>
    <row r="53" ht="13.5" thickTop="1"/>
    <row r="55" spans="1:3" s="87" customFormat="1" ht="13.5" thickBot="1">
      <c r="A55" s="69">
        <v>5310</v>
      </c>
      <c r="B55" s="70" t="s">
        <v>101</v>
      </c>
      <c r="C55" s="71">
        <v>1914654</v>
      </c>
    </row>
    <row r="56" ht="13.5" thickTop="1"/>
    <row r="58" spans="1:3" s="87" customFormat="1" ht="13.5" thickBot="1">
      <c r="A58" s="69">
        <v>5303</v>
      </c>
      <c r="B58" s="70" t="s">
        <v>107</v>
      </c>
      <c r="C58" s="71">
        <v>917689</v>
      </c>
    </row>
    <row r="59" ht="13.5" thickTop="1"/>
    <row r="61" spans="1:3" s="87" customFormat="1" ht="13.5" thickBot="1">
      <c r="A61" s="69">
        <v>5304</v>
      </c>
      <c r="B61" s="70" t="s">
        <v>108</v>
      </c>
      <c r="C61" s="71">
        <v>224045</v>
      </c>
    </row>
    <row r="62" ht="13.5" thickTop="1"/>
    <row r="64" spans="1:3" s="87" customFormat="1" ht="13.5" thickBot="1">
      <c r="A64" s="69">
        <v>5309</v>
      </c>
      <c r="B64" s="70" t="s">
        <v>103</v>
      </c>
      <c r="C64" s="71">
        <v>8844697</v>
      </c>
    </row>
    <row r="65" spans="1:3" ht="13.5" thickTop="1">
      <c r="A65" s="12"/>
      <c r="B65" s="23" t="s">
        <v>2032</v>
      </c>
      <c r="C65" s="24">
        <v>1039500</v>
      </c>
    </row>
    <row r="66" spans="1:3" ht="24">
      <c r="A66" s="12"/>
      <c r="B66" s="68" t="s">
        <v>2033</v>
      </c>
      <c r="C66" s="41">
        <v>856607</v>
      </c>
    </row>
    <row r="67" spans="1:3" ht="12.75">
      <c r="A67" s="12"/>
      <c r="B67" s="19" t="s">
        <v>2034</v>
      </c>
      <c r="C67" s="22">
        <v>3112340</v>
      </c>
    </row>
    <row r="68" spans="1:3" ht="12.75">
      <c r="A68" s="12"/>
      <c r="B68" s="19" t="s">
        <v>2035</v>
      </c>
      <c r="C68" s="22">
        <v>1138500</v>
      </c>
    </row>
    <row r="69" spans="1:3" ht="12.75">
      <c r="A69" s="12"/>
      <c r="B69" s="23" t="s">
        <v>2036</v>
      </c>
      <c r="C69" s="24">
        <v>2103750</v>
      </c>
    </row>
    <row r="70" spans="1:3" ht="12.75">
      <c r="A70" s="12"/>
      <c r="B70" s="19" t="s">
        <v>2037</v>
      </c>
      <c r="C70" s="22">
        <v>594000</v>
      </c>
    </row>
    <row r="71" spans="1:3" ht="12.75">
      <c r="A71" s="12"/>
      <c r="B71" s="23"/>
      <c r="C71" s="24"/>
    </row>
    <row r="72" ht="12.75">
      <c r="B72" s="28"/>
    </row>
    <row r="73" spans="1:3" s="87" customFormat="1" ht="13.5" thickBot="1">
      <c r="A73" s="69">
        <v>5316</v>
      </c>
      <c r="B73" s="70" t="s">
        <v>110</v>
      </c>
      <c r="C73" s="71">
        <v>1934805</v>
      </c>
    </row>
    <row r="74" spans="1:3" ht="13.5" thickTop="1">
      <c r="A74" s="6"/>
      <c r="B74" s="1" t="s">
        <v>2021</v>
      </c>
      <c r="C74" s="2">
        <v>141053</v>
      </c>
    </row>
    <row r="75" spans="1:3" ht="12.75">
      <c r="A75" s="6"/>
      <c r="B75" s="1" t="s">
        <v>2019</v>
      </c>
      <c r="C75" s="2">
        <v>586353</v>
      </c>
    </row>
    <row r="76" spans="1:3" ht="12.75">
      <c r="A76" s="6"/>
      <c r="B76" s="1" t="s">
        <v>2020</v>
      </c>
      <c r="C76" s="2">
        <v>46165</v>
      </c>
    </row>
    <row r="77" spans="1:3" ht="12.75">
      <c r="A77" s="6"/>
      <c r="B77" s="1" t="s">
        <v>105</v>
      </c>
      <c r="C77" s="2">
        <v>695169</v>
      </c>
    </row>
    <row r="78" spans="1:3" ht="12.75">
      <c r="A78" s="6"/>
      <c r="B78" s="1" t="s">
        <v>106</v>
      </c>
      <c r="C78" s="2">
        <v>466065</v>
      </c>
    </row>
    <row r="79" spans="1:2" ht="12.75">
      <c r="A79" s="6"/>
      <c r="B79" s="1"/>
    </row>
    <row r="81" spans="1:3" s="87" customFormat="1" ht="13.5" thickBot="1">
      <c r="A81" s="69">
        <v>5317</v>
      </c>
      <c r="B81" s="70" t="s">
        <v>111</v>
      </c>
      <c r="C81" s="71">
        <v>1377298</v>
      </c>
    </row>
    <row r="82" spans="1:3" ht="13.5" thickTop="1">
      <c r="A82" s="6"/>
      <c r="B82" s="1" t="s">
        <v>2021</v>
      </c>
      <c r="C82" s="2">
        <v>71542</v>
      </c>
    </row>
    <row r="83" spans="1:3" ht="12.75">
      <c r="A83" s="6"/>
      <c r="B83" s="1" t="s">
        <v>2019</v>
      </c>
      <c r="C83" s="2">
        <v>363646</v>
      </c>
    </row>
    <row r="84" spans="1:3" ht="12.75">
      <c r="A84" s="6"/>
      <c r="B84" s="1" t="s">
        <v>2020</v>
      </c>
      <c r="C84" s="2">
        <v>49419</v>
      </c>
    </row>
    <row r="85" spans="1:3" ht="12.75">
      <c r="A85" s="6"/>
      <c r="B85" s="1" t="s">
        <v>105</v>
      </c>
      <c r="C85" s="2">
        <v>533589</v>
      </c>
    </row>
    <row r="86" spans="1:3" ht="12.75">
      <c r="A86" s="6"/>
      <c r="B86" s="1" t="s">
        <v>106</v>
      </c>
      <c r="C86" s="2">
        <v>359102</v>
      </c>
    </row>
    <row r="87" spans="1:2" ht="12.75">
      <c r="A87" s="6"/>
      <c r="B87" s="1"/>
    </row>
    <row r="89" spans="1:3" s="87" customFormat="1" ht="13.5" thickBot="1">
      <c r="A89" s="69">
        <v>5314</v>
      </c>
      <c r="B89" s="70" t="s">
        <v>2230</v>
      </c>
      <c r="C89" s="71">
        <v>2970000</v>
      </c>
    </row>
    <row r="90" spans="2:3" ht="13.5" thickTop="1">
      <c r="B90" s="28" t="s">
        <v>2038</v>
      </c>
      <c r="C90" s="2">
        <v>990000</v>
      </c>
    </row>
    <row r="91" spans="2:3" ht="12.75">
      <c r="B91" s="28" t="s">
        <v>598</v>
      </c>
      <c r="C91" s="2">
        <v>1980000</v>
      </c>
    </row>
    <row r="92" ht="12.75">
      <c r="B92" s="28"/>
    </row>
    <row r="93" ht="12.75">
      <c r="B93" s="28"/>
    </row>
    <row r="94" spans="1:3" s="87" customFormat="1" ht="13.5" thickBot="1">
      <c r="A94" s="69">
        <v>5339</v>
      </c>
      <c r="B94" s="70" t="s">
        <v>2263</v>
      </c>
      <c r="C94" s="71">
        <v>742500</v>
      </c>
    </row>
    <row r="95" spans="2:3" ht="13.5" thickTop="1">
      <c r="B95" s="3" t="s">
        <v>599</v>
      </c>
      <c r="C95" s="2">
        <v>742500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9" sqref="A9"/>
    </sheetView>
  </sheetViews>
  <sheetFormatPr defaultColWidth="9.140625" defaultRowHeight="12.75"/>
  <cols>
    <col min="1" max="1" width="6.421875" style="9" customWidth="1"/>
    <col min="2" max="2" width="97.2812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600</v>
      </c>
      <c r="B2" s="113"/>
      <c r="C2" s="113"/>
    </row>
    <row r="3" spans="1:3" s="86" customFormat="1" ht="16.5" thickBot="1">
      <c r="A3" s="73" t="s">
        <v>104</v>
      </c>
      <c r="B3" s="74"/>
      <c r="C3" s="75">
        <f>SUM(C48,C43,C39,C36,C33,C30,C27,C24,C19)</f>
        <v>7047713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1977</v>
      </c>
      <c r="C6" s="78"/>
    </row>
    <row r="7" spans="1:6" s="76" customFormat="1" ht="16.5" customHeight="1">
      <c r="A7" s="77"/>
      <c r="B7" s="81" t="s">
        <v>1976</v>
      </c>
      <c r="C7" s="81"/>
      <c r="D7" s="82"/>
      <c r="E7" s="81"/>
      <c r="F7" s="83"/>
    </row>
    <row r="8" spans="1:3" s="76" customFormat="1" ht="18.75" customHeight="1">
      <c r="A8" s="77"/>
      <c r="B8" s="81" t="s">
        <v>1975</v>
      </c>
      <c r="C8" s="78"/>
    </row>
    <row r="9" spans="1:3" s="76" customFormat="1" ht="18.75" customHeight="1">
      <c r="A9" s="77"/>
      <c r="B9" s="81" t="s">
        <v>1974</v>
      </c>
      <c r="C9" s="78"/>
    </row>
    <row r="10" spans="1:3" s="76" customFormat="1" ht="18.75" customHeight="1">
      <c r="A10" s="77"/>
      <c r="B10" s="81" t="s">
        <v>1973</v>
      </c>
      <c r="C10" s="78"/>
    </row>
    <row r="11" spans="1:3" s="15" customFormat="1" ht="18.75" customHeight="1">
      <c r="A11" s="17"/>
      <c r="B11" s="81" t="s">
        <v>1972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1971</v>
      </c>
      <c r="C14" s="18"/>
    </row>
    <row r="15" spans="1:3" s="15" customFormat="1" ht="18.75" customHeight="1">
      <c r="A15" s="17"/>
      <c r="B15" s="81" t="s">
        <v>1970</v>
      </c>
      <c r="C15" s="18"/>
    </row>
    <row r="18" spans="1:2" ht="12.75">
      <c r="A18" s="5"/>
      <c r="B18" s="1"/>
    </row>
    <row r="19" spans="1:3" s="87" customFormat="1" ht="13.5" thickBot="1">
      <c r="A19" s="69">
        <v>5307</v>
      </c>
      <c r="B19" s="70" t="s">
        <v>96</v>
      </c>
      <c r="C19" s="71">
        <v>1439767</v>
      </c>
    </row>
    <row r="20" spans="1:3" ht="13.5" thickTop="1">
      <c r="A20" s="5"/>
      <c r="B20" s="31" t="s">
        <v>601</v>
      </c>
      <c r="C20" s="32">
        <v>676022</v>
      </c>
    </row>
    <row r="21" spans="1:3" ht="12.75">
      <c r="A21" s="5"/>
      <c r="B21" s="31" t="s">
        <v>602</v>
      </c>
      <c r="C21" s="32">
        <v>763745</v>
      </c>
    </row>
    <row r="22" spans="2:3" ht="15">
      <c r="B22" s="33"/>
      <c r="C22" s="34"/>
    </row>
    <row r="24" spans="1:3" s="87" customFormat="1" ht="13.5" thickBot="1">
      <c r="A24" s="69">
        <v>5311</v>
      </c>
      <c r="B24" s="70" t="s">
        <v>98</v>
      </c>
      <c r="C24" s="71">
        <v>3870228</v>
      </c>
    </row>
    <row r="25" ht="13.5" thickTop="1"/>
    <row r="27" spans="1:3" s="87" customFormat="1" ht="13.5" thickBot="1">
      <c r="A27" s="69" t="s">
        <v>100</v>
      </c>
      <c r="B27" s="70" t="s">
        <v>99</v>
      </c>
      <c r="C27" s="71">
        <v>78087</v>
      </c>
    </row>
    <row r="28" ht="13.5" thickTop="1"/>
    <row r="30" spans="1:3" s="87" customFormat="1" ht="13.5" thickBot="1">
      <c r="A30" s="69">
        <v>5310</v>
      </c>
      <c r="B30" s="70" t="s">
        <v>101</v>
      </c>
      <c r="C30" s="71">
        <v>286820</v>
      </c>
    </row>
    <row r="31" ht="13.5" thickTop="1"/>
    <row r="33" spans="1:3" s="87" customFormat="1" ht="13.5" thickBot="1">
      <c r="A33" s="69">
        <v>5303</v>
      </c>
      <c r="B33" s="70" t="s">
        <v>107</v>
      </c>
      <c r="C33" s="71">
        <v>309637</v>
      </c>
    </row>
    <row r="34" ht="13.5" thickTop="1"/>
    <row r="36" spans="1:3" s="87" customFormat="1" ht="13.5" thickBot="1">
      <c r="A36" s="69">
        <v>5304</v>
      </c>
      <c r="B36" s="70" t="s">
        <v>108</v>
      </c>
      <c r="C36" s="71">
        <v>80853</v>
      </c>
    </row>
    <row r="37" ht="13.5" thickTop="1"/>
    <row r="39" spans="1:3" s="87" customFormat="1" ht="13.5" thickBot="1">
      <c r="A39" s="69">
        <v>5309</v>
      </c>
      <c r="B39" s="70" t="s">
        <v>103</v>
      </c>
      <c r="C39" s="71">
        <v>680130</v>
      </c>
    </row>
    <row r="40" spans="1:3" ht="13.5" thickTop="1">
      <c r="A40" s="12"/>
      <c r="B40" s="19" t="s">
        <v>603</v>
      </c>
      <c r="C40" s="22">
        <v>680130</v>
      </c>
    </row>
    <row r="41" spans="1:3" ht="12.75">
      <c r="A41" s="12"/>
      <c r="B41" s="23"/>
      <c r="C41" s="44"/>
    </row>
    <row r="42" ht="12.75">
      <c r="B42" s="28"/>
    </row>
    <row r="43" spans="1:3" s="87" customFormat="1" ht="13.5" thickBot="1">
      <c r="A43" s="69">
        <v>5316</v>
      </c>
      <c r="B43" s="70" t="s">
        <v>110</v>
      </c>
      <c r="C43" s="71">
        <v>202361</v>
      </c>
    </row>
    <row r="44" spans="1:3" ht="13.5" thickTop="1">
      <c r="A44" s="6"/>
      <c r="B44" s="1" t="s">
        <v>105</v>
      </c>
      <c r="C44" s="2">
        <v>97515</v>
      </c>
    </row>
    <row r="45" spans="1:3" ht="12.75">
      <c r="A45" s="6"/>
      <c r="B45" s="1" t="s">
        <v>106</v>
      </c>
      <c r="C45" s="2">
        <v>104846</v>
      </c>
    </row>
    <row r="46" spans="1:2" ht="12.75">
      <c r="A46" s="6"/>
      <c r="B46" s="1"/>
    </row>
    <row r="48" spans="1:3" s="87" customFormat="1" ht="13.5" thickBot="1">
      <c r="A48" s="69">
        <v>5317</v>
      </c>
      <c r="B48" s="70" t="s">
        <v>111</v>
      </c>
      <c r="C48" s="71">
        <v>99830</v>
      </c>
    </row>
    <row r="49" spans="1:3" ht="13.5" thickTop="1">
      <c r="A49" s="6"/>
      <c r="B49" s="1" t="s">
        <v>105</v>
      </c>
      <c r="C49" s="2">
        <v>55540</v>
      </c>
    </row>
    <row r="50" spans="1:3" ht="12.75">
      <c r="A50" s="6"/>
      <c r="B50" s="1" t="s">
        <v>106</v>
      </c>
      <c r="C50" s="2">
        <v>44290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85.421875" style="3" customWidth="1"/>
    <col min="3" max="3" width="15.7109375" style="2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2290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SUM(C18,C22,C32,C36,C39,C42,C45,C48,C51,C59,C66)</f>
        <v>38309611</v>
      </c>
    </row>
    <row r="4" spans="1:3" ht="12.75">
      <c r="A4" s="17"/>
      <c r="B4" s="15"/>
      <c r="C4" s="18"/>
    </row>
    <row r="5" spans="1:3" s="76" customFormat="1" ht="18.75" customHeight="1">
      <c r="A5" s="77"/>
      <c r="B5" s="84" t="s">
        <v>154</v>
      </c>
      <c r="C5" s="78"/>
    </row>
    <row r="6" spans="1:3" s="76" customFormat="1" ht="18.75" customHeight="1">
      <c r="A6" s="77"/>
      <c r="B6" s="80" t="s">
        <v>1435</v>
      </c>
      <c r="C6" s="78"/>
    </row>
    <row r="7" spans="1:6" s="76" customFormat="1" ht="18.75" customHeight="1">
      <c r="A7" s="77"/>
      <c r="B7" s="81" t="s">
        <v>1425</v>
      </c>
      <c r="C7" s="81"/>
      <c r="D7" s="82"/>
      <c r="E7" s="81"/>
      <c r="F7" s="83"/>
    </row>
    <row r="8" spans="1:3" s="76" customFormat="1" ht="18.75" customHeight="1">
      <c r="A8" s="77"/>
      <c r="B8" s="81" t="s">
        <v>1426</v>
      </c>
      <c r="C8" s="78"/>
    </row>
    <row r="9" spans="1:3" s="76" customFormat="1" ht="18.75" customHeight="1">
      <c r="A9" s="77"/>
      <c r="B9" s="81" t="s">
        <v>1427</v>
      </c>
      <c r="C9" s="78"/>
    </row>
    <row r="10" spans="1:3" s="76" customFormat="1" ht="18.75" customHeight="1">
      <c r="A10" s="77"/>
      <c r="B10" s="81" t="s">
        <v>1428</v>
      </c>
      <c r="C10" s="78"/>
    </row>
    <row r="11" spans="1:3" s="15" customFormat="1" ht="18.75" customHeight="1">
      <c r="A11" s="17"/>
      <c r="B11" s="81" t="s">
        <v>1429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1430</v>
      </c>
      <c r="C14" s="18"/>
    </row>
    <row r="15" spans="1:3" s="15" customFormat="1" ht="18.75" customHeight="1">
      <c r="A15" s="17"/>
      <c r="B15" s="81" t="s">
        <v>1431</v>
      </c>
      <c r="C15" s="18"/>
    </row>
    <row r="18" spans="1:3" s="87" customFormat="1" ht="13.5" thickBot="1">
      <c r="A18" s="69">
        <v>5307</v>
      </c>
      <c r="B18" s="70" t="s">
        <v>2236</v>
      </c>
      <c r="C18" s="71">
        <v>3324434</v>
      </c>
    </row>
    <row r="19" spans="1:3" ht="13.5" thickTop="1">
      <c r="A19" s="5"/>
      <c r="B19" s="1" t="s">
        <v>2291</v>
      </c>
      <c r="C19" s="2">
        <v>3324434</v>
      </c>
    </row>
    <row r="20" spans="1:2" ht="12.75">
      <c r="A20" s="5"/>
      <c r="B20" s="1"/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96</v>
      </c>
      <c r="C22" s="71">
        <v>16313575</v>
      </c>
    </row>
    <row r="23" spans="1:3" ht="13.5" thickTop="1">
      <c r="A23" s="5"/>
      <c r="B23" s="1" t="s">
        <v>2292</v>
      </c>
      <c r="C23" s="2">
        <v>1872395</v>
      </c>
    </row>
    <row r="24" spans="1:3" ht="12.75">
      <c r="A24" s="5"/>
      <c r="B24" s="1" t="s">
        <v>2293</v>
      </c>
      <c r="C24" s="2">
        <v>1146852</v>
      </c>
    </row>
    <row r="25" spans="1:3" ht="12.75">
      <c r="A25" s="5"/>
      <c r="B25" s="1" t="s">
        <v>2294</v>
      </c>
      <c r="C25" s="2">
        <v>461720</v>
      </c>
    </row>
    <row r="26" spans="1:3" ht="12.75">
      <c r="A26" s="5"/>
      <c r="B26" s="1" t="s">
        <v>2295</v>
      </c>
      <c r="C26" s="2">
        <v>483279</v>
      </c>
    </row>
    <row r="27" spans="1:3" ht="12.75">
      <c r="A27" s="5"/>
      <c r="B27" s="1" t="s">
        <v>2296</v>
      </c>
      <c r="C27" s="2">
        <v>11518165</v>
      </c>
    </row>
    <row r="28" spans="1:3" ht="12.75">
      <c r="A28" s="5"/>
      <c r="B28" s="1" t="s">
        <v>2297</v>
      </c>
      <c r="C28" s="2">
        <v>600764</v>
      </c>
    </row>
    <row r="29" spans="1:3" ht="12.75">
      <c r="A29" s="5"/>
      <c r="B29" s="1" t="s">
        <v>2298</v>
      </c>
      <c r="C29" s="2">
        <v>230400</v>
      </c>
    </row>
    <row r="30" spans="1:2" ht="12.75">
      <c r="A30" s="5"/>
      <c r="B30" s="1"/>
    </row>
    <row r="32" spans="1:3" s="87" customFormat="1" ht="13.5" thickBot="1">
      <c r="A32" s="69">
        <v>5309</v>
      </c>
      <c r="B32" s="70" t="s">
        <v>97</v>
      </c>
      <c r="C32" s="71">
        <v>350598</v>
      </c>
    </row>
    <row r="33" spans="1:3" ht="13.5" thickTop="1">
      <c r="A33" s="6"/>
      <c r="B33" s="7" t="s">
        <v>2296</v>
      </c>
      <c r="C33" s="8">
        <v>350598</v>
      </c>
    </row>
    <row r="34" spans="1:3" ht="12.75">
      <c r="A34" s="6"/>
      <c r="B34" s="7"/>
      <c r="C34" s="8"/>
    </row>
    <row r="36" spans="1:3" s="87" customFormat="1" ht="13.5" thickBot="1">
      <c r="A36" s="69">
        <v>5311</v>
      </c>
      <c r="B36" s="70" t="s">
        <v>98</v>
      </c>
      <c r="C36" s="71">
        <v>8407126</v>
      </c>
    </row>
    <row r="37" ht="13.5" thickTop="1"/>
    <row r="39" spans="1:3" s="87" customFormat="1" ht="13.5" thickBot="1">
      <c r="A39" s="69" t="s">
        <v>100</v>
      </c>
      <c r="B39" s="70" t="s">
        <v>99</v>
      </c>
      <c r="C39" s="71">
        <v>129487</v>
      </c>
    </row>
    <row r="40" ht="13.5" thickTop="1"/>
    <row r="42" spans="1:3" s="87" customFormat="1" ht="13.5" thickBot="1">
      <c r="A42" s="69">
        <v>5310</v>
      </c>
      <c r="B42" s="70" t="s">
        <v>101</v>
      </c>
      <c r="C42" s="71">
        <v>1242291</v>
      </c>
    </row>
    <row r="43" ht="13.5" thickTop="1"/>
    <row r="45" spans="1:3" s="87" customFormat="1" ht="13.5" thickBot="1">
      <c r="A45" s="69">
        <v>5303</v>
      </c>
      <c r="B45" s="70" t="s">
        <v>107</v>
      </c>
      <c r="C45" s="71">
        <v>309637</v>
      </c>
    </row>
    <row r="46" ht="13.5" thickTop="1"/>
    <row r="48" spans="1:3" s="87" customFormat="1" ht="13.5" thickBot="1">
      <c r="A48" s="69">
        <v>5304</v>
      </c>
      <c r="B48" s="70" t="s">
        <v>108</v>
      </c>
      <c r="C48" s="71">
        <v>80853</v>
      </c>
    </row>
    <row r="49" ht="11.25" customHeight="1" thickTop="1"/>
    <row r="51" spans="1:3" s="87" customFormat="1" ht="13.5" thickBot="1">
      <c r="A51" s="69">
        <v>5309</v>
      </c>
      <c r="B51" s="70" t="s">
        <v>103</v>
      </c>
      <c r="C51" s="71">
        <v>5189828</v>
      </c>
    </row>
    <row r="52" spans="1:3" ht="13.5" thickTop="1">
      <c r="A52" s="12"/>
      <c r="B52" s="19" t="s">
        <v>2299</v>
      </c>
      <c r="C52" s="22">
        <v>445500</v>
      </c>
    </row>
    <row r="53" spans="1:3" ht="12.75">
      <c r="A53" s="12"/>
      <c r="B53" s="23" t="s">
        <v>2300</v>
      </c>
      <c r="C53" s="24">
        <v>396000</v>
      </c>
    </row>
    <row r="54" spans="1:3" ht="12.75">
      <c r="A54" s="12"/>
      <c r="B54" s="19" t="s">
        <v>2301</v>
      </c>
      <c r="C54" s="22">
        <v>7614</v>
      </c>
    </row>
    <row r="55" spans="1:3" ht="12.75">
      <c r="A55" s="12"/>
      <c r="B55" s="23" t="s">
        <v>2302</v>
      </c>
      <c r="C55" s="24">
        <v>3960000</v>
      </c>
    </row>
    <row r="56" spans="1:3" ht="12.75">
      <c r="A56" s="12"/>
      <c r="B56" s="19" t="s">
        <v>2303</v>
      </c>
      <c r="C56" s="22">
        <v>380714</v>
      </c>
    </row>
    <row r="59" spans="1:3" s="87" customFormat="1" ht="13.5" thickBot="1">
      <c r="A59" s="69">
        <v>5316</v>
      </c>
      <c r="B59" s="70" t="s">
        <v>110</v>
      </c>
      <c r="C59" s="71">
        <v>1957179</v>
      </c>
    </row>
    <row r="60" spans="1:3" ht="13.5" thickTop="1">
      <c r="A60" s="6"/>
      <c r="B60" s="1" t="s">
        <v>2291</v>
      </c>
      <c r="C60" s="2">
        <v>193589</v>
      </c>
    </row>
    <row r="61" spans="1:3" ht="12.75">
      <c r="A61" s="6"/>
      <c r="B61" s="1" t="s">
        <v>2296</v>
      </c>
      <c r="C61" s="2">
        <v>582443</v>
      </c>
    </row>
    <row r="62" spans="1:3" ht="12.75">
      <c r="A62" s="6"/>
      <c r="B62" s="1" t="s">
        <v>105</v>
      </c>
      <c r="C62" s="2">
        <v>491466</v>
      </c>
    </row>
    <row r="63" spans="1:3" ht="12.75">
      <c r="A63" s="6"/>
      <c r="B63" s="1" t="s">
        <v>106</v>
      </c>
      <c r="C63" s="2">
        <v>689681</v>
      </c>
    </row>
    <row r="66" spans="1:3" s="87" customFormat="1" ht="13.5" thickBot="1">
      <c r="A66" s="69">
        <v>5317</v>
      </c>
      <c r="B66" s="70" t="s">
        <v>111</v>
      </c>
      <c r="C66" s="71">
        <v>1004603</v>
      </c>
    </row>
    <row r="67" spans="1:3" ht="13.5" thickTop="1">
      <c r="A67" s="6"/>
      <c r="B67" s="1" t="s">
        <v>2291</v>
      </c>
      <c r="C67" s="2">
        <v>103460</v>
      </c>
    </row>
    <row r="68" spans="1:3" ht="12.75">
      <c r="A68" s="6"/>
      <c r="B68" s="1" t="s">
        <v>2296</v>
      </c>
      <c r="C68" s="2">
        <v>290690</v>
      </c>
    </row>
    <row r="69" spans="1:3" ht="12.75">
      <c r="A69" s="6"/>
      <c r="B69" s="1" t="s">
        <v>105</v>
      </c>
      <c r="C69" s="2">
        <v>258854</v>
      </c>
    </row>
    <row r="70" spans="1:3" ht="12.75">
      <c r="A70" s="6"/>
      <c r="B70" s="1" t="s">
        <v>106</v>
      </c>
      <c r="C70" s="2">
        <v>351599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1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87.8515625" style="3" customWidth="1"/>
    <col min="3" max="3" width="17.00390625" style="2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2304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SUM(C18:C23,C27:C40,C44:C78,C82:C93,C96,C99,C102,C105,C108,C112,C116:C259,C263:C271,C275:C296,C300:C321,C325:C327,C331)</f>
        <v>1153504240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571</v>
      </c>
      <c r="C6" s="78"/>
    </row>
    <row r="7" spans="1:6" s="76" customFormat="1" ht="16.5" customHeight="1">
      <c r="A7" s="77"/>
      <c r="B7" s="81" t="s">
        <v>2042</v>
      </c>
      <c r="C7" s="81"/>
      <c r="D7" s="82"/>
      <c r="E7" s="81"/>
      <c r="F7" s="83"/>
    </row>
    <row r="8" spans="1:3" s="76" customFormat="1" ht="18.75" customHeight="1">
      <c r="A8" s="77"/>
      <c r="B8" s="81" t="s">
        <v>2043</v>
      </c>
      <c r="C8" s="78"/>
    </row>
    <row r="9" spans="1:3" s="76" customFormat="1" ht="18.75" customHeight="1">
      <c r="A9" s="77"/>
      <c r="B9" s="81" t="s">
        <v>2044</v>
      </c>
      <c r="C9" s="78"/>
    </row>
    <row r="10" spans="1:3" s="76" customFormat="1" ht="18.75" customHeight="1">
      <c r="A10" s="77"/>
      <c r="B10" s="81" t="s">
        <v>2045</v>
      </c>
      <c r="C10" s="78"/>
    </row>
    <row r="11" spans="1:3" s="15" customFormat="1" ht="18.75" customHeight="1">
      <c r="A11" s="17"/>
      <c r="B11" s="81" t="s">
        <v>2046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2047</v>
      </c>
      <c r="C14" s="18"/>
    </row>
    <row r="15" spans="1:3" s="15" customFormat="1" ht="18.75" customHeight="1">
      <c r="A15" s="17"/>
      <c r="B15" s="81" t="s">
        <v>2048</v>
      </c>
      <c r="C15" s="18"/>
    </row>
    <row r="17" spans="1:3" s="87" customFormat="1" ht="13.5" thickBot="1">
      <c r="A17" s="69">
        <v>5307</v>
      </c>
      <c r="B17" s="70" t="s">
        <v>95</v>
      </c>
      <c r="C17" s="71">
        <v>473222318</v>
      </c>
    </row>
    <row r="18" spans="1:3" ht="13.5" thickTop="1">
      <c r="A18" s="5"/>
      <c r="B18" s="1" t="s">
        <v>2305</v>
      </c>
      <c r="C18" s="2">
        <v>234541796</v>
      </c>
    </row>
    <row r="19" spans="1:3" ht="12.75">
      <c r="A19" s="5"/>
      <c r="B19" s="1" t="s">
        <v>2306</v>
      </c>
      <c r="C19" s="2">
        <v>23281028</v>
      </c>
    </row>
    <row r="20" spans="1:3" ht="12.75">
      <c r="A20" s="5"/>
      <c r="B20" s="1" t="s">
        <v>2307</v>
      </c>
      <c r="C20" s="2">
        <v>17620853</v>
      </c>
    </row>
    <row r="21" spans="1:3" ht="12.75">
      <c r="A21" s="5"/>
      <c r="B21" s="1" t="s">
        <v>2308</v>
      </c>
      <c r="C21" s="2">
        <v>47600809</v>
      </c>
    </row>
    <row r="22" spans="1:3" ht="12.75">
      <c r="A22" s="5"/>
      <c r="B22" s="1" t="s">
        <v>2309</v>
      </c>
      <c r="C22" s="2">
        <v>116082522</v>
      </c>
    </row>
    <row r="23" spans="1:3" ht="12.75">
      <c r="A23" s="5"/>
      <c r="B23" s="1" t="s">
        <v>2310</v>
      </c>
      <c r="C23" s="2">
        <v>34095310</v>
      </c>
    </row>
    <row r="24" spans="1:2" ht="12.75">
      <c r="A24" s="5"/>
      <c r="B24" s="1"/>
    </row>
    <row r="25" spans="1:2" ht="12.75">
      <c r="A25" s="5"/>
      <c r="B25" s="1"/>
    </row>
    <row r="26" spans="1:3" s="87" customFormat="1" ht="13.5" thickBot="1">
      <c r="A26" s="69">
        <v>5307</v>
      </c>
      <c r="B26" s="70" t="s">
        <v>2236</v>
      </c>
      <c r="C26" s="71">
        <v>81424508</v>
      </c>
    </row>
    <row r="27" spans="1:3" ht="13.5" thickTop="1">
      <c r="A27" s="5"/>
      <c r="B27" s="1" t="s">
        <v>2311</v>
      </c>
      <c r="C27" s="2">
        <v>5333665</v>
      </c>
    </row>
    <row r="28" spans="1:3" ht="12.75">
      <c r="A28" s="5"/>
      <c r="B28" s="1" t="s">
        <v>2312</v>
      </c>
      <c r="C28" s="2">
        <v>5280084</v>
      </c>
    </row>
    <row r="29" spans="1:3" ht="12.75">
      <c r="A29" s="5"/>
      <c r="B29" s="1" t="s">
        <v>249</v>
      </c>
      <c r="C29" s="2">
        <v>18015711</v>
      </c>
    </row>
    <row r="30" spans="1:3" ht="12.75">
      <c r="A30" s="5"/>
      <c r="B30" s="1" t="s">
        <v>250</v>
      </c>
      <c r="C30" s="2">
        <v>7101332</v>
      </c>
    </row>
    <row r="31" spans="1:3" ht="12.75">
      <c r="A31" s="5"/>
      <c r="B31" s="1" t="s">
        <v>251</v>
      </c>
      <c r="C31" s="2">
        <v>3491182</v>
      </c>
    </row>
    <row r="32" spans="1:3" ht="12.75">
      <c r="A32" s="5"/>
      <c r="B32" s="1" t="s">
        <v>252</v>
      </c>
      <c r="C32" s="2">
        <v>6267602</v>
      </c>
    </row>
    <row r="33" spans="1:3" ht="12.75">
      <c r="A33" s="5"/>
      <c r="B33" s="1" t="s">
        <v>253</v>
      </c>
      <c r="C33" s="2">
        <v>8197207</v>
      </c>
    </row>
    <row r="34" spans="1:3" ht="12.75">
      <c r="A34" s="5"/>
      <c r="B34" s="1" t="s">
        <v>254</v>
      </c>
      <c r="C34" s="2">
        <v>3468845</v>
      </c>
    </row>
    <row r="35" spans="1:3" ht="12.75">
      <c r="A35" s="5"/>
      <c r="B35" s="1" t="s">
        <v>255</v>
      </c>
      <c r="C35" s="2">
        <v>6745887</v>
      </c>
    </row>
    <row r="36" spans="1:3" ht="12.75">
      <c r="A36" s="5"/>
      <c r="B36" s="1" t="s">
        <v>256</v>
      </c>
      <c r="C36" s="2">
        <v>3287177</v>
      </c>
    </row>
    <row r="37" spans="1:3" ht="12.75">
      <c r="A37" s="5"/>
      <c r="B37" s="1" t="s">
        <v>257</v>
      </c>
      <c r="C37" s="2">
        <v>7191925</v>
      </c>
    </row>
    <row r="38" spans="1:3" ht="12.75">
      <c r="A38" s="5"/>
      <c r="B38" s="1" t="s">
        <v>258</v>
      </c>
      <c r="C38" s="2">
        <v>2193033</v>
      </c>
    </row>
    <row r="39" spans="1:3" ht="12.75">
      <c r="A39" s="5"/>
      <c r="B39" s="1" t="s">
        <v>259</v>
      </c>
      <c r="C39" s="2">
        <v>2458416</v>
      </c>
    </row>
    <row r="40" spans="1:3" ht="12.75">
      <c r="A40" s="5"/>
      <c r="B40" s="1" t="s">
        <v>1177</v>
      </c>
      <c r="C40" s="2">
        <v>2392442</v>
      </c>
    </row>
    <row r="41" spans="1:2" ht="12.75">
      <c r="A41" s="5"/>
      <c r="B41" s="1"/>
    </row>
    <row r="42" spans="1:2" ht="12.75">
      <c r="A42" s="5"/>
      <c r="B42" s="1"/>
    </row>
    <row r="43" spans="1:3" s="87" customFormat="1" ht="13.5" thickBot="1">
      <c r="A43" s="69">
        <v>5307</v>
      </c>
      <c r="B43" s="70" t="s">
        <v>96</v>
      </c>
      <c r="C43" s="71">
        <v>53342805</v>
      </c>
    </row>
    <row r="44" spans="1:3" ht="13.5" thickTop="1">
      <c r="A44" s="5"/>
      <c r="B44" s="35" t="s">
        <v>1178</v>
      </c>
      <c r="C44" s="36">
        <v>583580</v>
      </c>
    </row>
    <row r="45" spans="1:3" ht="12.75">
      <c r="A45" s="5"/>
      <c r="B45" s="35" t="s">
        <v>1179</v>
      </c>
      <c r="C45" s="36">
        <v>861245</v>
      </c>
    </row>
    <row r="46" spans="1:3" ht="12.75">
      <c r="A46" s="5"/>
      <c r="B46" s="35" t="s">
        <v>1180</v>
      </c>
      <c r="C46" s="36">
        <v>1132136</v>
      </c>
    </row>
    <row r="47" spans="1:3" ht="12.75">
      <c r="A47" s="5"/>
      <c r="B47" s="35" t="s">
        <v>1181</v>
      </c>
      <c r="C47" s="36">
        <v>2026433</v>
      </c>
    </row>
    <row r="48" spans="1:3" ht="12.75">
      <c r="A48" s="5"/>
      <c r="B48" s="35" t="s">
        <v>1182</v>
      </c>
      <c r="C48" s="36">
        <v>762901</v>
      </c>
    </row>
    <row r="49" spans="1:3" ht="12.75">
      <c r="A49" s="5"/>
      <c r="B49" s="35" t="s">
        <v>1183</v>
      </c>
      <c r="C49" s="36">
        <v>1958233</v>
      </c>
    </row>
    <row r="50" spans="1:3" ht="12.75">
      <c r="A50" s="5"/>
      <c r="B50" s="35" t="s">
        <v>1184</v>
      </c>
      <c r="C50" s="36">
        <v>997413</v>
      </c>
    </row>
    <row r="51" spans="1:3" ht="12.75">
      <c r="A51" s="5"/>
      <c r="B51" s="35" t="s">
        <v>1185</v>
      </c>
      <c r="C51" s="36">
        <v>916531</v>
      </c>
    </row>
    <row r="52" spans="1:3" ht="12.75">
      <c r="A52" s="5"/>
      <c r="B52" s="35" t="s">
        <v>1186</v>
      </c>
      <c r="C52" s="36">
        <v>1563696</v>
      </c>
    </row>
    <row r="53" spans="1:3" ht="12.75">
      <c r="A53" s="5"/>
      <c r="B53" s="35" t="s">
        <v>1187</v>
      </c>
      <c r="C53" s="36">
        <v>1161129</v>
      </c>
    </row>
    <row r="54" spans="1:3" ht="12.75">
      <c r="A54" s="5"/>
      <c r="B54" s="35" t="s">
        <v>1188</v>
      </c>
      <c r="C54" s="36">
        <v>1282997</v>
      </c>
    </row>
    <row r="55" spans="1:3" ht="12.75">
      <c r="A55" s="5"/>
      <c r="B55" s="35" t="s">
        <v>1189</v>
      </c>
      <c r="C55" s="36">
        <v>732700</v>
      </c>
    </row>
    <row r="56" spans="1:3" ht="12.75">
      <c r="A56" s="5"/>
      <c r="B56" s="35" t="s">
        <v>1190</v>
      </c>
      <c r="C56" s="36">
        <v>738137</v>
      </c>
    </row>
    <row r="57" spans="1:3" ht="12.75">
      <c r="A57" s="5"/>
      <c r="B57" s="35" t="s">
        <v>1191</v>
      </c>
      <c r="C57" s="36">
        <v>811235</v>
      </c>
    </row>
    <row r="58" spans="1:3" ht="12.75">
      <c r="A58" s="5"/>
      <c r="B58" s="35" t="s">
        <v>1192</v>
      </c>
      <c r="C58" s="36">
        <v>1816019</v>
      </c>
    </row>
    <row r="59" spans="1:3" ht="12.75">
      <c r="A59" s="5"/>
      <c r="B59" s="35" t="s">
        <v>1193</v>
      </c>
      <c r="C59" s="36">
        <v>1453592</v>
      </c>
    </row>
    <row r="60" spans="1:3" ht="12.75">
      <c r="A60" s="5"/>
      <c r="B60" s="35" t="s">
        <v>1194</v>
      </c>
      <c r="C60" s="36">
        <v>869624</v>
      </c>
    </row>
    <row r="61" spans="1:3" ht="12.75">
      <c r="A61" s="5"/>
      <c r="B61" s="35" t="s">
        <v>1195</v>
      </c>
      <c r="C61" s="36">
        <v>812543</v>
      </c>
    </row>
    <row r="62" spans="1:3" ht="12.75">
      <c r="A62" s="5"/>
      <c r="B62" s="35" t="s">
        <v>1196</v>
      </c>
      <c r="C62" s="36">
        <v>1174014</v>
      </c>
    </row>
    <row r="63" spans="1:3" ht="12.75">
      <c r="A63" s="5"/>
      <c r="B63" s="35" t="s">
        <v>1197</v>
      </c>
      <c r="C63" s="36">
        <v>2948769</v>
      </c>
    </row>
    <row r="64" spans="1:3" ht="12.75">
      <c r="A64" s="5"/>
      <c r="B64" s="35" t="s">
        <v>1198</v>
      </c>
      <c r="C64" s="36">
        <v>1222579</v>
      </c>
    </row>
    <row r="65" spans="1:3" ht="12.75">
      <c r="A65" s="5"/>
      <c r="B65" s="35" t="s">
        <v>1199</v>
      </c>
      <c r="C65" s="36">
        <v>3657622</v>
      </c>
    </row>
    <row r="66" spans="1:3" ht="12.75">
      <c r="A66" s="5"/>
      <c r="B66" s="35" t="s">
        <v>1200</v>
      </c>
      <c r="C66" s="36">
        <v>3216354</v>
      </c>
    </row>
    <row r="67" spans="1:3" ht="12.75">
      <c r="A67" s="5"/>
      <c r="B67" s="35" t="s">
        <v>1201</v>
      </c>
      <c r="C67" s="36">
        <v>2917354</v>
      </c>
    </row>
    <row r="68" spans="1:3" ht="12.75">
      <c r="A68" s="5"/>
      <c r="B68" s="35" t="s">
        <v>1202</v>
      </c>
      <c r="C68" s="36">
        <v>1788311</v>
      </c>
    </row>
    <row r="69" spans="1:3" ht="12.75">
      <c r="A69" s="5"/>
      <c r="B69" s="35" t="s">
        <v>1203</v>
      </c>
      <c r="C69" s="36">
        <v>2560280</v>
      </c>
    </row>
    <row r="70" spans="1:3" ht="12.75">
      <c r="A70" s="5"/>
      <c r="B70" s="35" t="s">
        <v>1204</v>
      </c>
      <c r="C70" s="36">
        <v>2027488</v>
      </c>
    </row>
    <row r="71" spans="1:3" ht="12.75">
      <c r="A71" s="5"/>
      <c r="B71" s="35" t="s">
        <v>1205</v>
      </c>
      <c r="C71" s="36">
        <v>1068998</v>
      </c>
    </row>
    <row r="72" spans="1:3" ht="12.75">
      <c r="A72" s="5"/>
      <c r="B72" s="35" t="s">
        <v>1206</v>
      </c>
      <c r="C72" s="36">
        <v>1095435</v>
      </c>
    </row>
    <row r="73" spans="1:3" ht="12.75">
      <c r="A73" s="5"/>
      <c r="B73" s="35" t="s">
        <v>1207</v>
      </c>
      <c r="C73" s="36">
        <v>1516456</v>
      </c>
    </row>
    <row r="74" spans="1:3" ht="12.75">
      <c r="A74" s="5"/>
      <c r="B74" s="35" t="s">
        <v>1208</v>
      </c>
      <c r="C74" s="36">
        <v>3696298</v>
      </c>
    </row>
    <row r="75" spans="1:3" ht="12.75">
      <c r="A75" s="5"/>
      <c r="B75" s="35" t="s">
        <v>1209</v>
      </c>
      <c r="C75" s="36">
        <v>1666180</v>
      </c>
    </row>
    <row r="76" spans="1:3" ht="12.75">
      <c r="A76" s="5"/>
      <c r="B76" s="35" t="s">
        <v>1210</v>
      </c>
      <c r="C76" s="36">
        <v>1005143</v>
      </c>
    </row>
    <row r="77" spans="1:3" ht="12.75">
      <c r="A77" s="5"/>
      <c r="B77" s="35" t="s">
        <v>1211</v>
      </c>
      <c r="C77" s="36">
        <v>1292037</v>
      </c>
    </row>
    <row r="78" spans="1:3" ht="12.75">
      <c r="A78" s="5"/>
      <c r="B78" s="35" t="s">
        <v>1212</v>
      </c>
      <c r="C78" s="36">
        <v>9343</v>
      </c>
    </row>
    <row r="79" spans="1:3" ht="12.75">
      <c r="A79" s="5"/>
      <c r="B79" s="35"/>
      <c r="C79" s="36"/>
    </row>
    <row r="81" spans="1:3" s="87" customFormat="1" ht="13.5" thickBot="1">
      <c r="A81" s="69">
        <v>5309</v>
      </c>
      <c r="B81" s="70" t="s">
        <v>97</v>
      </c>
      <c r="C81" s="71">
        <v>168110882</v>
      </c>
    </row>
    <row r="82" spans="1:3" ht="13.5" thickTop="1">
      <c r="A82" s="6"/>
      <c r="B82" s="37" t="s">
        <v>2311</v>
      </c>
      <c r="C82" s="38">
        <v>2182500</v>
      </c>
    </row>
    <row r="83" spans="1:3" ht="12.75">
      <c r="A83" s="6"/>
      <c r="B83" s="37" t="s">
        <v>249</v>
      </c>
      <c r="C83" s="38">
        <v>12764428</v>
      </c>
    </row>
    <row r="84" spans="1:3" ht="12.75">
      <c r="A84" s="6"/>
      <c r="B84" s="37" t="s">
        <v>252</v>
      </c>
      <c r="C84" s="38">
        <v>2084672</v>
      </c>
    </row>
    <row r="85" spans="1:3" ht="12.75">
      <c r="A85" s="6"/>
      <c r="B85" s="37" t="s">
        <v>2305</v>
      </c>
      <c r="C85" s="38">
        <v>38610319</v>
      </c>
    </row>
    <row r="86" spans="1:3" ht="12.75">
      <c r="A86" s="6"/>
      <c r="B86" s="37" t="s">
        <v>253</v>
      </c>
      <c r="C86" s="38">
        <v>1425950</v>
      </c>
    </row>
    <row r="87" spans="1:3" ht="12.75">
      <c r="A87" s="6"/>
      <c r="B87" s="37" t="s">
        <v>255</v>
      </c>
      <c r="C87" s="38">
        <v>1154592</v>
      </c>
    </row>
    <row r="88" spans="1:3" ht="12.75">
      <c r="A88" s="6"/>
      <c r="B88" s="37" t="s">
        <v>2306</v>
      </c>
      <c r="C88" s="38">
        <v>3875439</v>
      </c>
    </row>
    <row r="89" spans="1:3" ht="12.75">
      <c r="A89" s="6"/>
      <c r="B89" s="37" t="s">
        <v>2307</v>
      </c>
      <c r="C89" s="38">
        <v>3452070</v>
      </c>
    </row>
    <row r="90" spans="1:3" ht="12.75">
      <c r="A90" s="6"/>
      <c r="B90" s="37" t="s">
        <v>2308</v>
      </c>
      <c r="C90" s="38">
        <v>15097568</v>
      </c>
    </row>
    <row r="91" spans="1:3" ht="12.75">
      <c r="A91" s="6"/>
      <c r="B91" s="37" t="s">
        <v>2309</v>
      </c>
      <c r="C91" s="38">
        <v>73171553</v>
      </c>
    </row>
    <row r="92" spans="1:3" ht="12.75">
      <c r="A92" s="6"/>
      <c r="B92" s="37" t="s">
        <v>2310</v>
      </c>
      <c r="C92" s="38">
        <v>13654953</v>
      </c>
    </row>
    <row r="93" spans="1:3" ht="12.75">
      <c r="A93" s="6"/>
      <c r="B93" s="37" t="s">
        <v>259</v>
      </c>
      <c r="C93" s="38">
        <v>636838</v>
      </c>
    </row>
    <row r="94" spans="1:3" ht="12.75">
      <c r="A94" s="6"/>
      <c r="B94" s="37"/>
      <c r="C94" s="38"/>
    </row>
    <row r="96" spans="1:3" s="87" customFormat="1" ht="13.5" thickBot="1">
      <c r="A96" s="69">
        <v>5311</v>
      </c>
      <c r="B96" s="70" t="s">
        <v>98</v>
      </c>
      <c r="C96" s="71">
        <v>19272886</v>
      </c>
    </row>
    <row r="97" ht="13.5" thickTop="1"/>
    <row r="99" spans="1:3" s="87" customFormat="1" ht="13.5" thickBot="1">
      <c r="A99" s="69" t="s">
        <v>100</v>
      </c>
      <c r="B99" s="70" t="s">
        <v>99</v>
      </c>
      <c r="C99" s="71">
        <v>202039</v>
      </c>
    </row>
    <row r="100" ht="13.5" thickTop="1"/>
    <row r="102" spans="1:3" s="87" customFormat="1" ht="13.5" thickBot="1">
      <c r="A102" s="69">
        <v>5310</v>
      </c>
      <c r="B102" s="70" t="s">
        <v>101</v>
      </c>
      <c r="C102" s="71">
        <v>11687113</v>
      </c>
    </row>
    <row r="103" ht="13.5" thickTop="1"/>
    <row r="105" spans="1:3" s="87" customFormat="1" ht="13.5" thickBot="1">
      <c r="A105" s="69">
        <v>5303</v>
      </c>
      <c r="B105" s="70" t="s">
        <v>107</v>
      </c>
      <c r="C105" s="71">
        <v>12177822</v>
      </c>
    </row>
    <row r="106" ht="13.5" thickTop="1"/>
    <row r="108" spans="1:3" s="87" customFormat="1" ht="13.5" thickBot="1">
      <c r="A108" s="69">
        <v>5304</v>
      </c>
      <c r="B108" s="70" t="s">
        <v>108</v>
      </c>
      <c r="C108" s="71">
        <v>2366146</v>
      </c>
    </row>
    <row r="109" ht="13.5" thickTop="1"/>
    <row r="111" spans="1:3" s="70" customFormat="1" ht="13.5" thickBot="1">
      <c r="A111" s="69">
        <v>5308</v>
      </c>
      <c r="B111" s="70" t="s">
        <v>102</v>
      </c>
      <c r="C111" s="71">
        <v>247500</v>
      </c>
    </row>
    <row r="112" spans="1:3" ht="13.5" thickTop="1">
      <c r="A112" s="4"/>
      <c r="B112" s="11" t="s">
        <v>1213</v>
      </c>
      <c r="C112" s="2">
        <v>247500</v>
      </c>
    </row>
    <row r="115" spans="1:3" s="87" customFormat="1" ht="13.5" thickBot="1">
      <c r="A115" s="69">
        <v>5309</v>
      </c>
      <c r="B115" s="70" t="s">
        <v>103</v>
      </c>
      <c r="C115" s="71">
        <v>76546752</v>
      </c>
    </row>
    <row r="116" spans="1:3" ht="13.5" thickTop="1">
      <c r="A116" s="12"/>
      <c r="B116" s="23" t="s">
        <v>1214</v>
      </c>
      <c r="C116" s="24">
        <v>495000</v>
      </c>
    </row>
    <row r="117" spans="1:3" ht="12.75">
      <c r="A117" s="12"/>
      <c r="B117" s="19" t="s">
        <v>1215</v>
      </c>
      <c r="C117" s="22">
        <v>95179</v>
      </c>
    </row>
    <row r="118" spans="1:3" ht="12.75">
      <c r="A118" s="12"/>
      <c r="B118" s="19" t="s">
        <v>1215</v>
      </c>
      <c r="C118" s="22">
        <v>380714</v>
      </c>
    </row>
    <row r="119" spans="1:3" ht="12.75">
      <c r="A119" s="12"/>
      <c r="B119" s="19" t="s">
        <v>1216</v>
      </c>
      <c r="C119" s="22">
        <v>190357</v>
      </c>
    </row>
    <row r="120" spans="1:3" ht="12.75">
      <c r="A120" s="12"/>
      <c r="B120" s="19" t="s">
        <v>1217</v>
      </c>
      <c r="C120" s="22">
        <v>380714</v>
      </c>
    </row>
    <row r="121" spans="1:3" ht="12.75">
      <c r="A121" s="12"/>
      <c r="B121" s="19" t="s">
        <v>1218</v>
      </c>
      <c r="C121" s="22">
        <v>571072</v>
      </c>
    </row>
    <row r="122" spans="1:3" ht="12.75">
      <c r="A122" s="12"/>
      <c r="B122" s="23" t="s">
        <v>1219</v>
      </c>
      <c r="C122" s="24">
        <v>346500</v>
      </c>
    </row>
    <row r="123" spans="1:3" ht="12.75">
      <c r="A123" s="12"/>
      <c r="B123" s="23" t="s">
        <v>1220</v>
      </c>
      <c r="C123" s="24">
        <v>495000</v>
      </c>
    </row>
    <row r="124" spans="1:3" ht="12.75">
      <c r="A124" s="12"/>
      <c r="B124" s="19" t="s">
        <v>1221</v>
      </c>
      <c r="C124" s="22">
        <v>85661</v>
      </c>
    </row>
    <row r="125" spans="1:3" ht="12.75">
      <c r="A125" s="12"/>
      <c r="B125" s="19" t="s">
        <v>1222</v>
      </c>
      <c r="C125" s="22">
        <v>47589</v>
      </c>
    </row>
    <row r="126" spans="1:3" ht="12.75">
      <c r="A126" s="12"/>
      <c r="B126" s="19" t="s">
        <v>1223</v>
      </c>
      <c r="C126" s="22">
        <v>57107</v>
      </c>
    </row>
    <row r="127" spans="1:3" ht="12.75">
      <c r="A127" s="12"/>
      <c r="B127" s="19" t="s">
        <v>1224</v>
      </c>
      <c r="C127" s="22">
        <v>47589</v>
      </c>
    </row>
    <row r="128" spans="1:3" ht="12.75">
      <c r="A128" s="12"/>
      <c r="B128" s="19" t="s">
        <v>1225</v>
      </c>
      <c r="C128" s="22">
        <v>47589</v>
      </c>
    </row>
    <row r="129" spans="1:3" ht="12.75">
      <c r="A129" s="12"/>
      <c r="B129" s="19" t="s">
        <v>1226</v>
      </c>
      <c r="C129" s="22">
        <v>95179</v>
      </c>
    </row>
    <row r="130" spans="1:3" ht="12.75">
      <c r="A130" s="12"/>
      <c r="B130" s="19" t="s">
        <v>1227</v>
      </c>
      <c r="C130" s="22">
        <v>380714</v>
      </c>
    </row>
    <row r="131" spans="1:3" ht="12.75">
      <c r="A131" s="12"/>
      <c r="B131" s="19" t="s">
        <v>1228</v>
      </c>
      <c r="C131" s="22">
        <v>428304</v>
      </c>
    </row>
    <row r="132" spans="1:3" ht="12.75">
      <c r="A132" s="12"/>
      <c r="B132" s="23" t="s">
        <v>1229</v>
      </c>
      <c r="C132" s="24">
        <v>495000</v>
      </c>
    </row>
    <row r="133" spans="1:3" ht="12.75">
      <c r="A133" s="12"/>
      <c r="B133" s="23" t="s">
        <v>1230</v>
      </c>
      <c r="C133" s="24">
        <v>247500</v>
      </c>
    </row>
    <row r="134" spans="1:3" ht="12.75">
      <c r="A134" s="12"/>
      <c r="B134" s="23" t="s">
        <v>1231</v>
      </c>
      <c r="C134" s="24">
        <v>495000</v>
      </c>
    </row>
    <row r="135" spans="1:3" ht="12.75">
      <c r="A135" s="12"/>
      <c r="B135" s="19" t="s">
        <v>1232</v>
      </c>
      <c r="C135" s="22">
        <v>333125</v>
      </c>
    </row>
    <row r="136" spans="1:3" ht="12.75">
      <c r="A136" s="12"/>
      <c r="B136" s="19" t="s">
        <v>1233</v>
      </c>
      <c r="C136" s="22">
        <v>704322</v>
      </c>
    </row>
    <row r="137" spans="1:3" ht="24">
      <c r="A137" s="12"/>
      <c r="B137" s="19" t="s">
        <v>1234</v>
      </c>
      <c r="C137" s="22">
        <v>190357</v>
      </c>
    </row>
    <row r="138" spans="1:3" ht="12.75">
      <c r="A138" s="12"/>
      <c r="B138" s="19" t="s">
        <v>1235</v>
      </c>
      <c r="C138" s="22">
        <v>177093</v>
      </c>
    </row>
    <row r="139" spans="1:3" ht="12.75">
      <c r="A139" s="12"/>
      <c r="B139" s="23" t="s">
        <v>1236</v>
      </c>
      <c r="C139" s="24">
        <v>990000</v>
      </c>
    </row>
    <row r="140" spans="1:3" ht="12.75">
      <c r="A140" s="12"/>
      <c r="B140" s="19" t="s">
        <v>1237</v>
      </c>
      <c r="C140" s="22">
        <v>380714</v>
      </c>
    </row>
    <row r="141" spans="1:3" ht="12.75">
      <c r="A141" s="12"/>
      <c r="B141" s="23" t="s">
        <v>1238</v>
      </c>
      <c r="C141" s="24">
        <v>297000</v>
      </c>
    </row>
    <row r="142" spans="1:3" ht="12.75">
      <c r="A142" s="12"/>
      <c r="B142" s="23" t="s">
        <v>1239</v>
      </c>
      <c r="C142" s="24">
        <v>1980000</v>
      </c>
    </row>
    <row r="143" spans="1:3" ht="12.75">
      <c r="A143" s="12"/>
      <c r="B143" s="19" t="s">
        <v>1240</v>
      </c>
      <c r="C143" s="22">
        <v>190357</v>
      </c>
    </row>
    <row r="144" spans="1:3" ht="12.75">
      <c r="A144" s="12"/>
      <c r="B144" s="19" t="s">
        <v>1241</v>
      </c>
      <c r="C144" s="22">
        <v>95179</v>
      </c>
    </row>
    <row r="145" spans="1:3" ht="12.75">
      <c r="A145" s="12"/>
      <c r="B145" s="23" t="s">
        <v>1242</v>
      </c>
      <c r="C145" s="24">
        <v>495000</v>
      </c>
    </row>
    <row r="146" spans="1:3" ht="12.75">
      <c r="A146" s="12"/>
      <c r="B146" s="23" t="s">
        <v>1243</v>
      </c>
      <c r="C146" s="24">
        <v>3267000</v>
      </c>
    </row>
    <row r="147" spans="1:3" ht="12.75">
      <c r="A147" s="12"/>
      <c r="B147" s="19" t="s">
        <v>1244</v>
      </c>
      <c r="C147" s="22">
        <v>190357</v>
      </c>
    </row>
    <row r="148" spans="1:3" ht="24">
      <c r="A148" s="12"/>
      <c r="B148" s="19" t="s">
        <v>1245</v>
      </c>
      <c r="C148" s="22">
        <v>1166889</v>
      </c>
    </row>
    <row r="149" spans="1:3" ht="12.75">
      <c r="A149" s="12"/>
      <c r="B149" s="19" t="s">
        <v>1246</v>
      </c>
      <c r="C149" s="22">
        <v>190357</v>
      </c>
    </row>
    <row r="150" spans="1:3" ht="12.75">
      <c r="A150" s="12"/>
      <c r="B150" s="19" t="s">
        <v>1247</v>
      </c>
      <c r="C150" s="22">
        <v>87945</v>
      </c>
    </row>
    <row r="151" spans="1:3" ht="12.75">
      <c r="A151" s="12"/>
      <c r="B151" s="23" t="s">
        <v>1248</v>
      </c>
      <c r="C151" s="24">
        <v>247500</v>
      </c>
    </row>
    <row r="152" spans="1:3" ht="12.75">
      <c r="A152" s="12"/>
      <c r="B152" s="23" t="s">
        <v>1249</v>
      </c>
      <c r="C152" s="24">
        <v>990000</v>
      </c>
    </row>
    <row r="153" spans="1:3" ht="12.75">
      <c r="A153" s="12"/>
      <c r="B153" s="19" t="s">
        <v>1250</v>
      </c>
      <c r="C153" s="22">
        <v>285536</v>
      </c>
    </row>
    <row r="154" spans="1:3" ht="12.75">
      <c r="A154" s="12"/>
      <c r="B154" s="23" t="s">
        <v>1251</v>
      </c>
      <c r="C154" s="24">
        <v>297000</v>
      </c>
    </row>
    <row r="155" spans="1:3" ht="12.75">
      <c r="A155" s="12"/>
      <c r="B155" s="23" t="s">
        <v>1252</v>
      </c>
      <c r="C155" s="24">
        <v>396000</v>
      </c>
    </row>
    <row r="156" spans="1:3" ht="12.75">
      <c r="A156" s="12"/>
      <c r="B156" s="23" t="s">
        <v>1253</v>
      </c>
      <c r="C156" s="24">
        <v>990000</v>
      </c>
    </row>
    <row r="157" spans="1:3" ht="12.75">
      <c r="A157" s="12"/>
      <c r="B157" s="23" t="s">
        <v>1254</v>
      </c>
      <c r="C157" s="24">
        <v>155430</v>
      </c>
    </row>
    <row r="158" spans="1:3" ht="12.75">
      <c r="A158" s="39"/>
      <c r="B158" s="23" t="s">
        <v>1255</v>
      </c>
      <c r="C158" s="24">
        <v>396000</v>
      </c>
    </row>
    <row r="159" spans="1:3" ht="12.75">
      <c r="A159" s="40"/>
      <c r="B159" s="23" t="s">
        <v>1256</v>
      </c>
      <c r="C159" s="24">
        <v>990000</v>
      </c>
    </row>
    <row r="160" spans="1:3" ht="12.75">
      <c r="A160" s="12"/>
      <c r="B160" s="23" t="s">
        <v>1257</v>
      </c>
      <c r="C160" s="24">
        <v>742500</v>
      </c>
    </row>
    <row r="161" spans="1:3" ht="12.75">
      <c r="A161" s="12"/>
      <c r="B161" s="23" t="s">
        <v>1258</v>
      </c>
      <c r="C161" s="41">
        <v>380714</v>
      </c>
    </row>
    <row r="162" spans="1:3" ht="12.75">
      <c r="A162" s="12"/>
      <c r="B162" s="19" t="s">
        <v>1259</v>
      </c>
      <c r="C162" s="22">
        <v>190357</v>
      </c>
    </row>
    <row r="163" spans="1:3" ht="24">
      <c r="A163" s="12"/>
      <c r="B163" s="19" t="s">
        <v>1260</v>
      </c>
      <c r="C163" s="22">
        <v>571072</v>
      </c>
    </row>
    <row r="164" spans="1:3" ht="12.75">
      <c r="A164" s="12"/>
      <c r="B164" s="19" t="s">
        <v>1261</v>
      </c>
      <c r="C164" s="22">
        <v>571072</v>
      </c>
    </row>
    <row r="165" spans="1:3" ht="24">
      <c r="A165" s="12"/>
      <c r="B165" s="19" t="s">
        <v>1262</v>
      </c>
      <c r="C165" s="22">
        <v>61866</v>
      </c>
    </row>
    <row r="166" spans="1:3" ht="12.75">
      <c r="A166" s="12"/>
      <c r="B166" s="23" t="s">
        <v>1263</v>
      </c>
      <c r="C166" s="24">
        <v>742500</v>
      </c>
    </row>
    <row r="167" spans="1:3" ht="12.75">
      <c r="A167" s="12"/>
      <c r="B167" s="19" t="s">
        <v>1264</v>
      </c>
      <c r="C167" s="22">
        <v>1623366</v>
      </c>
    </row>
    <row r="168" spans="1:3" ht="24">
      <c r="A168" s="12"/>
      <c r="B168" s="19" t="s">
        <v>1402</v>
      </c>
      <c r="C168" s="22">
        <v>285536</v>
      </c>
    </row>
    <row r="169" spans="1:3" ht="24">
      <c r="A169" s="12"/>
      <c r="B169" s="19" t="s">
        <v>261</v>
      </c>
      <c r="C169" s="22">
        <v>95179</v>
      </c>
    </row>
    <row r="170" spans="1:3" ht="24">
      <c r="A170" s="12"/>
      <c r="B170" s="19" t="s">
        <v>262</v>
      </c>
      <c r="C170" s="22">
        <v>285536</v>
      </c>
    </row>
    <row r="171" spans="1:3" ht="24">
      <c r="A171" s="12"/>
      <c r="B171" s="19" t="s">
        <v>263</v>
      </c>
      <c r="C171" s="22">
        <v>571072</v>
      </c>
    </row>
    <row r="172" spans="1:3" ht="12.75">
      <c r="A172" s="12"/>
      <c r="B172" s="19" t="s">
        <v>264</v>
      </c>
      <c r="C172" s="22">
        <v>190357</v>
      </c>
    </row>
    <row r="173" spans="1:3" ht="12.75">
      <c r="A173" s="12"/>
      <c r="B173" s="19" t="s">
        <v>265</v>
      </c>
      <c r="C173" s="22">
        <v>150382</v>
      </c>
    </row>
    <row r="174" spans="1:3" ht="12.75">
      <c r="A174" s="12"/>
      <c r="B174" s="19" t="s">
        <v>266</v>
      </c>
      <c r="C174" s="22">
        <v>495000</v>
      </c>
    </row>
    <row r="175" spans="1:3" ht="12.75">
      <c r="A175" s="12"/>
      <c r="B175" s="19" t="s">
        <v>267</v>
      </c>
      <c r="C175" s="22">
        <v>495000</v>
      </c>
    </row>
    <row r="176" spans="1:3" ht="12.75">
      <c r="A176" s="12"/>
      <c r="B176" s="19" t="s">
        <v>268</v>
      </c>
      <c r="C176" s="22">
        <v>95179</v>
      </c>
    </row>
    <row r="177" spans="1:3" ht="12.75">
      <c r="A177" s="12"/>
      <c r="B177" s="19" t="s">
        <v>269</v>
      </c>
      <c r="C177" s="22">
        <v>475893</v>
      </c>
    </row>
    <row r="178" spans="1:3" ht="12.75">
      <c r="A178" s="12"/>
      <c r="B178" s="19" t="s">
        <v>270</v>
      </c>
      <c r="C178" s="22">
        <v>285536</v>
      </c>
    </row>
    <row r="179" spans="1:3" ht="12.75">
      <c r="A179" s="12"/>
      <c r="B179" s="19" t="s">
        <v>271</v>
      </c>
      <c r="C179" s="22">
        <v>2855358</v>
      </c>
    </row>
    <row r="180" spans="1:3" ht="12.75">
      <c r="A180" s="12"/>
      <c r="B180" s="19" t="s">
        <v>272</v>
      </c>
      <c r="C180" s="22">
        <v>571072</v>
      </c>
    </row>
    <row r="181" spans="1:3" ht="12.75">
      <c r="A181" s="12"/>
      <c r="B181" s="23" t="s">
        <v>273</v>
      </c>
      <c r="C181" s="24">
        <v>1485000</v>
      </c>
    </row>
    <row r="182" spans="1:3" ht="12.75">
      <c r="A182" s="12"/>
      <c r="B182" s="19" t="s">
        <v>274</v>
      </c>
      <c r="C182" s="22">
        <v>133250</v>
      </c>
    </row>
    <row r="183" spans="1:3" ht="12.75">
      <c r="A183" s="12"/>
      <c r="B183" s="25" t="s">
        <v>275</v>
      </c>
      <c r="C183" s="29">
        <v>60915</v>
      </c>
    </row>
    <row r="184" spans="1:3" ht="21" customHeight="1">
      <c r="A184" s="12"/>
      <c r="B184" s="19" t="s">
        <v>1362</v>
      </c>
      <c r="C184" s="22">
        <v>304572</v>
      </c>
    </row>
    <row r="185" spans="1:3" ht="12.75">
      <c r="A185" s="12"/>
      <c r="B185" s="23" t="s">
        <v>1363</v>
      </c>
      <c r="C185" s="24">
        <v>396000</v>
      </c>
    </row>
    <row r="186" spans="1:3" ht="12.75">
      <c r="A186" s="12"/>
      <c r="B186" s="19" t="s">
        <v>1364</v>
      </c>
      <c r="C186" s="22">
        <v>190357</v>
      </c>
    </row>
    <row r="187" spans="1:3" ht="12.75">
      <c r="A187" s="12"/>
      <c r="B187" s="19" t="s">
        <v>1365</v>
      </c>
      <c r="C187" s="22">
        <v>380714</v>
      </c>
    </row>
    <row r="188" spans="1:3" ht="12.75">
      <c r="A188" s="12"/>
      <c r="B188" s="23" t="s">
        <v>1366</v>
      </c>
      <c r="C188" s="24">
        <v>990000</v>
      </c>
    </row>
    <row r="189" spans="1:3" ht="24">
      <c r="A189" s="12"/>
      <c r="B189" s="19" t="s">
        <v>1367</v>
      </c>
      <c r="C189" s="22">
        <v>152286</v>
      </c>
    </row>
    <row r="190" spans="1:3" ht="24">
      <c r="A190" s="12"/>
      <c r="B190" s="19" t="s">
        <v>1368</v>
      </c>
      <c r="C190" s="22">
        <v>171321</v>
      </c>
    </row>
    <row r="191" spans="1:3" ht="12.75">
      <c r="A191" s="12"/>
      <c r="B191" s="19" t="s">
        <v>1369</v>
      </c>
      <c r="C191" s="22">
        <v>190357</v>
      </c>
    </row>
    <row r="192" spans="1:3" ht="12.75">
      <c r="A192" s="12"/>
      <c r="B192" s="23" t="s">
        <v>1370</v>
      </c>
      <c r="C192" s="24">
        <v>1485000</v>
      </c>
    </row>
    <row r="193" spans="1:3" ht="12.75">
      <c r="A193" s="12"/>
      <c r="B193" s="23" t="s">
        <v>1371</v>
      </c>
      <c r="C193" s="24">
        <v>247500</v>
      </c>
    </row>
    <row r="194" spans="1:3" ht="12.75">
      <c r="A194" s="12"/>
      <c r="B194" s="23" t="s">
        <v>1372</v>
      </c>
      <c r="C194" s="24">
        <v>297000</v>
      </c>
    </row>
    <row r="195" spans="1:3" ht="12.75">
      <c r="A195" s="12"/>
      <c r="B195" s="19" t="s">
        <v>1373</v>
      </c>
      <c r="C195" s="22">
        <v>190654</v>
      </c>
    </row>
    <row r="196" spans="1:3" ht="12.75">
      <c r="A196" s="12"/>
      <c r="B196" s="19" t="s">
        <v>1374</v>
      </c>
      <c r="C196" s="22">
        <v>1006989</v>
      </c>
    </row>
    <row r="197" spans="1:3" ht="12.75">
      <c r="A197" s="12"/>
      <c r="B197" s="19" t="s">
        <v>1375</v>
      </c>
      <c r="C197" s="22">
        <v>190357</v>
      </c>
    </row>
    <row r="198" spans="1:3" ht="12.75">
      <c r="A198" s="12"/>
      <c r="B198" s="19" t="s">
        <v>1376</v>
      </c>
      <c r="C198" s="22">
        <v>190357</v>
      </c>
    </row>
    <row r="199" spans="1:3" ht="12.75">
      <c r="A199" s="12"/>
      <c r="B199" s="23" t="s">
        <v>1377</v>
      </c>
      <c r="C199" s="24">
        <v>396000</v>
      </c>
    </row>
    <row r="200" spans="1:3" ht="12.75">
      <c r="A200" s="12"/>
      <c r="B200" s="23" t="s">
        <v>1378</v>
      </c>
      <c r="C200" s="24">
        <v>594000</v>
      </c>
    </row>
    <row r="201" spans="1:3" ht="12.75">
      <c r="A201" s="12"/>
      <c r="B201" s="19" t="s">
        <v>1379</v>
      </c>
      <c r="C201" s="22">
        <v>95179</v>
      </c>
    </row>
    <row r="202" spans="1:3" ht="12.75">
      <c r="A202" s="12"/>
      <c r="B202" s="19" t="s">
        <v>1380</v>
      </c>
      <c r="C202" s="22">
        <v>190357</v>
      </c>
    </row>
    <row r="203" spans="1:3" ht="12.75">
      <c r="A203" s="12"/>
      <c r="B203" s="23" t="s">
        <v>1381</v>
      </c>
      <c r="C203" s="24">
        <v>198000</v>
      </c>
    </row>
    <row r="204" spans="1:3" ht="12.75">
      <c r="A204" s="12"/>
      <c r="B204" s="19" t="s">
        <v>1382</v>
      </c>
      <c r="C204" s="22">
        <v>190357</v>
      </c>
    </row>
    <row r="205" spans="1:3" ht="12.75">
      <c r="A205" s="12"/>
      <c r="B205" s="42" t="s">
        <v>1383</v>
      </c>
      <c r="C205" s="43">
        <v>990000</v>
      </c>
    </row>
    <row r="206" spans="1:3" ht="12.75">
      <c r="A206" s="12"/>
      <c r="B206" s="19" t="s">
        <v>1384</v>
      </c>
      <c r="C206" s="22">
        <v>285536</v>
      </c>
    </row>
    <row r="207" spans="1:3" ht="12.75">
      <c r="A207" s="12"/>
      <c r="B207" s="23" t="s">
        <v>1385</v>
      </c>
      <c r="C207" s="24">
        <v>693000</v>
      </c>
    </row>
    <row r="208" spans="1:3" ht="24">
      <c r="A208" s="12"/>
      <c r="B208" s="19" t="s">
        <v>1386</v>
      </c>
      <c r="C208" s="22">
        <v>152286</v>
      </c>
    </row>
    <row r="209" spans="1:3" ht="12.75">
      <c r="A209" s="12"/>
      <c r="B209" s="19" t="s">
        <v>1387</v>
      </c>
      <c r="C209" s="22">
        <v>951786</v>
      </c>
    </row>
    <row r="210" spans="1:3" ht="12.75">
      <c r="A210" s="12"/>
      <c r="B210" s="23" t="s">
        <v>1388</v>
      </c>
      <c r="C210" s="24">
        <v>742500</v>
      </c>
    </row>
    <row r="211" spans="1:3" ht="12.75">
      <c r="A211" s="12"/>
      <c r="B211" s="19" t="s">
        <v>1389</v>
      </c>
      <c r="C211" s="22">
        <v>95179</v>
      </c>
    </row>
    <row r="212" spans="1:3" ht="12.75">
      <c r="A212" s="12"/>
      <c r="B212" s="23" t="s">
        <v>1390</v>
      </c>
      <c r="C212" s="24">
        <v>74250</v>
      </c>
    </row>
    <row r="213" spans="1:3" ht="24">
      <c r="A213" s="12"/>
      <c r="B213" s="19" t="s">
        <v>1391</v>
      </c>
      <c r="C213" s="22">
        <v>380714</v>
      </c>
    </row>
    <row r="214" spans="1:3" ht="12.75">
      <c r="A214" s="12"/>
      <c r="B214" s="19" t="s">
        <v>1392</v>
      </c>
      <c r="C214" s="22">
        <v>1332500</v>
      </c>
    </row>
    <row r="215" spans="1:3" ht="12.75">
      <c r="A215" s="12"/>
      <c r="B215" s="23" t="s">
        <v>1393</v>
      </c>
      <c r="C215" s="24">
        <v>297000</v>
      </c>
    </row>
    <row r="216" spans="1:3" ht="12.75">
      <c r="A216" s="12"/>
      <c r="B216" s="19" t="s">
        <v>1394</v>
      </c>
      <c r="C216" s="22">
        <v>95179</v>
      </c>
    </row>
    <row r="217" spans="1:3" ht="12.75">
      <c r="A217" s="12"/>
      <c r="B217" s="23" t="s">
        <v>1395</v>
      </c>
      <c r="C217" s="24">
        <v>693000</v>
      </c>
    </row>
    <row r="218" spans="1:3" ht="12.75">
      <c r="A218" s="12"/>
      <c r="B218" s="19" t="s">
        <v>1396</v>
      </c>
      <c r="C218" s="22">
        <v>380714</v>
      </c>
    </row>
    <row r="219" spans="1:3" ht="24">
      <c r="A219" s="12"/>
      <c r="B219" s="19" t="s">
        <v>1397</v>
      </c>
      <c r="C219" s="22">
        <v>57107</v>
      </c>
    </row>
    <row r="220" spans="1:3" ht="12.75">
      <c r="A220" s="12"/>
      <c r="B220" s="19" t="s">
        <v>1398</v>
      </c>
      <c r="C220" s="22">
        <v>114214</v>
      </c>
    </row>
    <row r="221" spans="1:3" ht="12.75">
      <c r="A221" s="12"/>
      <c r="B221" s="19" t="s">
        <v>1399</v>
      </c>
      <c r="C221" s="22">
        <v>578686</v>
      </c>
    </row>
    <row r="222" spans="1:3" ht="12.75">
      <c r="A222" s="12"/>
      <c r="B222" s="23" t="s">
        <v>1400</v>
      </c>
      <c r="C222" s="24">
        <v>1980000</v>
      </c>
    </row>
    <row r="223" spans="1:3" ht="12.75">
      <c r="A223" s="12"/>
      <c r="B223" s="19" t="s">
        <v>1401</v>
      </c>
      <c r="C223" s="22">
        <v>1142143</v>
      </c>
    </row>
    <row r="224" spans="1:3" ht="12.75">
      <c r="A224" s="12"/>
      <c r="B224" s="19" t="s">
        <v>285</v>
      </c>
      <c r="C224" s="22">
        <v>571072</v>
      </c>
    </row>
    <row r="225" spans="1:3" ht="12.75">
      <c r="A225" s="12"/>
      <c r="B225" s="19" t="s">
        <v>286</v>
      </c>
      <c r="C225" s="22">
        <v>2665001</v>
      </c>
    </row>
    <row r="226" spans="1:3" ht="12.75">
      <c r="A226" s="12"/>
      <c r="B226" s="19" t="s">
        <v>287</v>
      </c>
      <c r="C226" s="22">
        <v>785223</v>
      </c>
    </row>
    <row r="227" spans="1:3" ht="12.75">
      <c r="A227" s="12"/>
      <c r="B227" s="19" t="s">
        <v>288</v>
      </c>
      <c r="C227" s="22">
        <v>1808393</v>
      </c>
    </row>
    <row r="228" spans="1:3" ht="12.75">
      <c r="A228" s="12"/>
      <c r="B228" s="19" t="s">
        <v>289</v>
      </c>
      <c r="C228" s="22">
        <v>761429</v>
      </c>
    </row>
    <row r="229" spans="1:3" ht="12.75">
      <c r="A229" s="12"/>
      <c r="B229" s="19" t="s">
        <v>290</v>
      </c>
      <c r="C229" s="22">
        <v>95179</v>
      </c>
    </row>
    <row r="230" spans="1:3" ht="12.75">
      <c r="A230" s="12"/>
      <c r="B230" s="23" t="s">
        <v>291</v>
      </c>
      <c r="C230" s="24">
        <v>495000</v>
      </c>
    </row>
    <row r="231" spans="1:3" ht="12.75">
      <c r="A231" s="12"/>
      <c r="B231" s="19" t="s">
        <v>292</v>
      </c>
      <c r="C231" s="22">
        <v>190357</v>
      </c>
    </row>
    <row r="232" spans="1:3" ht="12.75">
      <c r="A232" s="12"/>
      <c r="B232" s="19" t="s">
        <v>293</v>
      </c>
      <c r="C232" s="22">
        <v>57107</v>
      </c>
    </row>
    <row r="233" spans="1:3" ht="12.75">
      <c r="A233" s="12"/>
      <c r="B233" s="23" t="s">
        <v>294</v>
      </c>
      <c r="C233" s="24">
        <v>495000</v>
      </c>
    </row>
    <row r="234" spans="1:3" ht="24">
      <c r="A234" s="12"/>
      <c r="B234" s="19" t="s">
        <v>295</v>
      </c>
      <c r="C234" s="22">
        <v>190357</v>
      </c>
    </row>
    <row r="235" spans="1:3" ht="24">
      <c r="A235" s="12"/>
      <c r="B235" s="19" t="s">
        <v>296</v>
      </c>
      <c r="C235" s="22">
        <v>713840</v>
      </c>
    </row>
    <row r="236" spans="1:3" ht="12.75">
      <c r="A236" s="12"/>
      <c r="B236" s="23" t="s">
        <v>297</v>
      </c>
      <c r="C236" s="24">
        <v>99000</v>
      </c>
    </row>
    <row r="237" spans="1:3" ht="12.75">
      <c r="A237" s="12"/>
      <c r="B237" s="23" t="s">
        <v>298</v>
      </c>
      <c r="C237" s="24">
        <v>247500</v>
      </c>
    </row>
    <row r="238" spans="1:3" ht="12.75">
      <c r="A238" s="12"/>
      <c r="B238" s="23" t="s">
        <v>299</v>
      </c>
      <c r="C238" s="24">
        <v>495000</v>
      </c>
    </row>
    <row r="239" spans="1:3" ht="12.75">
      <c r="A239" s="12"/>
      <c r="B239" s="19" t="s">
        <v>300</v>
      </c>
      <c r="C239" s="22">
        <v>285536</v>
      </c>
    </row>
    <row r="240" spans="1:3" ht="12.75">
      <c r="A240" s="12"/>
      <c r="B240" s="19" t="s">
        <v>301</v>
      </c>
      <c r="C240" s="22">
        <v>95179</v>
      </c>
    </row>
    <row r="241" spans="1:3" ht="12.75">
      <c r="A241" s="12"/>
      <c r="B241" s="19" t="s">
        <v>302</v>
      </c>
      <c r="C241" s="22">
        <v>171321</v>
      </c>
    </row>
    <row r="242" spans="1:3" ht="24">
      <c r="A242" s="12"/>
      <c r="B242" s="19" t="s">
        <v>303</v>
      </c>
      <c r="C242" s="22">
        <v>904197</v>
      </c>
    </row>
    <row r="243" spans="1:3" ht="12.75">
      <c r="A243" s="12"/>
      <c r="B243" s="23" t="s">
        <v>304</v>
      </c>
      <c r="C243" s="24">
        <v>346500</v>
      </c>
    </row>
    <row r="244" spans="1:3" ht="12.75">
      <c r="A244" s="12"/>
      <c r="B244" s="19" t="s">
        <v>305</v>
      </c>
      <c r="C244" s="22">
        <v>47589</v>
      </c>
    </row>
    <row r="245" spans="1:3" ht="12.75">
      <c r="A245" s="12"/>
      <c r="B245" s="19" t="s">
        <v>306</v>
      </c>
      <c r="C245" s="22">
        <v>95179</v>
      </c>
    </row>
    <row r="246" spans="1:3" ht="12.75">
      <c r="A246" s="12"/>
      <c r="B246" s="19" t="s">
        <v>307</v>
      </c>
      <c r="C246" s="22">
        <v>571072</v>
      </c>
    </row>
    <row r="247" spans="1:3" ht="12.75">
      <c r="A247" s="12"/>
      <c r="B247" s="23" t="s">
        <v>308</v>
      </c>
      <c r="C247" s="24">
        <v>396000</v>
      </c>
    </row>
    <row r="248" spans="1:3" ht="12.75">
      <c r="A248" s="12"/>
      <c r="B248" s="19" t="s">
        <v>309</v>
      </c>
      <c r="C248" s="22">
        <v>3984750</v>
      </c>
    </row>
    <row r="249" spans="1:3" ht="12.75">
      <c r="A249" s="12"/>
      <c r="B249" s="19" t="s">
        <v>310</v>
      </c>
      <c r="C249" s="22">
        <v>809018</v>
      </c>
    </row>
    <row r="250" spans="1:3" ht="12.75">
      <c r="A250" s="12"/>
      <c r="B250" s="23" t="s">
        <v>311</v>
      </c>
      <c r="C250" s="24">
        <v>841500</v>
      </c>
    </row>
    <row r="251" spans="1:3" ht="12.75">
      <c r="A251" s="12"/>
      <c r="B251" s="23" t="s">
        <v>312</v>
      </c>
      <c r="C251" s="24">
        <v>742500</v>
      </c>
    </row>
    <row r="252" spans="1:3" ht="12.75">
      <c r="A252" s="12"/>
      <c r="B252" s="23" t="s">
        <v>313</v>
      </c>
      <c r="C252" s="24">
        <v>247500</v>
      </c>
    </row>
    <row r="253" spans="1:3" ht="12.75">
      <c r="A253" s="12"/>
      <c r="B253" s="23" t="s">
        <v>314</v>
      </c>
      <c r="C253" s="24">
        <v>247500</v>
      </c>
    </row>
    <row r="254" spans="1:3" ht="12.75">
      <c r="A254" s="12"/>
      <c r="B254" s="19" t="s">
        <v>315</v>
      </c>
      <c r="C254" s="22">
        <v>190357</v>
      </c>
    </row>
    <row r="255" spans="1:3" ht="24">
      <c r="A255" s="12"/>
      <c r="B255" s="19" t="s">
        <v>443</v>
      </c>
      <c r="C255" s="22">
        <v>380714</v>
      </c>
    </row>
    <row r="256" spans="1:3" ht="12.75">
      <c r="A256" s="12"/>
      <c r="B256" s="23" t="s">
        <v>444</v>
      </c>
      <c r="C256" s="24">
        <v>40590</v>
      </c>
    </row>
    <row r="257" spans="1:3" ht="12.75">
      <c r="A257" s="12"/>
      <c r="B257" s="23" t="s">
        <v>445</v>
      </c>
      <c r="C257" s="24">
        <v>247500</v>
      </c>
    </row>
    <row r="258" spans="1:3" ht="12.75">
      <c r="A258" s="12"/>
      <c r="B258" s="23" t="s">
        <v>446</v>
      </c>
      <c r="C258" s="44">
        <v>396000</v>
      </c>
    </row>
    <row r="259" spans="2:3" ht="12.75">
      <c r="B259" s="45" t="s">
        <v>447</v>
      </c>
      <c r="C259" s="29">
        <v>2475000</v>
      </c>
    </row>
    <row r="260" spans="2:3" ht="12.75">
      <c r="B260" s="45"/>
      <c r="C260" s="29"/>
    </row>
    <row r="261" spans="2:3" ht="12.75">
      <c r="B261" s="45"/>
      <c r="C261" s="29"/>
    </row>
    <row r="262" spans="1:3" s="87" customFormat="1" ht="13.5" thickBot="1">
      <c r="A262" s="69">
        <v>5309</v>
      </c>
      <c r="B262" s="70" t="s">
        <v>109</v>
      </c>
      <c r="C262" s="71">
        <v>221924043</v>
      </c>
    </row>
    <row r="263" spans="1:3" ht="13.5" thickTop="1">
      <c r="A263" s="6"/>
      <c r="B263" s="46" t="s">
        <v>448</v>
      </c>
      <c r="C263" s="47">
        <v>4900500</v>
      </c>
    </row>
    <row r="264" spans="1:3" ht="12.75">
      <c r="A264" s="6"/>
      <c r="B264" s="48" t="s">
        <v>449</v>
      </c>
      <c r="C264" s="47">
        <v>78408000</v>
      </c>
    </row>
    <row r="265" spans="1:3" ht="12.75">
      <c r="A265" s="6"/>
      <c r="B265" s="46" t="s">
        <v>450</v>
      </c>
      <c r="C265" s="47">
        <v>7017516</v>
      </c>
    </row>
    <row r="266" spans="1:3" ht="12.75">
      <c r="A266" s="6"/>
      <c r="B266" s="48" t="s">
        <v>451</v>
      </c>
      <c r="C266" s="47">
        <v>7546770</v>
      </c>
    </row>
    <row r="267" spans="1:3" ht="12.75">
      <c r="A267" s="6"/>
      <c r="B267" s="48" t="s">
        <v>452</v>
      </c>
      <c r="C267" s="47">
        <v>11967021</v>
      </c>
    </row>
    <row r="268" spans="1:3" ht="12.75">
      <c r="A268" s="6"/>
      <c r="B268" s="48" t="s">
        <v>453</v>
      </c>
      <c r="C268" s="47">
        <v>80230986</v>
      </c>
    </row>
    <row r="269" spans="1:3" ht="12.75">
      <c r="A269" s="6"/>
      <c r="B269" s="46" t="s">
        <v>454</v>
      </c>
      <c r="C269" s="47">
        <v>24502500</v>
      </c>
    </row>
    <row r="270" spans="1:3" ht="12.75">
      <c r="A270" s="6"/>
      <c r="B270" s="46" t="s">
        <v>455</v>
      </c>
      <c r="C270" s="47">
        <v>980100</v>
      </c>
    </row>
    <row r="271" spans="1:3" ht="12.75">
      <c r="A271" s="6"/>
      <c r="B271" s="46" t="s">
        <v>456</v>
      </c>
      <c r="C271" s="47">
        <v>6370650</v>
      </c>
    </row>
    <row r="272" spans="1:3" ht="12.75">
      <c r="A272" s="6"/>
      <c r="B272" s="46"/>
      <c r="C272" s="47"/>
    </row>
    <row r="274" spans="1:3" s="87" customFormat="1" ht="13.5" thickBot="1">
      <c r="A274" s="69">
        <v>5316</v>
      </c>
      <c r="B274" s="70" t="s">
        <v>110</v>
      </c>
      <c r="C274" s="71">
        <v>19573126</v>
      </c>
    </row>
    <row r="275" spans="1:3" ht="13.5" thickTop="1">
      <c r="A275" s="6"/>
      <c r="B275" s="1" t="s">
        <v>2311</v>
      </c>
      <c r="C275" s="2">
        <v>84732</v>
      </c>
    </row>
    <row r="276" spans="1:3" ht="12.75">
      <c r="A276" s="6"/>
      <c r="B276" s="1" t="s">
        <v>457</v>
      </c>
      <c r="C276" s="2">
        <v>318265</v>
      </c>
    </row>
    <row r="277" spans="1:3" ht="12.75">
      <c r="A277" s="6"/>
      <c r="B277" s="1" t="s">
        <v>249</v>
      </c>
      <c r="C277" s="2">
        <v>100625</v>
      </c>
    </row>
    <row r="278" spans="1:3" ht="12.75">
      <c r="A278" s="6"/>
      <c r="B278" s="1" t="s">
        <v>250</v>
      </c>
      <c r="C278" s="2">
        <v>479768</v>
      </c>
    </row>
    <row r="279" spans="1:3" ht="12.75">
      <c r="A279" s="6"/>
      <c r="B279" s="1" t="s">
        <v>251</v>
      </c>
      <c r="C279" s="2">
        <v>167671</v>
      </c>
    </row>
    <row r="280" spans="1:3" ht="12.75">
      <c r="A280" s="6"/>
      <c r="B280" s="1" t="s">
        <v>252</v>
      </c>
      <c r="C280" s="2">
        <v>163748</v>
      </c>
    </row>
    <row r="281" spans="1:3" ht="12.75">
      <c r="A281" s="6"/>
      <c r="B281" s="1" t="s">
        <v>2305</v>
      </c>
      <c r="C281" s="2">
        <v>8008861</v>
      </c>
    </row>
    <row r="282" spans="1:3" ht="12.75">
      <c r="A282" s="6"/>
      <c r="B282" s="1" t="s">
        <v>253</v>
      </c>
      <c r="C282" s="2">
        <v>110760</v>
      </c>
    </row>
    <row r="283" spans="1:3" ht="12.75">
      <c r="A283" s="6"/>
      <c r="B283" s="1" t="s">
        <v>254</v>
      </c>
      <c r="C283" s="2">
        <v>206464</v>
      </c>
    </row>
    <row r="284" spans="1:3" ht="12.75">
      <c r="A284" s="6"/>
      <c r="B284" s="1" t="s">
        <v>255</v>
      </c>
      <c r="C284" s="2">
        <v>186082</v>
      </c>
    </row>
    <row r="285" spans="1:3" ht="12.75">
      <c r="A285" s="6"/>
      <c r="B285" s="1" t="s">
        <v>2306</v>
      </c>
      <c r="C285" s="2">
        <v>1025531</v>
      </c>
    </row>
    <row r="286" spans="1:3" ht="12.75">
      <c r="A286" s="6"/>
      <c r="B286" s="1" t="s">
        <v>458</v>
      </c>
      <c r="C286" s="2">
        <v>735658</v>
      </c>
    </row>
    <row r="287" spans="1:3" ht="12.75">
      <c r="A287" s="6"/>
      <c r="B287" s="1" t="s">
        <v>2308</v>
      </c>
      <c r="C287" s="2">
        <v>1401052</v>
      </c>
    </row>
    <row r="288" spans="1:3" ht="12.75">
      <c r="A288" s="6"/>
      <c r="B288" s="1" t="s">
        <v>2309</v>
      </c>
      <c r="C288" s="2">
        <v>1250507</v>
      </c>
    </row>
    <row r="289" spans="1:3" ht="12.75">
      <c r="A289" s="6"/>
      <c r="B289" s="1" t="s">
        <v>2310</v>
      </c>
      <c r="C289" s="2">
        <v>461635</v>
      </c>
    </row>
    <row r="290" spans="1:3" ht="12.75">
      <c r="A290" s="6"/>
      <c r="B290" s="1" t="s">
        <v>256</v>
      </c>
      <c r="C290" s="2">
        <v>105190</v>
      </c>
    </row>
    <row r="291" spans="1:3" ht="12.75">
      <c r="A291" s="6"/>
      <c r="B291" s="1" t="s">
        <v>257</v>
      </c>
      <c r="C291" s="2">
        <v>263196</v>
      </c>
    </row>
    <row r="292" spans="1:3" ht="12.75">
      <c r="A292" s="6"/>
      <c r="B292" s="1" t="s">
        <v>258</v>
      </c>
      <c r="C292" s="2">
        <v>87126</v>
      </c>
    </row>
    <row r="293" spans="1:3" ht="12.75">
      <c r="A293" s="6"/>
      <c r="B293" s="1" t="s">
        <v>459</v>
      </c>
      <c r="C293" s="2">
        <v>47093</v>
      </c>
    </row>
    <row r="294" spans="1:3" ht="12.75">
      <c r="A294" s="6"/>
      <c r="B294" s="1" t="s">
        <v>1177</v>
      </c>
      <c r="C294" s="2">
        <v>130784</v>
      </c>
    </row>
    <row r="295" spans="1:3" ht="12.75">
      <c r="A295" s="6"/>
      <c r="B295" s="1" t="s">
        <v>105</v>
      </c>
      <c r="C295" s="2">
        <v>2846331</v>
      </c>
    </row>
    <row r="296" spans="1:3" ht="12.75">
      <c r="A296" s="6"/>
      <c r="B296" s="1" t="s">
        <v>106</v>
      </c>
      <c r="C296" s="2">
        <v>1392047</v>
      </c>
    </row>
    <row r="297" spans="1:2" ht="12.75">
      <c r="A297" s="6"/>
      <c r="B297" s="1"/>
    </row>
    <row r="299" spans="1:3" s="87" customFormat="1" ht="13.5" thickBot="1">
      <c r="A299" s="69">
        <v>5317</v>
      </c>
      <c r="B299" s="70" t="s">
        <v>111</v>
      </c>
      <c r="C299" s="71">
        <v>9674000</v>
      </c>
    </row>
    <row r="300" spans="1:3" ht="13.5" thickTop="1">
      <c r="A300" s="6"/>
      <c r="B300" s="1" t="s">
        <v>2311</v>
      </c>
      <c r="C300" s="2">
        <v>56232</v>
      </c>
    </row>
    <row r="301" spans="1:3" ht="12.75">
      <c r="A301" s="6"/>
      <c r="B301" s="1" t="s">
        <v>457</v>
      </c>
      <c r="C301" s="2">
        <v>115572</v>
      </c>
    </row>
    <row r="302" spans="1:3" ht="12.75">
      <c r="A302" s="6"/>
      <c r="B302" s="1" t="s">
        <v>249</v>
      </c>
      <c r="C302" s="2">
        <v>127429</v>
      </c>
    </row>
    <row r="303" spans="1:3" ht="12.75">
      <c r="A303" s="6"/>
      <c r="B303" s="1" t="s">
        <v>250</v>
      </c>
      <c r="C303" s="2">
        <v>164804</v>
      </c>
    </row>
    <row r="304" spans="1:3" ht="12.75">
      <c r="A304" s="6"/>
      <c r="B304" s="1" t="s">
        <v>251</v>
      </c>
      <c r="C304" s="2">
        <v>77913</v>
      </c>
    </row>
    <row r="305" spans="1:3" ht="12.75">
      <c r="A305" s="6"/>
      <c r="B305" s="1" t="s">
        <v>252</v>
      </c>
      <c r="C305" s="2">
        <v>60899</v>
      </c>
    </row>
    <row r="306" spans="1:3" ht="12.75">
      <c r="A306" s="6"/>
      <c r="B306" s="1" t="s">
        <v>2305</v>
      </c>
      <c r="C306" s="2">
        <v>3347634</v>
      </c>
    </row>
    <row r="307" spans="1:3" ht="12.75">
      <c r="A307" s="6"/>
      <c r="B307" s="1" t="s">
        <v>253</v>
      </c>
      <c r="C307" s="2">
        <v>134018</v>
      </c>
    </row>
    <row r="308" spans="1:3" ht="12.75">
      <c r="A308" s="6"/>
      <c r="B308" s="1" t="s">
        <v>254</v>
      </c>
      <c r="C308" s="2">
        <v>85165</v>
      </c>
    </row>
    <row r="309" spans="2:3" ht="12.75">
      <c r="B309" s="1" t="s">
        <v>255</v>
      </c>
      <c r="C309" s="2">
        <v>99164</v>
      </c>
    </row>
    <row r="310" spans="2:3" ht="12.75">
      <c r="B310" s="1" t="s">
        <v>2306</v>
      </c>
      <c r="C310" s="2">
        <v>390840</v>
      </c>
    </row>
    <row r="311" spans="2:3" ht="12.75">
      <c r="B311" s="1" t="s">
        <v>458</v>
      </c>
      <c r="C311" s="2">
        <v>362041</v>
      </c>
    </row>
    <row r="312" spans="2:3" ht="12.75">
      <c r="B312" s="1" t="s">
        <v>2308</v>
      </c>
      <c r="C312" s="2">
        <v>665936</v>
      </c>
    </row>
    <row r="313" spans="2:3" ht="12.75">
      <c r="B313" s="1" t="s">
        <v>2309</v>
      </c>
      <c r="C313" s="2">
        <v>885254</v>
      </c>
    </row>
    <row r="314" spans="2:3" ht="12.75">
      <c r="B314" s="1" t="s">
        <v>2310</v>
      </c>
      <c r="C314" s="2">
        <v>404370</v>
      </c>
    </row>
    <row r="315" spans="2:3" ht="12.75">
      <c r="B315" s="1" t="s">
        <v>256</v>
      </c>
      <c r="C315" s="2">
        <v>71947</v>
      </c>
    </row>
    <row r="316" spans="2:3" ht="12.75">
      <c r="B316" s="1" t="s">
        <v>257</v>
      </c>
      <c r="C316" s="2">
        <v>92491</v>
      </c>
    </row>
    <row r="317" spans="2:3" ht="12.75">
      <c r="B317" s="1" t="s">
        <v>258</v>
      </c>
      <c r="C317" s="2">
        <v>58221</v>
      </c>
    </row>
    <row r="318" spans="2:3" ht="12.75">
      <c r="B318" s="1" t="s">
        <v>459</v>
      </c>
      <c r="C318" s="2">
        <v>49055</v>
      </c>
    </row>
    <row r="319" spans="2:3" ht="12.75">
      <c r="B319" s="1" t="s">
        <v>1177</v>
      </c>
      <c r="C319" s="2">
        <v>55245</v>
      </c>
    </row>
    <row r="320" spans="2:3" ht="12.75">
      <c r="B320" s="1" t="s">
        <v>105</v>
      </c>
      <c r="C320" s="2">
        <v>1676861</v>
      </c>
    </row>
    <row r="321" spans="2:3" ht="12.75">
      <c r="B321" s="1" t="s">
        <v>106</v>
      </c>
      <c r="C321" s="2">
        <v>692909</v>
      </c>
    </row>
    <row r="322" ht="12.75">
      <c r="B322" s="1"/>
    </row>
    <row r="324" spans="1:3" s="87" customFormat="1" ht="13.5" thickBot="1">
      <c r="A324" s="69">
        <v>5314</v>
      </c>
      <c r="B324" s="70" t="s">
        <v>2261</v>
      </c>
      <c r="C324" s="71">
        <v>2494800</v>
      </c>
    </row>
    <row r="325" spans="2:3" ht="13.5" thickTop="1">
      <c r="B325" s="28" t="s">
        <v>460</v>
      </c>
      <c r="C325" s="2">
        <v>1980000</v>
      </c>
    </row>
    <row r="326" spans="2:3" ht="12.75">
      <c r="B326" s="28" t="s">
        <v>461</v>
      </c>
      <c r="C326" s="2">
        <v>267300</v>
      </c>
    </row>
    <row r="327" spans="2:3" ht="12.75">
      <c r="B327" s="28" t="s">
        <v>462</v>
      </c>
      <c r="C327" s="2">
        <v>247500</v>
      </c>
    </row>
    <row r="328" ht="12.75">
      <c r="B328" s="28"/>
    </row>
    <row r="330" spans="1:3" s="87" customFormat="1" ht="13.5" thickBot="1">
      <c r="A330" s="69">
        <v>5339</v>
      </c>
      <c r="B330" s="70" t="s">
        <v>463</v>
      </c>
      <c r="C330" s="71">
        <v>1237500</v>
      </c>
    </row>
    <row r="331" spans="2:3" ht="13.5" thickTop="1">
      <c r="B331" s="28" t="s">
        <v>464</v>
      </c>
      <c r="C331" s="2">
        <v>1237500</v>
      </c>
    </row>
  </sheetData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9" customWidth="1"/>
    <col min="2" max="2" width="77.710937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465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SUM(C19,C23:C24,C28:C33,C37,C40,C43,C46,C49,C52,C56,C60:C76,C80:C81,C85:C89,C93:C97)</f>
        <v>165878454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572</v>
      </c>
      <c r="C6" s="78"/>
    </row>
    <row r="7" spans="1:6" s="76" customFormat="1" ht="16.5" customHeight="1">
      <c r="A7" s="77"/>
      <c r="B7" s="81" t="s">
        <v>2049</v>
      </c>
      <c r="C7" s="81"/>
      <c r="D7" s="82"/>
      <c r="E7" s="81"/>
      <c r="F7" s="83"/>
    </row>
    <row r="8" spans="1:3" s="76" customFormat="1" ht="18.75" customHeight="1">
      <c r="A8" s="77"/>
      <c r="B8" s="81" t="s">
        <v>2050</v>
      </c>
      <c r="C8" s="78"/>
    </row>
    <row r="9" spans="1:3" s="76" customFormat="1" ht="18.75" customHeight="1">
      <c r="A9" s="77"/>
      <c r="B9" s="81" t="s">
        <v>2051</v>
      </c>
      <c r="C9" s="78"/>
    </row>
    <row r="10" spans="1:3" s="76" customFormat="1" ht="18.75" customHeight="1">
      <c r="A10" s="77"/>
      <c r="B10" s="81" t="s">
        <v>2052</v>
      </c>
      <c r="C10" s="78"/>
    </row>
    <row r="11" spans="1:3" s="15" customFormat="1" ht="18.75" customHeight="1">
      <c r="A11" s="17"/>
      <c r="B11" s="81" t="s">
        <v>2053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2054</v>
      </c>
      <c r="C14" s="18"/>
    </row>
    <row r="15" spans="1:3" s="15" customFormat="1" ht="18.75" customHeight="1">
      <c r="A15" s="17"/>
      <c r="B15" s="81" t="s">
        <v>2055</v>
      </c>
      <c r="C15" s="18"/>
    </row>
    <row r="18" spans="1:3" s="87" customFormat="1" ht="13.5" thickBot="1">
      <c r="A18" s="93">
        <v>5307</v>
      </c>
      <c r="B18" s="94" t="s">
        <v>95</v>
      </c>
      <c r="C18" s="71">
        <v>36704181</v>
      </c>
    </row>
    <row r="19" spans="1:3" ht="13.5" thickTop="1">
      <c r="A19" s="5"/>
      <c r="B19" s="1" t="s">
        <v>466</v>
      </c>
      <c r="C19" s="2">
        <v>36704181</v>
      </c>
    </row>
    <row r="20" spans="1:2" ht="12.75">
      <c r="A20" s="5"/>
      <c r="B20" s="1"/>
    </row>
    <row r="21" spans="1:2" ht="12.75">
      <c r="A21" s="5"/>
      <c r="B21" s="1"/>
    </row>
    <row r="22" spans="1:3" s="87" customFormat="1" ht="13.5" thickBot="1">
      <c r="A22" s="93">
        <v>5307</v>
      </c>
      <c r="B22" s="94" t="s">
        <v>2236</v>
      </c>
      <c r="C22" s="71">
        <v>6671015</v>
      </c>
    </row>
    <row r="23" spans="1:3" ht="13.5" thickTop="1">
      <c r="A23" s="5"/>
      <c r="B23" s="1" t="s">
        <v>467</v>
      </c>
      <c r="C23" s="2">
        <v>4746129</v>
      </c>
    </row>
    <row r="24" spans="1:3" ht="12.75">
      <c r="A24" s="5"/>
      <c r="B24" s="1" t="s">
        <v>468</v>
      </c>
      <c r="C24" s="2">
        <v>1924886</v>
      </c>
    </row>
    <row r="25" spans="1:2" ht="12.75">
      <c r="A25" s="5"/>
      <c r="B25" s="1"/>
    </row>
    <row r="26" spans="1:2" ht="12.75">
      <c r="A26" s="5"/>
      <c r="B26" s="1"/>
    </row>
    <row r="27" spans="1:3" s="87" customFormat="1" ht="13.5" thickBot="1">
      <c r="A27" s="93">
        <v>5307</v>
      </c>
      <c r="B27" s="94" t="s">
        <v>96</v>
      </c>
      <c r="C27" s="71">
        <v>8017796</v>
      </c>
    </row>
    <row r="28" spans="1:3" ht="13.5" thickTop="1">
      <c r="A28" s="5"/>
      <c r="B28" s="49" t="s">
        <v>469</v>
      </c>
      <c r="C28" s="36">
        <v>2077335</v>
      </c>
    </row>
    <row r="29" spans="1:3" ht="12.75">
      <c r="A29" s="5"/>
      <c r="B29" s="49" t="s">
        <v>470</v>
      </c>
      <c r="C29" s="36">
        <v>954593</v>
      </c>
    </row>
    <row r="30" spans="1:3" ht="12.75">
      <c r="A30" s="5"/>
      <c r="B30" s="49" t="s">
        <v>471</v>
      </c>
      <c r="C30" s="36">
        <v>1249707</v>
      </c>
    </row>
    <row r="31" spans="1:3" ht="12.75">
      <c r="A31" s="5"/>
      <c r="B31" s="49" t="s">
        <v>472</v>
      </c>
      <c r="C31" s="36">
        <v>800939</v>
      </c>
    </row>
    <row r="32" spans="1:3" ht="12.75">
      <c r="A32" s="5"/>
      <c r="B32" s="49" t="s">
        <v>473</v>
      </c>
      <c r="C32" s="36">
        <v>1450404</v>
      </c>
    </row>
    <row r="33" spans="1:3" ht="12.75">
      <c r="A33" s="5"/>
      <c r="B33" s="49" t="s">
        <v>474</v>
      </c>
      <c r="C33" s="36">
        <v>1484818</v>
      </c>
    </row>
    <row r="34" spans="1:3" ht="12.75">
      <c r="A34" s="5"/>
      <c r="B34" s="49"/>
      <c r="C34" s="36"/>
    </row>
    <row r="35" spans="1:2" ht="12.75">
      <c r="A35" s="11"/>
      <c r="B35" s="1"/>
    </row>
    <row r="36" spans="1:3" s="87" customFormat="1" ht="13.5" thickBot="1">
      <c r="A36" s="93">
        <v>5309</v>
      </c>
      <c r="B36" s="94" t="s">
        <v>97</v>
      </c>
      <c r="C36" s="71">
        <v>3446163</v>
      </c>
    </row>
    <row r="37" spans="1:3" ht="13.5" thickTop="1">
      <c r="A37" s="6"/>
      <c r="B37" s="7" t="s">
        <v>466</v>
      </c>
      <c r="C37" s="8">
        <v>3446163</v>
      </c>
    </row>
    <row r="38" spans="1:3" ht="12.75">
      <c r="A38" s="6"/>
      <c r="B38" s="7"/>
      <c r="C38" s="8"/>
    </row>
    <row r="39" spans="1:2" ht="12.75">
      <c r="A39" s="11"/>
      <c r="B39" s="1"/>
    </row>
    <row r="40" spans="1:3" s="87" customFormat="1" ht="13.5" thickBot="1">
      <c r="A40" s="93">
        <v>5311</v>
      </c>
      <c r="B40" s="94" t="s">
        <v>98</v>
      </c>
      <c r="C40" s="71">
        <v>6940417</v>
      </c>
    </row>
    <row r="41" spans="1:2" ht="13.5" thickTop="1">
      <c r="A41" s="11"/>
      <c r="B41" s="1"/>
    </row>
    <row r="42" spans="1:2" ht="12.75">
      <c r="A42" s="11"/>
      <c r="B42" s="1"/>
    </row>
    <row r="43" spans="1:3" s="87" customFormat="1" ht="13.5" thickBot="1">
      <c r="A43" s="93" t="s">
        <v>100</v>
      </c>
      <c r="B43" s="94" t="s">
        <v>99</v>
      </c>
      <c r="C43" s="71">
        <v>103717</v>
      </c>
    </row>
    <row r="44" spans="1:2" ht="13.5" thickTop="1">
      <c r="A44" s="11"/>
      <c r="B44" s="1"/>
    </row>
    <row r="45" spans="1:2" ht="12.75">
      <c r="A45" s="11"/>
      <c r="B45" s="1"/>
    </row>
    <row r="46" spans="1:3" s="87" customFormat="1" ht="13.5" thickBot="1">
      <c r="A46" s="93">
        <v>5310</v>
      </c>
      <c r="B46" s="94" t="s">
        <v>101</v>
      </c>
      <c r="C46" s="71">
        <v>1402979</v>
      </c>
    </row>
    <row r="47" spans="1:2" ht="13.5" thickTop="1">
      <c r="A47" s="11"/>
      <c r="B47" s="1"/>
    </row>
    <row r="48" spans="1:2" ht="12.75">
      <c r="A48" s="11"/>
      <c r="B48" s="1"/>
    </row>
    <row r="49" spans="1:3" s="87" customFormat="1" ht="13.5" thickBot="1">
      <c r="A49" s="93">
        <v>5303</v>
      </c>
      <c r="B49" s="94" t="s">
        <v>107</v>
      </c>
      <c r="C49" s="71">
        <v>1160109</v>
      </c>
    </row>
    <row r="50" spans="1:2" ht="13.5" thickTop="1">
      <c r="A50" s="11"/>
      <c r="B50" s="1"/>
    </row>
    <row r="51" spans="1:2" ht="12.75">
      <c r="A51" s="11"/>
      <c r="B51" s="1"/>
    </row>
    <row r="52" spans="1:3" s="87" customFormat="1" ht="13.5" thickBot="1">
      <c r="A52" s="93">
        <v>5304</v>
      </c>
      <c r="B52" s="94" t="s">
        <v>108</v>
      </c>
      <c r="C52" s="71">
        <v>253247</v>
      </c>
    </row>
    <row r="53" spans="1:2" ht="13.5" thickTop="1">
      <c r="A53" s="11"/>
      <c r="B53" s="1"/>
    </row>
    <row r="54" spans="1:2" ht="12.75">
      <c r="A54" s="11"/>
      <c r="B54" s="1"/>
    </row>
    <row r="55" spans="1:3" s="87" customFormat="1" ht="13.5" thickBot="1">
      <c r="A55" s="93">
        <v>5308</v>
      </c>
      <c r="B55" s="94" t="s">
        <v>102</v>
      </c>
      <c r="C55" s="71">
        <v>906840</v>
      </c>
    </row>
    <row r="56" spans="1:3" ht="13.5" thickTop="1">
      <c r="A56" s="4"/>
      <c r="B56" s="11" t="s">
        <v>475</v>
      </c>
      <c r="C56" s="2">
        <v>906840</v>
      </c>
    </row>
    <row r="57" spans="1:2" ht="12.75">
      <c r="A57" s="4"/>
      <c r="B57" s="11"/>
    </row>
    <row r="58" spans="1:2" ht="12.75">
      <c r="A58" s="11"/>
      <c r="B58" s="1"/>
    </row>
    <row r="59" spans="1:3" s="87" customFormat="1" ht="13.5" thickBot="1">
      <c r="A59" s="93">
        <v>5309</v>
      </c>
      <c r="B59" s="94" t="s">
        <v>103</v>
      </c>
      <c r="C59" s="71">
        <v>14234557</v>
      </c>
    </row>
    <row r="60" spans="1:3" ht="13.5" thickTop="1">
      <c r="A60" s="12"/>
      <c r="B60" s="23" t="s">
        <v>476</v>
      </c>
      <c r="C60" s="24">
        <v>396000</v>
      </c>
    </row>
    <row r="61" spans="1:3" ht="12.75">
      <c r="A61" s="12"/>
      <c r="B61" s="19" t="s">
        <v>477</v>
      </c>
      <c r="C61" s="22">
        <v>133250</v>
      </c>
    </row>
    <row r="62" spans="1:3" ht="12.75">
      <c r="A62" s="12"/>
      <c r="B62" s="19" t="s">
        <v>478</v>
      </c>
      <c r="C62" s="22">
        <v>47589</v>
      </c>
    </row>
    <row r="63" spans="1:3" ht="24">
      <c r="A63" s="12"/>
      <c r="B63" s="19" t="s">
        <v>479</v>
      </c>
      <c r="C63" s="22">
        <v>5896440</v>
      </c>
    </row>
    <row r="64" spans="1:3" ht="12.75">
      <c r="A64" s="12"/>
      <c r="B64" s="23" t="s">
        <v>480</v>
      </c>
      <c r="C64" s="24">
        <v>2970000</v>
      </c>
    </row>
    <row r="65" spans="1:3" ht="12.75">
      <c r="A65" s="12"/>
      <c r="B65" s="19" t="s">
        <v>481</v>
      </c>
      <c r="C65" s="22">
        <v>680130</v>
      </c>
    </row>
    <row r="66" spans="1:3" ht="12.75">
      <c r="A66" s="12"/>
      <c r="B66" s="19" t="s">
        <v>1551</v>
      </c>
      <c r="C66" s="22">
        <v>453420</v>
      </c>
    </row>
    <row r="67" spans="1:3" ht="12.75">
      <c r="A67" s="12"/>
      <c r="B67" s="19" t="s">
        <v>1552</v>
      </c>
      <c r="C67" s="22">
        <v>1587960</v>
      </c>
    </row>
    <row r="68" spans="1:3" ht="12.75">
      <c r="A68" s="12"/>
      <c r="B68" s="19" t="s">
        <v>1553</v>
      </c>
      <c r="C68" s="22">
        <v>1046965</v>
      </c>
    </row>
    <row r="69" spans="1:3" ht="12.75">
      <c r="A69" s="12"/>
      <c r="B69" s="19" t="s">
        <v>1554</v>
      </c>
      <c r="C69" s="22">
        <v>380714</v>
      </c>
    </row>
    <row r="70" spans="1:3" ht="12.75">
      <c r="A70" s="12"/>
      <c r="B70" s="19" t="s">
        <v>1555</v>
      </c>
      <c r="C70" s="22">
        <v>95179</v>
      </c>
    </row>
    <row r="71" spans="1:3" ht="12.75">
      <c r="A71" s="12"/>
      <c r="B71" s="19" t="s">
        <v>1556</v>
      </c>
      <c r="C71" s="22">
        <v>95179</v>
      </c>
    </row>
    <row r="72" spans="1:3" ht="12.75">
      <c r="A72" s="12"/>
      <c r="B72" s="19" t="s">
        <v>1557</v>
      </c>
      <c r="C72" s="22">
        <v>47589</v>
      </c>
    </row>
    <row r="73" spans="1:3" ht="12.75">
      <c r="A73" s="12"/>
      <c r="B73" s="19" t="s">
        <v>1558</v>
      </c>
      <c r="C73" s="22">
        <v>142768</v>
      </c>
    </row>
    <row r="74" spans="1:3" ht="12.75">
      <c r="A74" s="12"/>
      <c r="B74" s="19" t="s">
        <v>1559</v>
      </c>
      <c r="C74" s="22">
        <v>142768</v>
      </c>
    </row>
    <row r="75" spans="1:3" ht="12.75">
      <c r="A75" s="12"/>
      <c r="B75" s="19" t="s">
        <v>1560</v>
      </c>
      <c r="C75" s="22">
        <v>57107</v>
      </c>
    </row>
    <row r="76" spans="1:3" ht="12.75">
      <c r="A76" s="12"/>
      <c r="B76" s="19" t="s">
        <v>1561</v>
      </c>
      <c r="C76" s="22">
        <v>61499</v>
      </c>
    </row>
    <row r="77" spans="1:3" ht="12.75">
      <c r="A77" s="12"/>
      <c r="B77" s="19"/>
      <c r="C77" s="22"/>
    </row>
    <row r="78" spans="1:2" ht="12.75">
      <c r="A78" s="11"/>
      <c r="B78" s="1"/>
    </row>
    <row r="79" spans="1:3" s="87" customFormat="1" ht="13.5" thickBot="1">
      <c r="A79" s="93">
        <v>5309</v>
      </c>
      <c r="B79" s="94" t="s">
        <v>109</v>
      </c>
      <c r="C79" s="71">
        <v>83308500</v>
      </c>
    </row>
    <row r="80" spans="1:3" ht="13.5" thickTop="1">
      <c r="A80" s="6"/>
      <c r="B80" s="13" t="s">
        <v>1562</v>
      </c>
      <c r="C80" s="10">
        <v>78408000</v>
      </c>
    </row>
    <row r="81" spans="1:3" ht="12.75">
      <c r="A81" s="6"/>
      <c r="B81" s="30" t="s">
        <v>1563</v>
      </c>
      <c r="C81" s="10">
        <v>4900500</v>
      </c>
    </row>
    <row r="82" spans="1:3" ht="12.75">
      <c r="A82" s="6"/>
      <c r="B82" s="30"/>
      <c r="C82" s="10"/>
    </row>
    <row r="83" spans="1:2" ht="12.75">
      <c r="A83" s="11"/>
      <c r="B83" s="1"/>
    </row>
    <row r="84" spans="1:3" s="87" customFormat="1" ht="13.5" thickBot="1">
      <c r="A84" s="93">
        <v>5316</v>
      </c>
      <c r="B84" s="94" t="s">
        <v>110</v>
      </c>
      <c r="C84" s="71">
        <v>1670641</v>
      </c>
    </row>
    <row r="85" spans="1:3" ht="13.5" thickTop="1">
      <c r="A85" s="6"/>
      <c r="B85" s="1" t="s">
        <v>467</v>
      </c>
      <c r="C85" s="2">
        <v>169456</v>
      </c>
    </row>
    <row r="86" spans="1:3" ht="12.75">
      <c r="A86" s="6"/>
      <c r="B86" s="1" t="s">
        <v>466</v>
      </c>
      <c r="C86" s="2">
        <v>698475</v>
      </c>
    </row>
    <row r="87" spans="1:3" ht="12.75">
      <c r="A87" s="6"/>
      <c r="B87" s="1" t="s">
        <v>468</v>
      </c>
      <c r="C87" s="2">
        <v>85767</v>
      </c>
    </row>
    <row r="88" spans="1:3" ht="12.75">
      <c r="A88" s="6"/>
      <c r="B88" s="1" t="s">
        <v>105</v>
      </c>
      <c r="C88" s="2">
        <v>458275</v>
      </c>
    </row>
    <row r="89" spans="1:3" ht="12.75">
      <c r="A89" s="6"/>
      <c r="B89" s="1" t="s">
        <v>106</v>
      </c>
      <c r="C89" s="2">
        <v>258668</v>
      </c>
    </row>
    <row r="90" spans="1:2" ht="12.75">
      <c r="A90" s="6"/>
      <c r="B90" s="1"/>
    </row>
    <row r="91" spans="1:2" ht="12.75">
      <c r="A91" s="11"/>
      <c r="B91" s="1"/>
    </row>
    <row r="92" spans="1:3" s="87" customFormat="1" ht="13.5" thickBot="1">
      <c r="A92" s="93">
        <v>5317</v>
      </c>
      <c r="B92" s="94" t="s">
        <v>111</v>
      </c>
      <c r="C92" s="71">
        <v>1058292</v>
      </c>
    </row>
    <row r="93" spans="1:3" ht="13.5" thickTop="1">
      <c r="A93" s="6"/>
      <c r="B93" s="1" t="s">
        <v>467</v>
      </c>
      <c r="C93" s="2">
        <v>94964</v>
      </c>
    </row>
    <row r="94" spans="1:3" ht="12.75">
      <c r="A94" s="6"/>
      <c r="B94" s="1" t="s">
        <v>466</v>
      </c>
      <c r="C94" s="2">
        <v>472048</v>
      </c>
    </row>
    <row r="95" spans="1:3" ht="12.75">
      <c r="A95" s="6"/>
      <c r="B95" s="1" t="s">
        <v>468</v>
      </c>
      <c r="C95" s="2">
        <v>41964</v>
      </c>
    </row>
    <row r="96" spans="1:3" ht="12.75">
      <c r="A96" s="6"/>
      <c r="B96" s="1" t="s">
        <v>105</v>
      </c>
      <c r="C96" s="2">
        <v>273986</v>
      </c>
    </row>
    <row r="97" spans="1:3" ht="12.75">
      <c r="A97" s="6"/>
      <c r="B97" s="1" t="s">
        <v>106</v>
      </c>
      <c r="C97" s="2">
        <v>175330</v>
      </c>
    </row>
    <row r="98" spans="1:2" ht="12.75">
      <c r="A98" s="6"/>
      <c r="B98" s="1"/>
    </row>
    <row r="99" spans="1:2" ht="12.75">
      <c r="A99" s="11"/>
      <c r="B99" s="1"/>
    </row>
    <row r="100" spans="1:2" ht="12.75">
      <c r="A100" s="11"/>
      <c r="B100" s="1"/>
    </row>
    <row r="101" spans="1:2" ht="12.75">
      <c r="A101" s="11"/>
      <c r="B101" s="1"/>
    </row>
    <row r="102" spans="1:2" ht="12.75">
      <c r="A102" s="11"/>
      <c r="B102" s="1"/>
    </row>
    <row r="103" spans="1:2" ht="12.75">
      <c r="A103" s="11"/>
      <c r="B103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A1">
      <selection activeCell="B7" sqref="B7"/>
    </sheetView>
  </sheetViews>
  <sheetFormatPr defaultColWidth="9.140625" defaultRowHeight="12.75"/>
  <cols>
    <col min="1" max="1" width="10.8515625" style="9" customWidth="1"/>
    <col min="2" max="2" width="64.57421875" style="3" customWidth="1"/>
    <col min="3" max="3" width="15.8515625" style="2" bestFit="1" customWidth="1"/>
  </cols>
  <sheetData>
    <row r="1" spans="1:3" s="85" customFormat="1" ht="18">
      <c r="A1" s="112" t="s">
        <v>94</v>
      </c>
      <c r="B1" s="112"/>
      <c r="C1" s="112"/>
    </row>
    <row r="2" spans="1:3" ht="13.5" thickBot="1">
      <c r="A2" s="113" t="s">
        <v>1565</v>
      </c>
      <c r="B2" s="113"/>
      <c r="C2" s="113"/>
    </row>
    <row r="3" spans="1:3" s="86" customFormat="1" ht="16.5" thickBot="1">
      <c r="A3" s="73" t="s">
        <v>104</v>
      </c>
      <c r="B3" s="74"/>
      <c r="C3" s="75">
        <f>SUM(C19,C23:C27,C31:C33,C37:C39,C42,C45,C48:C49,C51,C54,C58:C77,C81:C82,C86:C93,C97:C104,C108:C109)</f>
        <v>934056203</v>
      </c>
    </row>
    <row r="4" spans="1:3" ht="12.75">
      <c r="A4" s="17"/>
      <c r="B4" s="15"/>
      <c r="C4" s="18"/>
    </row>
    <row r="5" spans="1:3" s="76" customFormat="1" ht="15" customHeight="1">
      <c r="A5" s="77"/>
      <c r="B5" s="84" t="s">
        <v>154</v>
      </c>
      <c r="C5" s="78"/>
    </row>
    <row r="6" spans="1:3" s="76" customFormat="1" ht="16.5" customHeight="1">
      <c r="A6" s="77"/>
      <c r="B6" s="80" t="s">
        <v>2060</v>
      </c>
      <c r="C6" s="78"/>
    </row>
    <row r="7" spans="1:6" s="76" customFormat="1" ht="16.5" customHeight="1">
      <c r="A7" s="77"/>
      <c r="B7" s="81" t="s">
        <v>482</v>
      </c>
      <c r="C7" s="81"/>
      <c r="D7" s="82"/>
      <c r="E7" s="81"/>
      <c r="F7" s="83"/>
    </row>
    <row r="8" spans="1:3" s="76" customFormat="1" ht="18.75" customHeight="1">
      <c r="A8" s="77"/>
      <c r="B8" s="81" t="s">
        <v>2059</v>
      </c>
      <c r="C8" s="78"/>
    </row>
    <row r="9" spans="1:3" s="76" customFormat="1" ht="18.75" customHeight="1">
      <c r="A9" s="77"/>
      <c r="B9" s="81" t="s">
        <v>2058</v>
      </c>
      <c r="C9" s="78"/>
    </row>
    <row r="10" spans="1:3" s="76" customFormat="1" ht="18.75" customHeight="1">
      <c r="A10" s="77"/>
      <c r="B10" s="81" t="s">
        <v>2056</v>
      </c>
      <c r="C10" s="78"/>
    </row>
    <row r="11" spans="1:3" s="15" customFormat="1" ht="18.75" customHeight="1">
      <c r="A11" s="17"/>
      <c r="B11" s="81" t="s">
        <v>2057</v>
      </c>
      <c r="C11" s="18"/>
    </row>
    <row r="12" spans="1:3" s="15" customFormat="1" ht="12" customHeight="1">
      <c r="A12" s="17"/>
      <c r="B12" s="81"/>
      <c r="C12" s="18"/>
    </row>
    <row r="13" spans="1:3" s="15" customFormat="1" ht="18.75" customHeight="1">
      <c r="A13" s="17"/>
      <c r="B13" s="84" t="s">
        <v>155</v>
      </c>
      <c r="C13" s="18"/>
    </row>
    <row r="14" spans="1:3" s="15" customFormat="1" ht="18.75" customHeight="1">
      <c r="A14" s="17"/>
      <c r="B14" s="81" t="s">
        <v>2061</v>
      </c>
      <c r="C14" s="18"/>
    </row>
    <row r="15" spans="1:3" s="15" customFormat="1" ht="18.75" customHeight="1">
      <c r="A15" s="17"/>
      <c r="B15" s="81" t="s">
        <v>2062</v>
      </c>
      <c r="C15" s="18"/>
    </row>
    <row r="18" spans="1:3" s="87" customFormat="1" ht="13.5" thickBot="1">
      <c r="A18" s="69">
        <v>5307</v>
      </c>
      <c r="B18" s="70" t="s">
        <v>95</v>
      </c>
      <c r="C18" s="71">
        <v>739298771</v>
      </c>
    </row>
    <row r="19" spans="1:3" ht="13.5" thickTop="1">
      <c r="A19" s="5"/>
      <c r="B19" s="1" t="s">
        <v>2272</v>
      </c>
      <c r="C19" s="2">
        <v>739298771</v>
      </c>
    </row>
    <row r="20" spans="1:2" ht="12.75">
      <c r="A20" s="5"/>
      <c r="B20" s="1"/>
    </row>
    <row r="21" spans="1:2" ht="12.75">
      <c r="A21" s="5"/>
      <c r="B21" s="1"/>
    </row>
    <row r="22" spans="1:3" s="87" customFormat="1" ht="13.5" thickBot="1">
      <c r="A22" s="69">
        <v>5307</v>
      </c>
      <c r="B22" s="70" t="s">
        <v>2236</v>
      </c>
      <c r="C22" s="71">
        <v>74359428</v>
      </c>
    </row>
    <row r="23" spans="1:3" ht="13.5" thickTop="1">
      <c r="A23" s="5"/>
      <c r="B23" s="1" t="s">
        <v>1566</v>
      </c>
      <c r="C23" s="2">
        <v>21619045</v>
      </c>
    </row>
    <row r="24" spans="1:3" ht="12.75">
      <c r="A24" s="50"/>
      <c r="B24" s="14" t="s">
        <v>1567</v>
      </c>
      <c r="C24" s="51">
        <v>17152160</v>
      </c>
    </row>
    <row r="25" spans="1:3" ht="12.75">
      <c r="A25" s="50"/>
      <c r="B25" s="14" t="s">
        <v>1568</v>
      </c>
      <c r="C25" s="51">
        <v>16475218</v>
      </c>
    </row>
    <row r="26" spans="1:3" ht="12.75">
      <c r="A26" s="5"/>
      <c r="B26" s="1" t="s">
        <v>1569</v>
      </c>
      <c r="C26" s="2">
        <v>11275398</v>
      </c>
    </row>
    <row r="27" spans="1:3" ht="12.75">
      <c r="A27" s="5"/>
      <c r="B27" s="1" t="s">
        <v>1570</v>
      </c>
      <c r="C27" s="2">
        <v>7837607</v>
      </c>
    </row>
    <row r="28" spans="1:2" ht="12.75">
      <c r="A28" s="5"/>
      <c r="B28" s="1"/>
    </row>
    <row r="29" spans="1:2" ht="12.75">
      <c r="A29" s="5"/>
      <c r="B29" s="1"/>
    </row>
    <row r="30" spans="1:3" s="87" customFormat="1" ht="13.5" thickBot="1">
      <c r="A30" s="69">
        <v>5307</v>
      </c>
      <c r="B30" s="70" t="s">
        <v>96</v>
      </c>
      <c r="C30" s="71">
        <v>17401797</v>
      </c>
    </row>
    <row r="31" spans="1:3" ht="13.5" thickTop="1">
      <c r="A31" s="5"/>
      <c r="B31" s="52" t="s">
        <v>1571</v>
      </c>
      <c r="C31" s="53">
        <v>6816164</v>
      </c>
    </row>
    <row r="32" spans="1:3" ht="12.75">
      <c r="A32" s="5"/>
      <c r="B32" s="52" t="s">
        <v>1572</v>
      </c>
      <c r="C32" s="53">
        <v>2798222</v>
      </c>
    </row>
    <row r="33" spans="1:3" ht="12.75">
      <c r="A33" s="5"/>
      <c r="B33" s="52" t="s">
        <v>1573</v>
      </c>
      <c r="C33" s="53">
        <v>7787411</v>
      </c>
    </row>
    <row r="34" spans="1:3" ht="12.75">
      <c r="A34" s="5"/>
      <c r="B34" s="52"/>
      <c r="C34" s="53"/>
    </row>
    <row r="35" spans="1:2" ht="12.75">
      <c r="A35" s="5"/>
      <c r="B35" s="1"/>
    </row>
    <row r="36" spans="1:3" s="87" customFormat="1" ht="13.5" thickBot="1">
      <c r="A36" s="69">
        <v>5309</v>
      </c>
      <c r="B36" s="70" t="s">
        <v>97</v>
      </c>
      <c r="C36" s="88">
        <v>43546072</v>
      </c>
    </row>
    <row r="37" spans="1:3" ht="13.5" thickTop="1">
      <c r="A37" s="54"/>
      <c r="B37" s="55" t="s">
        <v>1567</v>
      </c>
      <c r="C37" s="56">
        <v>1655506</v>
      </c>
    </row>
    <row r="38" spans="1:3" ht="12.75">
      <c r="A38" s="27"/>
      <c r="B38" s="54" t="s">
        <v>1574</v>
      </c>
      <c r="C38" s="51">
        <v>40722271</v>
      </c>
    </row>
    <row r="39" spans="1:3" ht="12.75">
      <c r="A39" s="27"/>
      <c r="B39" s="54" t="s">
        <v>1570</v>
      </c>
      <c r="C39" s="51">
        <v>1168295</v>
      </c>
    </row>
    <row r="40" spans="1:3" ht="12.75">
      <c r="A40" s="27"/>
      <c r="B40" s="54"/>
      <c r="C40" s="51"/>
    </row>
    <row r="41" spans="1:3" ht="12.75">
      <c r="A41" s="27"/>
      <c r="B41" s="54"/>
      <c r="C41" s="51"/>
    </row>
    <row r="42" spans="1:3" s="87" customFormat="1" ht="13.5" thickBot="1">
      <c r="A42" s="69">
        <v>5311</v>
      </c>
      <c r="B42" s="70" t="s">
        <v>98</v>
      </c>
      <c r="C42" s="88">
        <v>2266175</v>
      </c>
    </row>
    <row r="43" spans="1:3" ht="13.5" thickTop="1">
      <c r="A43" s="27"/>
      <c r="B43" s="54"/>
      <c r="C43" s="51"/>
    </row>
    <row r="44" spans="1:3" ht="12.75">
      <c r="A44" s="27"/>
      <c r="B44" s="54"/>
      <c r="C44" s="51"/>
    </row>
    <row r="45" spans="1:3" s="87" customFormat="1" ht="13.5" thickBot="1">
      <c r="A45" s="69" t="s">
        <v>100</v>
      </c>
      <c r="B45" s="70" t="s">
        <v>99</v>
      </c>
      <c r="C45" s="88">
        <v>84818</v>
      </c>
    </row>
    <row r="46" ht="13.5" thickTop="1"/>
    <row r="48" spans="1:3" s="87" customFormat="1" ht="13.5" thickBot="1">
      <c r="A48" s="69">
        <v>5310</v>
      </c>
      <c r="B48" s="70" t="s">
        <v>101</v>
      </c>
      <c r="C48" s="88">
        <v>1364251</v>
      </c>
    </row>
    <row r="49" ht="13.5" thickTop="1"/>
    <row r="51" spans="1:3" s="87" customFormat="1" ht="13.5" thickBot="1">
      <c r="A51" s="69">
        <v>5303</v>
      </c>
      <c r="B51" s="70" t="s">
        <v>107</v>
      </c>
      <c r="C51" s="88">
        <v>859869</v>
      </c>
    </row>
    <row r="52" ht="13.5" thickTop="1"/>
    <row r="54" spans="1:3" s="87" customFormat="1" ht="13.5" thickBot="1">
      <c r="A54" s="69">
        <v>5304</v>
      </c>
      <c r="B54" s="70" t="s">
        <v>108</v>
      </c>
      <c r="C54" s="88">
        <v>224519</v>
      </c>
    </row>
    <row r="55" ht="13.5" thickTop="1"/>
    <row r="57" spans="1:3" s="87" customFormat="1" ht="13.5" thickBot="1">
      <c r="A57" s="69">
        <v>5309</v>
      </c>
      <c r="B57" s="70" t="s">
        <v>103</v>
      </c>
      <c r="C57" s="71">
        <v>20385617</v>
      </c>
    </row>
    <row r="58" spans="1:3" ht="13.5" thickTop="1">
      <c r="A58" s="12"/>
      <c r="B58" s="23" t="s">
        <v>1575</v>
      </c>
      <c r="C58" s="24">
        <v>3960000</v>
      </c>
    </row>
    <row r="59" spans="1:3" ht="12.75">
      <c r="A59" s="12"/>
      <c r="B59" s="19" t="s">
        <v>1576</v>
      </c>
      <c r="C59" s="22">
        <v>95179</v>
      </c>
    </row>
    <row r="60" spans="1:3" ht="12.75">
      <c r="A60" s="12"/>
      <c r="B60" s="19" t="s">
        <v>1577</v>
      </c>
      <c r="C60" s="22">
        <v>346500</v>
      </c>
    </row>
    <row r="61" spans="1:3" ht="12.75">
      <c r="A61" s="12"/>
      <c r="B61" s="19" t="s">
        <v>1578</v>
      </c>
      <c r="C61" s="22">
        <v>1142143</v>
      </c>
    </row>
    <row r="62" spans="1:3" ht="12.75">
      <c r="A62" s="12"/>
      <c r="B62" s="19" t="s">
        <v>1579</v>
      </c>
      <c r="C62" s="22">
        <v>1980000</v>
      </c>
    </row>
    <row r="63" spans="1:3" ht="12.75">
      <c r="A63" s="12"/>
      <c r="B63" s="19" t="s">
        <v>1580</v>
      </c>
      <c r="C63" s="22">
        <v>571072</v>
      </c>
    </row>
    <row r="64" spans="1:3" ht="12.75">
      <c r="A64" s="12"/>
      <c r="B64" s="19" t="s">
        <v>1581</v>
      </c>
      <c r="C64" s="22">
        <v>761429</v>
      </c>
    </row>
    <row r="65" spans="1:3" ht="12.75">
      <c r="A65" s="12"/>
      <c r="B65" s="23" t="s">
        <v>1582</v>
      </c>
      <c r="C65" s="24">
        <v>297000</v>
      </c>
    </row>
    <row r="66" spans="1:3" ht="12.75">
      <c r="A66" s="12"/>
      <c r="B66" s="19" t="s">
        <v>1583</v>
      </c>
      <c r="C66" s="22">
        <v>285536</v>
      </c>
    </row>
    <row r="67" spans="1:3" ht="12.75">
      <c r="A67" s="12"/>
      <c r="B67" s="19" t="s">
        <v>1584</v>
      </c>
      <c r="C67" s="22">
        <v>1980000</v>
      </c>
    </row>
    <row r="68" spans="1:3" ht="12.75">
      <c r="A68" s="12"/>
      <c r="B68" s="19" t="s">
        <v>1585</v>
      </c>
      <c r="C68" s="22">
        <v>95179</v>
      </c>
    </row>
    <row r="69" spans="1:3" ht="12.75">
      <c r="A69" s="12"/>
      <c r="B69" s="23" t="s">
        <v>1586</v>
      </c>
      <c r="C69" s="24">
        <v>297000</v>
      </c>
    </row>
    <row r="70" spans="1:3" ht="12.75">
      <c r="A70" s="12"/>
      <c r="B70" s="23" t="s">
        <v>1587</v>
      </c>
      <c r="C70" s="24">
        <v>247500</v>
      </c>
    </row>
    <row r="71" spans="1:3" ht="12.75">
      <c r="A71" s="12"/>
      <c r="B71" s="19" t="s">
        <v>1588</v>
      </c>
      <c r="C71" s="22">
        <v>95179</v>
      </c>
    </row>
    <row r="72" spans="1:3" ht="12.75">
      <c r="A72" s="12"/>
      <c r="B72" s="23" t="s">
        <v>1589</v>
      </c>
      <c r="C72" s="24">
        <v>990000</v>
      </c>
    </row>
    <row r="73" spans="1:3" ht="12.75">
      <c r="A73" s="12"/>
      <c r="B73" s="23" t="s">
        <v>1590</v>
      </c>
      <c r="C73" s="24">
        <v>2970000</v>
      </c>
    </row>
    <row r="74" spans="1:3" ht="24">
      <c r="A74" s="12"/>
      <c r="B74" s="19" t="s">
        <v>1591</v>
      </c>
      <c r="C74" s="22">
        <v>464471</v>
      </c>
    </row>
    <row r="75" spans="1:3" ht="24">
      <c r="A75" s="12"/>
      <c r="B75" s="19" t="s">
        <v>1592</v>
      </c>
      <c r="C75" s="22">
        <v>380714</v>
      </c>
    </row>
    <row r="76" spans="1:3" ht="12.75">
      <c r="A76" s="12"/>
      <c r="B76" s="19" t="s">
        <v>1593</v>
      </c>
      <c r="C76" s="22">
        <v>1446715</v>
      </c>
    </row>
    <row r="77" spans="1:3" ht="12.75">
      <c r="A77" s="12"/>
      <c r="B77" s="19" t="s">
        <v>1594</v>
      </c>
      <c r="C77" s="22">
        <v>1980000</v>
      </c>
    </row>
    <row r="78" spans="1:3" ht="12.75">
      <c r="A78" s="12"/>
      <c r="B78" s="19"/>
      <c r="C78" s="22"/>
    </row>
    <row r="80" spans="1:3" s="87" customFormat="1" ht="13.5" thickBot="1">
      <c r="A80" s="69">
        <v>5309</v>
      </c>
      <c r="B80" s="70" t="s">
        <v>109</v>
      </c>
      <c r="C80" s="71">
        <v>15681600</v>
      </c>
    </row>
    <row r="81" spans="1:3" ht="13.5" thickTop="1">
      <c r="A81" s="6"/>
      <c r="B81" s="57" t="s">
        <v>1595</v>
      </c>
      <c r="C81" s="58">
        <v>5880600</v>
      </c>
    </row>
    <row r="82" spans="1:3" ht="12.75">
      <c r="A82" s="6"/>
      <c r="B82" s="59" t="s">
        <v>1596</v>
      </c>
      <c r="C82" s="58">
        <v>9801000</v>
      </c>
    </row>
    <row r="85" spans="1:3" s="87" customFormat="1" ht="13.5" thickBot="1">
      <c r="A85" s="69">
        <v>5316</v>
      </c>
      <c r="B85" s="70" t="s">
        <v>110</v>
      </c>
      <c r="C85" s="71">
        <v>10629531</v>
      </c>
    </row>
    <row r="86" spans="2:3" ht="13.5" thickTop="1">
      <c r="B86" s="3" t="s">
        <v>1597</v>
      </c>
      <c r="C86" s="2">
        <v>260506</v>
      </c>
    </row>
    <row r="87" spans="1:3" ht="12.75">
      <c r="A87" s="6"/>
      <c r="B87" s="14" t="s">
        <v>1567</v>
      </c>
      <c r="C87" s="51">
        <v>314651</v>
      </c>
    </row>
    <row r="88" spans="1:3" ht="12.75">
      <c r="A88" s="6"/>
      <c r="B88" s="14" t="s">
        <v>1568</v>
      </c>
      <c r="C88" s="51">
        <v>200291</v>
      </c>
    </row>
    <row r="89" spans="1:3" ht="12.75">
      <c r="A89" s="6"/>
      <c r="B89" s="54" t="s">
        <v>1598</v>
      </c>
      <c r="C89" s="51">
        <v>9052591</v>
      </c>
    </row>
    <row r="90" spans="1:3" ht="12.75">
      <c r="A90" s="6"/>
      <c r="B90" s="54" t="s">
        <v>1569</v>
      </c>
      <c r="C90" s="51">
        <v>276090</v>
      </c>
    </row>
    <row r="91" spans="1:3" ht="12.75">
      <c r="A91" s="6"/>
      <c r="B91" s="54" t="s">
        <v>1599</v>
      </c>
      <c r="C91" s="51">
        <v>179318</v>
      </c>
    </row>
    <row r="92" spans="1:3" ht="12.75">
      <c r="A92" s="6"/>
      <c r="B92" s="14" t="s">
        <v>105</v>
      </c>
      <c r="C92" s="51">
        <v>279431</v>
      </c>
    </row>
    <row r="93" spans="1:3" ht="12.75">
      <c r="A93" s="6"/>
      <c r="B93" s="14" t="s">
        <v>106</v>
      </c>
      <c r="C93" s="51">
        <v>66653</v>
      </c>
    </row>
    <row r="94" spans="1:3" ht="12.75">
      <c r="A94" s="6"/>
      <c r="B94" s="14"/>
      <c r="C94" s="51"/>
    </row>
    <row r="96" spans="1:3" s="87" customFormat="1" ht="13.5" thickBot="1">
      <c r="A96" s="69">
        <v>5317</v>
      </c>
      <c r="B96" s="70" t="s">
        <v>111</v>
      </c>
      <c r="C96" s="71">
        <v>6963755</v>
      </c>
    </row>
    <row r="97" spans="2:3" ht="13.5" thickTop="1">
      <c r="B97" s="3" t="s">
        <v>1597</v>
      </c>
      <c r="C97" s="2">
        <v>256338</v>
      </c>
    </row>
    <row r="98" spans="1:3" ht="12.75">
      <c r="A98" s="6"/>
      <c r="B98" s="14" t="s">
        <v>1567</v>
      </c>
      <c r="C98" s="51">
        <v>253704</v>
      </c>
    </row>
    <row r="99" spans="1:3" ht="12.75">
      <c r="A99" s="6"/>
      <c r="B99" s="14" t="s">
        <v>1568</v>
      </c>
      <c r="C99" s="51">
        <v>168811</v>
      </c>
    </row>
    <row r="100" spans="1:3" ht="12.75">
      <c r="A100" s="6"/>
      <c r="B100" s="54" t="s">
        <v>1598</v>
      </c>
      <c r="C100" s="51">
        <v>5636924</v>
      </c>
    </row>
    <row r="101" spans="1:3" ht="12.75">
      <c r="A101" s="6"/>
      <c r="B101" s="54" t="s">
        <v>1569</v>
      </c>
      <c r="C101" s="51">
        <v>169689</v>
      </c>
    </row>
    <row r="102" spans="1:3" ht="12.75">
      <c r="A102" s="6"/>
      <c r="B102" s="54" t="s">
        <v>1599</v>
      </c>
      <c r="C102" s="51">
        <v>123124</v>
      </c>
    </row>
    <row r="103" spans="1:3" ht="12.75">
      <c r="A103" s="6"/>
      <c r="B103" s="14" t="s">
        <v>105</v>
      </c>
      <c r="C103" s="51">
        <v>267756</v>
      </c>
    </row>
    <row r="104" spans="1:3" ht="12.75">
      <c r="A104" s="6"/>
      <c r="B104" s="14" t="s">
        <v>106</v>
      </c>
      <c r="C104" s="51">
        <v>87409</v>
      </c>
    </row>
    <row r="105" spans="1:3" ht="12.75">
      <c r="A105" s="6"/>
      <c r="B105" s="14"/>
      <c r="C105" s="51"/>
    </row>
    <row r="107" spans="1:3" s="87" customFormat="1" ht="13.5" thickBot="1">
      <c r="A107" s="69">
        <v>5314</v>
      </c>
      <c r="B107" s="70" t="s">
        <v>1564</v>
      </c>
      <c r="C107" s="71">
        <v>990000</v>
      </c>
    </row>
    <row r="108" spans="2:3" ht="13.5" thickTop="1">
      <c r="B108" s="28" t="s">
        <v>1600</v>
      </c>
      <c r="C108" s="2">
        <v>495000</v>
      </c>
    </row>
    <row r="109" spans="2:3" ht="12.75">
      <c r="B109" s="28" t="s">
        <v>1601</v>
      </c>
      <c r="C109" s="2">
        <v>495000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Ken</dc:creator>
  <cp:keywords/>
  <dc:description/>
  <cp:lastModifiedBy>chris.nutakor</cp:lastModifiedBy>
  <cp:lastPrinted>2006-12-01T20:22:46Z</cp:lastPrinted>
  <dcterms:created xsi:type="dcterms:W3CDTF">2006-09-11T15:45:08Z</dcterms:created>
  <dcterms:modified xsi:type="dcterms:W3CDTF">2006-12-04T13:49:48Z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