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Tennessee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<sst xmlns="http://schemas.openxmlformats.org/spreadsheetml/2006/main" count="260" uniqueCount="125">
  <si>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</si>
  <si>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</si>
  <si>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</si>
  <si>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</si>
  <si>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</si>
  <si>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</si>
  <si>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</si>
  <si>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</si>
  <si>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</si>
  <si>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</si>
  <si>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</si>
  <si>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</si>
  <si>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</si>
  <si>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</si>
  <si>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</si>
  <si>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</si>
  <si>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</si>
  <si>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</si>
  <si>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</si>
  <si>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</si>
  <si>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</si>
  <si>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</si>
  <si>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</si>
  <si>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</si>
  <si>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</si>
  <si>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</si>
  <si>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</si>
  <si>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</si>
  <si>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</si>
  <si>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</si>
  <si>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</si>
  <si>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</si>
  <si>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</si>
  <si>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</si>
  <si>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</si>
  <si>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</si>
  <si>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</si>
  <si>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</si>
  <si>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</si>
  <si>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</si>
  <si>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</si>
  <si>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</si>
  <si>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</si>
  <si>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</si>
  <si>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</si>
  <si>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</si>
  <si>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</si>
  <si>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</si>
  <si>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</si>
  <si>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</si>
  <si>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</si>
  <si>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</si>
  <si>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</si>
  <si>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</si>
  <si>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</si>
  <si>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</si>
  <si>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</si>
  <si>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</si>
  <si>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</si>
  <si>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</si>
  <si>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</si>
  <si>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</si>
  <si>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</si>
  <si>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</si>
  <si>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</si>
  <si>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</si>
  <si>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</si>
  <si>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</si>
  <si>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</si>
  <si>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</si>
  <si>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</si>
  <si>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</si>
  <si>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</si>
  <si>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</si>
  <si>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</si>
  <si>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</si>
  <si>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</si>
  <si>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</si>
  <si>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</si>
  <si>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</si>
  <si>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</si>
  <si>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</si>
  <si>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</si>
  <si>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</si>
  <si>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</si>
  <si>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</si>
  <si>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</si>
  <si>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</si>
  <si>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</si>
  <si>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</si>
  <si>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</si>
  <si>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</si>
  <si>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</si>
  <si>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</si>
  <si>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</si>
  <si>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</si>
  <si>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</si>
  <si>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</si>
  <si>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</si>
  <si>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</si>
  <si>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</si>
  <si>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</si>
  <si>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</si>
  <si>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</si>
  <si>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</si>
  <si>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</si>
  <si>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</si>
  <si>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</si>
  <si>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</si>
  <si>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</si>
  <si>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</si>
  <si>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</si>
  <si>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</si>
  <si>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</si>
  <si>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</si>
  <si>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</si>
  <si>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</si>
  <si>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</si>
  <si>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</si>
  <si>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</si>
  <si>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Tennessee</t>
  </si>
  <si>
    <t>Tennessee Values</t>
  </si>
  <si>
    <t>Tennessee Shares</t>
  </si>
  <si>
    <t>Tennessee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</si>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</sst>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(Tennessee!F82/10^6)</f>
        <v>53.84043461195732</v>
      </c>
      <c r="C4" s="69">
        <f>(Tennessee!G82/10^6)</f>
        <v>52.857922997773706</v>
      </c>
      <c r="D4" s="69">
        <f>(Tennessee!H82/10^6)</f>
        <v>44.04406294488323</v>
      </c>
      <c r="E4" s="69">
        <f>(Tennessee!I82/10^6)</f>
        <v>51.24027474087314</v>
      </c>
      <c r="F4" s="69">
        <f>(Tennessee!J82/10^6)</f>
        <v>51.99877772655882</v>
      </c>
      <c r="G4" s="69">
        <f>(Tennessee!K82/10^6)</f>
        <v>56.24369885562934</v>
      </c>
      <c r="H4" s="69">
        <f>(Tennessee!L82/10^6)</f>
        <v>56.82708107386099</v>
      </c>
      <c r="I4" s="69">
        <f>(Tennessee!M82/10^6)</f>
        <v>55.970255378916875</v>
      </c>
      <c r="J4" s="69">
        <f>(Tennessee!N82/10^6)</f>
        <v>57.34661703415616</v>
      </c>
      <c r="K4" s="69">
        <f>(Tennessee!O82/10^6)</f>
        <v>53.25649099873176</v>
      </c>
      <c r="L4" s="69">
        <f>(Tennessee!P82/10^6)</f>
        <v>56.4513675449292</v>
      </c>
      <c r="M4" s="69">
        <f>(Tennessee!Q82/10^6)</f>
        <v>53.17675125528981</v>
      </c>
      <c r="N4" s="69">
        <f>(Tennessee!R82/10^6)</f>
        <v>55.468723535278336</v>
      </c>
      <c r="O4" s="69">
        <f>(Tennessee!S82/10^6)</f>
        <v>64.50631507084225</v>
      </c>
      <c r="P4" s="69">
        <f>(Tennessee!T82/10^6)</f>
        <v>58.6038838214134</v>
      </c>
      <c r="Q4" s="69">
        <f>(Tennessee!U82/10^6)</f>
        <v>63.02256012218939</v>
      </c>
      <c r="R4" s="69">
        <f>(Tennessee!V82/10^6)</f>
        <v>61.2941950642104</v>
      </c>
      <c r="S4" s="69">
        <f>(Tennessee!W82/10^6)</f>
        <v>64.15054605183664</v>
      </c>
      <c r="T4" s="69">
        <f>(Tennessee!X82/10^6)</f>
        <v>61.444599844605854</v>
      </c>
      <c r="U4" s="69">
        <f>(Tennessee!Y82/10^6)</f>
        <v>61.115159259246546</v>
      </c>
      <c r="V4" s="69">
        <f>(Tennessee!Z82/10^6)</f>
        <v>66.50284046435047</v>
      </c>
      <c r="W4" s="69">
        <f>(Tennessee!AA82/10^6)</f>
        <v>64.9205137396158</v>
      </c>
      <c r="X4" s="69">
        <f>(Tennessee!AB82/10^6)</f>
        <v>61.95860795704716</v>
      </c>
      <c r="Y4" s="69">
        <f>(Tennessee!AC82/10^6)</f>
        <v>58.698574629412526</v>
      </c>
      <c r="Z4" s="69">
        <f>(Tennessee!AD82/10^6)</f>
        <v>61.2432798182127</v>
      </c>
      <c r="AA4" s="69">
        <f>(Tennessee!AE82/10^6)</f>
        <v>62.16632337769597</v>
      </c>
    </row>
    <row r="5" spans="1:27" ht="12.75">
      <c r="A5" s="68" t="s">
        <v>118</v>
      </c>
      <c r="B5" s="69">
        <f>((Tennessee!F83+Tennessee!F84)/10^6)</f>
        <v>31.799994559369676</v>
      </c>
      <c r="C5" s="69">
        <f>((Tennessee!G83+Tennessee!G84)/10^6)</f>
        <v>31.471214357128215</v>
      </c>
      <c r="D5" s="69">
        <f>((Tennessee!H83+Tennessee!H84)/10^6)</f>
        <v>30.504754385159263</v>
      </c>
      <c r="E5" s="69">
        <f>((Tennessee!I83+Tennessee!I84)/10^6)</f>
        <v>30.94421951495654</v>
      </c>
      <c r="F5" s="69">
        <f>((Tennessee!J83+Tennessee!J84)/10^6)</f>
        <v>34.169341222658375</v>
      </c>
      <c r="G5" s="69">
        <f>((Tennessee!K83+Tennessee!K84)/10^6)</f>
        <v>35.04020761852491</v>
      </c>
      <c r="H5" s="69">
        <f>((Tennessee!L83+Tennessee!L84)/10^6)</f>
        <v>37.07624438541773</v>
      </c>
      <c r="I5" s="69">
        <f>((Tennessee!M83+Tennessee!M84)/10^6)</f>
        <v>36.12477746322347</v>
      </c>
      <c r="J5" s="69">
        <f>((Tennessee!N83+Tennessee!N84)/10^6)</f>
        <v>36.85139311295305</v>
      </c>
      <c r="K5" s="69">
        <f>((Tennessee!O83+Tennessee!O84)/10^6)</f>
        <v>37.20514478436162</v>
      </c>
      <c r="L5" s="69">
        <f>((Tennessee!P83+Tennessee!P84)/10^6)</f>
        <v>36.3017691085298</v>
      </c>
      <c r="M5" s="69">
        <f>((Tennessee!Q83+Tennessee!Q84)/10^6)</f>
        <v>34.67858314005881</v>
      </c>
      <c r="N5" s="69">
        <f>((Tennessee!R83+Tennessee!R84)/10^6)</f>
        <v>37.265958001441746</v>
      </c>
      <c r="O5" s="69">
        <f>((Tennessee!S83+Tennessee!S84)/10^6)</f>
        <v>38.77747327594126</v>
      </c>
      <c r="P5" s="69">
        <f>((Tennessee!T83+Tennessee!T84)/10^6)</f>
        <v>39.93420933238162</v>
      </c>
      <c r="Q5" s="69">
        <f>((Tennessee!U83+Tennessee!U84)/10^6)</f>
        <v>41.49787595652604</v>
      </c>
      <c r="R5" s="69">
        <f>((Tennessee!V83+Tennessee!V84)/10^6)</f>
        <v>40.45371613084203</v>
      </c>
      <c r="S5" s="69">
        <f>((Tennessee!W83+Tennessee!W84)/10^6)</f>
        <v>40.56961512520575</v>
      </c>
      <c r="T5" s="69">
        <f>((Tennessee!X83+Tennessee!X84)/10^6)</f>
        <v>42.26765343695441</v>
      </c>
      <c r="U5" s="69">
        <f>((Tennessee!Y83+Tennessee!Y84)/10^6)</f>
        <v>43.503310510674275</v>
      </c>
      <c r="V5" s="69">
        <f>((Tennessee!Z83+Tennessee!Z84)/10^6)</f>
        <v>44.153278325705465</v>
      </c>
      <c r="W5" s="69">
        <f>((Tennessee!AA83+Tennessee!AA84)/10^6)</f>
        <v>46.41015742284537</v>
      </c>
      <c r="X5" s="69">
        <f>((Tennessee!AB83+Tennessee!AB84)/10^6)</f>
        <v>48.583381050542975</v>
      </c>
      <c r="Y5" s="69">
        <f>((Tennessee!AC83+Tennessee!AC84)/10^6)</f>
        <v>49.67986530718898</v>
      </c>
      <c r="Z5" s="69">
        <f>((Tennessee!AD83+Tennessee!AD84)/10^6)</f>
        <v>50.5994236229651</v>
      </c>
      <c r="AA5" s="69">
        <f>((Tennessee!AE83+Tennessee!AE84)/10^6)</f>
        <v>51.8469313815876</v>
      </c>
    </row>
    <row r="6" spans="1:27" ht="12.75">
      <c r="A6" s="67" t="s">
        <v>69</v>
      </c>
      <c r="B6" s="69">
        <f>(Tennessee!F85/10^6)</f>
        <v>11.962277250865782</v>
      </c>
      <c r="C6" s="69">
        <f>(Tennessee!G85/10^6)</f>
        <v>11.597386639970987</v>
      </c>
      <c r="D6" s="69">
        <f>(Tennessee!H85/10^6)</f>
        <v>10.848888611726817</v>
      </c>
      <c r="E6" s="69">
        <f>(Tennessee!I85/10^6)</f>
        <v>10.084653048334607</v>
      </c>
      <c r="F6" s="69">
        <f>(Tennessee!J85/10^6)</f>
        <v>10.705443321962612</v>
      </c>
      <c r="G6" s="69">
        <f>(Tennessee!K85/10^6)</f>
        <v>9.940203194733678</v>
      </c>
      <c r="H6" s="69">
        <f>(Tennessee!L85/10^6)</f>
        <v>9.757790909674533</v>
      </c>
      <c r="I6" s="69">
        <f>(Tennessee!M85/10^6)</f>
        <v>10.380916291069516</v>
      </c>
      <c r="J6" s="69">
        <f>(Tennessee!N85/10^6)</f>
        <v>11.077512286154102</v>
      </c>
      <c r="K6" s="69">
        <f>(Tennessee!O85/10^6)</f>
        <v>11.447231357020899</v>
      </c>
      <c r="L6" s="69">
        <f>(Tennessee!P85/10^6)</f>
        <v>11.470878139768036</v>
      </c>
      <c r="M6" s="69">
        <f>(Tennessee!Q85/10^6)</f>
        <v>11.846188442547547</v>
      </c>
      <c r="N6" s="69">
        <f>(Tennessee!R85/10^6)</f>
        <v>12.690326360342269</v>
      </c>
      <c r="O6" s="69">
        <f>(Tennessee!S85/10^6)</f>
        <v>13.338180249952877</v>
      </c>
      <c r="P6" s="69">
        <f>(Tennessee!T85/10^6)</f>
        <v>12.708481169684795</v>
      </c>
      <c r="Q6" s="69">
        <f>(Tennessee!U85/10^6)</f>
        <v>13.277484338951622</v>
      </c>
      <c r="R6" s="69">
        <f>(Tennessee!V85/10^6)</f>
        <v>14.573053150083798</v>
      </c>
      <c r="S6" s="69">
        <f>(Tennessee!W85/10^6)</f>
        <v>14.647379613472392</v>
      </c>
      <c r="T6" s="69">
        <f>(Tennessee!X85/10^6)</f>
        <v>14.328020255690765</v>
      </c>
      <c r="U6" s="69">
        <f>(Tennessee!Y85/10^6)</f>
        <v>14.246838468484281</v>
      </c>
      <c r="V6" s="69">
        <f>(Tennessee!Z85/10^6)</f>
        <v>13.939420402032573</v>
      </c>
      <c r="W6" s="69">
        <f>(Tennessee!AA85/10^6)</f>
        <v>13.193605701646492</v>
      </c>
      <c r="X6" s="69">
        <f>(Tennessee!AB85/10^6)</f>
        <v>13.896652072933676</v>
      </c>
      <c r="Y6" s="69">
        <f>(Tennessee!AC85/10^6)</f>
        <v>13.377779486828661</v>
      </c>
      <c r="Z6" s="69">
        <f>(Tennessee!AD85/10^6)</f>
        <v>11.8985755165691</v>
      </c>
      <c r="AA6" s="69">
        <f>(Tennessee!AE85/10^6)</f>
        <v>11.847457877300233</v>
      </c>
    </row>
    <row r="7" spans="1:27" ht="12.75">
      <c r="A7" s="66" t="s">
        <v>79</v>
      </c>
      <c r="B7" s="70">
        <f>(Tennessee!F86/10^6)</f>
        <v>97.60270642219278</v>
      </c>
      <c r="C7" s="70">
        <f>(Tennessee!G86/10^6)</f>
        <v>95.92652399487291</v>
      </c>
      <c r="D7" s="70">
        <f>(Tennessee!H86/10^6)</f>
        <v>85.3977059417693</v>
      </c>
      <c r="E7" s="70">
        <f>(Tennessee!I86/10^6)</f>
        <v>92.26914730416429</v>
      </c>
      <c r="F7" s="70">
        <f>(Tennessee!J86/10^6)</f>
        <v>96.8735622711798</v>
      </c>
      <c r="G7" s="70">
        <f>(Tennessee!K86/10^6)</f>
        <v>101.22410966888792</v>
      </c>
      <c r="H7" s="70">
        <f>(Tennessee!L86/10^6)</f>
        <v>103.66111636895326</v>
      </c>
      <c r="I7" s="70">
        <f>(Tennessee!M86/10^6)</f>
        <v>102.47594913320985</v>
      </c>
      <c r="J7" s="70">
        <f>(Tennessee!N86/10^6)</f>
        <v>105.2755224332633</v>
      </c>
      <c r="K7" s="70">
        <f>(Tennessee!O86/10^6)</f>
        <v>101.9088671401143</v>
      </c>
      <c r="L7" s="70">
        <f>(Tennessee!P86/10^6)</f>
        <v>104.22401479322703</v>
      </c>
      <c r="M7" s="70">
        <f>(Tennessee!Q86/10^6)</f>
        <v>99.70152283789616</v>
      </c>
      <c r="N7" s="70">
        <f>(Tennessee!R86/10^6)</f>
        <v>105.42500789706234</v>
      </c>
      <c r="O7" s="70">
        <f>(Tennessee!S86/10^6)</f>
        <v>116.62196859673638</v>
      </c>
      <c r="P7" s="70">
        <f>(Tennessee!T86/10^6)</f>
        <v>111.24657432347982</v>
      </c>
      <c r="Q7" s="70">
        <f>(Tennessee!U86/10^6)</f>
        <v>117.79792041766704</v>
      </c>
      <c r="R7" s="70">
        <f>(Tennessee!V86/10^6)</f>
        <v>116.32096434513622</v>
      </c>
      <c r="S7" s="70">
        <f>(Tennessee!W86/10^6)</f>
        <v>119.36754079051477</v>
      </c>
      <c r="T7" s="70">
        <f>(Tennessee!X86/10^6)</f>
        <v>118.04027353725104</v>
      </c>
      <c r="U7" s="70">
        <f>(Tennessee!Y86/10^6)</f>
        <v>118.86530823840509</v>
      </c>
      <c r="V7" s="70">
        <f>(Tennessee!Z86/10^6)</f>
        <v>124.5955391920885</v>
      </c>
      <c r="W7" s="70">
        <f>(Tennessee!AA86/10^6)</f>
        <v>124.52427686410765</v>
      </c>
      <c r="X7" s="70">
        <f>(Tennessee!AB86/10^6)</f>
        <v>124.43864108052382</v>
      </c>
      <c r="Y7" s="70">
        <f>(Tennessee!AC86/10^6)</f>
        <v>121.75621942343015</v>
      </c>
      <c r="Z7" s="70">
        <f>(Tennessee!AD86/10^6)</f>
        <v>123.7412789577469</v>
      </c>
      <c r="AA7" s="70">
        <f>(Tennessee!AE86/10^6)</f>
        <v>125.8607126365838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(Tennessee!F90/10^6)</f>
        <v>3.23312909876707</v>
      </c>
      <c r="C11" s="69">
        <f>(Tennessee!G90/10^6)</f>
        <v>3.060209872380801</v>
      </c>
      <c r="D11" s="69">
        <f>(Tennessee!H90/10^6)</f>
        <v>2.989664857856281</v>
      </c>
      <c r="E11" s="69">
        <f>(Tennessee!I90/10^6)</f>
        <v>3.083655568109227</v>
      </c>
      <c r="F11" s="69">
        <f>(Tennessee!J90/10^6)</f>
        <v>3.285732732313092</v>
      </c>
      <c r="G11" s="69">
        <f>(Tennessee!K90/10^6)</f>
        <v>2.9372479411856656</v>
      </c>
      <c r="H11" s="69">
        <f>(Tennessee!L90/10^6)</f>
        <v>2.7780251543742476</v>
      </c>
      <c r="I11" s="69">
        <f>(Tennessee!M90/10^6)</f>
        <v>3.046291767109055</v>
      </c>
      <c r="J11" s="69">
        <f>(Tennessee!N90/10^6)</f>
        <v>3.462730448442035</v>
      </c>
      <c r="K11" s="69">
        <f>(Tennessee!O90/10^6)</f>
        <v>3.630842186749513</v>
      </c>
      <c r="L11" s="69">
        <f>(Tennessee!P90/10^6)</f>
        <v>3.2846478544434867</v>
      </c>
      <c r="M11" s="69">
        <f>(Tennessee!Q90/10^6)</f>
        <v>3.438728086183746</v>
      </c>
      <c r="N11" s="69">
        <f>(Tennessee!R90/10^6)</f>
        <v>3.652686846332936</v>
      </c>
      <c r="O11" s="69">
        <f>(Tennessee!S90/10^6)</f>
        <v>3.992333525731179</v>
      </c>
      <c r="P11" s="69">
        <f>(Tennessee!T90/10^6)</f>
        <v>3.9480642323510264</v>
      </c>
      <c r="Q11" s="69">
        <f>(Tennessee!U90/10^6)</f>
        <v>4.071678955707955</v>
      </c>
      <c r="R11" s="69">
        <f>(Tennessee!V90/10^6)</f>
        <v>4.831983434745224</v>
      </c>
      <c r="S11" s="69">
        <f>(Tennessee!W90/10^6)</f>
        <v>4.404347665402252</v>
      </c>
      <c r="T11" s="69">
        <f>(Tennessee!X90/10^6)</f>
        <v>4.072520427406788</v>
      </c>
      <c r="U11" s="69">
        <f>(Tennessee!Y90/10^6)</f>
        <v>4.287577595171806</v>
      </c>
      <c r="V11" s="69">
        <f>(Tennessee!Z90/10^6)</f>
        <v>4.799378895453706</v>
      </c>
      <c r="W11" s="69">
        <f>(Tennessee!AA90/10^6)</f>
        <v>4.560147885844113</v>
      </c>
      <c r="X11" s="69">
        <f>(Tennessee!AB90/10^6)</f>
        <v>4.832839046196269</v>
      </c>
      <c r="Y11" s="69">
        <f>(Tennessee!AC90/10^6)</f>
        <v>4.656287444393392</v>
      </c>
      <c r="Z11" s="69">
        <f>(Tennessee!AD90/10^6)</f>
        <v>4.406908387181703</v>
      </c>
      <c r="AA11" s="69">
        <f>(Tennessee!AE90/10^6)</f>
        <v>4.384697515765667</v>
      </c>
    </row>
    <row r="12" spans="1:27" ht="12.75">
      <c r="A12" s="68" t="s">
        <v>82</v>
      </c>
      <c r="B12" s="69">
        <f>(Tennessee!F91/10^6)</f>
        <v>3.5214689994098674</v>
      </c>
      <c r="C12" s="69">
        <f>(Tennessee!G91/10^6)</f>
        <v>3.324600312957777</v>
      </c>
      <c r="D12" s="69">
        <f>(Tennessee!H91/10^6)</f>
        <v>3.2357539789354997</v>
      </c>
      <c r="E12" s="69">
        <f>(Tennessee!I91/10^6)</f>
        <v>4.4887954565534</v>
      </c>
      <c r="F12" s="69">
        <f>(Tennessee!J91/10^6)</f>
        <v>4.518651502212752</v>
      </c>
      <c r="G12" s="69">
        <f>(Tennessee!K91/10^6)</f>
        <v>4.336377720939035</v>
      </c>
      <c r="H12" s="69">
        <f>(Tennessee!L91/10^6)</f>
        <v>3.409614353322832</v>
      </c>
      <c r="I12" s="69">
        <f>(Tennessee!M91/10^6)</f>
        <v>3.4146218790358303</v>
      </c>
      <c r="J12" s="69">
        <f>(Tennessee!N91/10^6)</f>
        <v>3.7429844167877073</v>
      </c>
      <c r="K12" s="69">
        <f>(Tennessee!O91/10^6)</f>
        <v>3.6891358631668636</v>
      </c>
      <c r="L12" s="69">
        <f>(Tennessee!P91/10^6)</f>
        <v>3.3961797786527077</v>
      </c>
      <c r="M12" s="69">
        <f>(Tennessee!Q91/10^6)</f>
        <v>3.359934347363771</v>
      </c>
      <c r="N12" s="69">
        <f>(Tennessee!R91/10^6)</f>
        <v>3.5471110903272463</v>
      </c>
      <c r="O12" s="69">
        <f>(Tennessee!S91/10^6)</f>
        <v>3.60605505333459</v>
      </c>
      <c r="P12" s="69">
        <f>(Tennessee!T91/10^6)</f>
        <v>3.499144668711894</v>
      </c>
      <c r="Q12" s="69">
        <f>(Tennessee!U91/10^6)</f>
        <v>3.559419139001864</v>
      </c>
      <c r="R12" s="69">
        <f>(Tennessee!V91/10^6)</f>
        <v>3.999270782023856</v>
      </c>
      <c r="S12" s="69">
        <f>(Tennessee!W91/10^6)</f>
        <v>3.824185319684419</v>
      </c>
      <c r="T12" s="69">
        <f>(Tennessee!X91/10^6)</f>
        <v>3.48834449824623</v>
      </c>
      <c r="U12" s="69">
        <f>(Tennessee!Y91/10^6)</f>
        <v>3.6446512284750603</v>
      </c>
      <c r="V12" s="69">
        <f>(Tennessee!Z91/10^6)</f>
        <v>3.8369952929636093</v>
      </c>
      <c r="W12" s="69">
        <f>(Tennessee!AA91/10^6)</f>
        <v>3.763413556849372</v>
      </c>
      <c r="X12" s="69">
        <f>(Tennessee!AB91/10^6)</f>
        <v>3.8159275509757524</v>
      </c>
      <c r="Y12" s="69">
        <f>(Tennessee!AC91/10^6)</f>
        <v>3.97583035480266</v>
      </c>
      <c r="Z12" s="69">
        <f>(Tennessee!AD91/10^6)</f>
        <v>3.7243550625974926</v>
      </c>
      <c r="AA12" s="69">
        <f>(Tennessee!AE91/10^6)</f>
        <v>3.519682995842671</v>
      </c>
    </row>
    <row r="13" spans="1:27" ht="12.75">
      <c r="A13" s="68" t="s">
        <v>83</v>
      </c>
      <c r="B13" s="69">
        <f>(Tennessee!F92/10^6)</f>
        <v>14.54236314198386</v>
      </c>
      <c r="C13" s="69">
        <f>(Tennessee!G92/10^6)</f>
        <v>15.936967177656152</v>
      </c>
      <c r="D13" s="69">
        <f>(Tennessee!H92/10^6)</f>
        <v>14.297291497729677</v>
      </c>
      <c r="E13" s="69">
        <f>(Tennessee!I92/10^6)</f>
        <v>15.274587174606335</v>
      </c>
      <c r="F13" s="69">
        <f>(Tennessee!J92/10^6)</f>
        <v>16.621781387643157</v>
      </c>
      <c r="G13" s="69">
        <f>(Tennessee!K92/10^6)</f>
        <v>16.92068113946441</v>
      </c>
      <c r="H13" s="69">
        <f>(Tennessee!L92/10^6)</f>
        <v>17.549710974014943</v>
      </c>
      <c r="I13" s="69">
        <f>(Tennessee!M92/10^6)</f>
        <v>17.255394278597972</v>
      </c>
      <c r="J13" s="69">
        <f>(Tennessee!N92/10^6)</f>
        <v>17.6961440370802</v>
      </c>
      <c r="K13" s="69">
        <f>(Tennessee!O92/10^6)</f>
        <v>17.533330589082805</v>
      </c>
      <c r="L13" s="69">
        <f>(Tennessee!P92/10^6)</f>
        <v>17.727562337819936</v>
      </c>
      <c r="M13" s="69">
        <f>(Tennessee!Q92/10^6)</f>
        <v>17.676807579575588</v>
      </c>
      <c r="N13" s="69">
        <f>(Tennessee!R92/10^6)</f>
        <v>19.214753565651062</v>
      </c>
      <c r="O13" s="69">
        <f>(Tennessee!S92/10^6)</f>
        <v>19.321342281552557</v>
      </c>
      <c r="P13" s="69">
        <f>(Tennessee!T92/10^6)</f>
        <v>19.32111361193905</v>
      </c>
      <c r="Q13" s="69">
        <f>(Tennessee!U92/10^6)</f>
        <v>18.97029594871337</v>
      </c>
      <c r="R13" s="69">
        <f>(Tennessee!V92/10^6)</f>
        <v>16.615129790497438</v>
      </c>
      <c r="S13" s="69">
        <f>(Tennessee!W92/10^6)</f>
        <v>16.97752345928456</v>
      </c>
      <c r="T13" s="69">
        <f>(Tennessee!X92/10^6)</f>
        <v>16.836484041732717</v>
      </c>
      <c r="U13" s="69">
        <f>(Tennessee!Y92/10^6)</f>
        <v>16.384848010092192</v>
      </c>
      <c r="V13" s="69">
        <f>(Tennessee!Z92/10^6)</f>
        <v>15.834520438083999</v>
      </c>
      <c r="W13" s="69">
        <f>(Tennessee!AA92/10^6)</f>
        <v>18.569617802283975</v>
      </c>
      <c r="X13" s="69">
        <f>(Tennessee!AB92/10^6)</f>
        <v>18.18928832145119</v>
      </c>
      <c r="Y13" s="69">
        <f>(Tennessee!AC92/10^6)</f>
        <v>17.855933840981123</v>
      </c>
      <c r="Z13" s="69">
        <f>(Tennessee!AD92/10^6)</f>
        <v>17.272674071373512</v>
      </c>
      <c r="AA13" s="69">
        <f>(Tennessee!AE92/10^6)</f>
        <v>17.05008219067287</v>
      </c>
    </row>
    <row r="14" spans="1:27" ht="12.75">
      <c r="A14" s="68" t="s">
        <v>84</v>
      </c>
      <c r="B14" s="69">
        <f>(Tennessee!F93/10^6)</f>
        <v>28.808302054046717</v>
      </c>
      <c r="C14" s="69">
        <f>(Tennessee!G93/10^6)</f>
        <v>28.79332024995807</v>
      </c>
      <c r="D14" s="69">
        <f>(Tennessee!H93/10^6)</f>
        <v>28.069743167301162</v>
      </c>
      <c r="E14" s="69">
        <f>(Tennessee!I93/10^6)</f>
        <v>27.95303653003624</v>
      </c>
      <c r="F14" s="69">
        <f>(Tennessee!J93/10^6)</f>
        <v>29.962350371012988</v>
      </c>
      <c r="G14" s="69">
        <f>(Tennessee!K93/10^6)</f>
        <v>30.542227983827143</v>
      </c>
      <c r="H14" s="69">
        <f>(Tennessee!L93/10^6)</f>
        <v>32.705214914636514</v>
      </c>
      <c r="I14" s="69">
        <f>(Tennessee!M93/10^6)</f>
        <v>32.04190239854099</v>
      </c>
      <c r="J14" s="69">
        <f>(Tennessee!N93/10^6)</f>
        <v>32.57042396602819</v>
      </c>
      <c r="K14" s="69">
        <f>(Tennessee!O93/10^6)</f>
        <v>33.48807130235076</v>
      </c>
      <c r="L14" s="69">
        <f>(Tennessee!P93/10^6)</f>
        <v>32.75695888511776</v>
      </c>
      <c r="M14" s="69">
        <f>(Tennessee!Q93/10^6)</f>
        <v>31.04569515019081</v>
      </c>
      <c r="N14" s="69">
        <f>(Tennessee!R93/10^6)</f>
        <v>32.41377360254708</v>
      </c>
      <c r="O14" s="69">
        <f>(Tennessee!S93/10^6)</f>
        <v>34.42413710325021</v>
      </c>
      <c r="P14" s="69">
        <f>(Tennessee!T93/10^6)</f>
        <v>35.37503270117172</v>
      </c>
      <c r="Q14" s="69">
        <f>(Tennessee!U93/10^6)</f>
        <v>37.048848539776145</v>
      </c>
      <c r="R14" s="69">
        <f>(Tennessee!V93/10^6)</f>
        <v>38.149325766322555</v>
      </c>
      <c r="S14" s="69">
        <f>(Tennessee!W93/10^6)</f>
        <v>38.47829286379943</v>
      </c>
      <c r="T14" s="69">
        <f>(Tennessee!X93/10^6)</f>
        <v>39.32245260851055</v>
      </c>
      <c r="U14" s="69">
        <f>(Tennessee!Y93/10^6)</f>
        <v>40.59361642897634</v>
      </c>
      <c r="V14" s="69">
        <f>(Tennessee!Z93/10^6)</f>
        <v>41.2905592119245</v>
      </c>
      <c r="W14" s="69">
        <f>(Tennessee!AA93/10^6)</f>
        <v>41.09354592040206</v>
      </c>
      <c r="X14" s="69">
        <f>(Tennessee!AB93/10^6)</f>
        <v>43.57162581323853</v>
      </c>
      <c r="Y14" s="69">
        <f>(Tennessee!AC93/10^6)</f>
        <v>44.34539015068834</v>
      </c>
      <c r="Z14" s="69">
        <f>(Tennessee!AD93/10^6)</f>
        <v>44.82606806852924</v>
      </c>
      <c r="AA14" s="69">
        <f>(Tennessee!AE93/10^6)</f>
        <v>45.946000482722205</v>
      </c>
    </row>
    <row r="15" spans="1:27" ht="12.75">
      <c r="A15" s="68" t="s">
        <v>85</v>
      </c>
      <c r="B15" s="69">
        <f>(Tennessee!F94/10^6)</f>
        <v>47.497443127985264</v>
      </c>
      <c r="C15" s="69">
        <f>(Tennessee!G94/10^6)</f>
        <v>44.81142638192009</v>
      </c>
      <c r="D15" s="69">
        <f>(Tennessee!H94/10^6)</f>
        <v>36.805252439946685</v>
      </c>
      <c r="E15" s="69">
        <f>(Tennessee!I94/10^6)</f>
        <v>41.46907257485911</v>
      </c>
      <c r="F15" s="69">
        <f>(Tennessee!J94/10^6)</f>
        <v>42.48504627799781</v>
      </c>
      <c r="G15" s="69">
        <f>(Tennessee!K94/10^6)</f>
        <v>46.487574883471666</v>
      </c>
      <c r="H15" s="69">
        <f>(Tennessee!L94/10^6)</f>
        <v>47.21855097260472</v>
      </c>
      <c r="I15" s="69">
        <f>(Tennessee!M94/10^6)</f>
        <v>46.717738809926004</v>
      </c>
      <c r="J15" s="69">
        <f>(Tennessee!N94/10^6)</f>
        <v>47.80323956492517</v>
      </c>
      <c r="K15" s="69">
        <f>(Tennessee!O94/10^6)</f>
        <v>43.567482862442986</v>
      </c>
      <c r="L15" s="69">
        <f>(Tennessee!P94/10^6)</f>
        <v>47.05866584009944</v>
      </c>
      <c r="M15" s="69">
        <f>(Tennessee!Q94/10^6)</f>
        <v>44.180363883273394</v>
      </c>
      <c r="N15" s="69">
        <f>(Tennessee!R94/10^6)</f>
        <v>46.59672300491282</v>
      </c>
      <c r="O15" s="69">
        <f>(Tennessee!S94/10^6)</f>
        <v>55.27808949680407</v>
      </c>
      <c r="P15" s="69">
        <f>(Tennessee!T94/10^6)</f>
        <v>49.103161243583195</v>
      </c>
      <c r="Q15" s="69">
        <f>(Tennessee!U94/10^6)</f>
        <v>54.14772173992052</v>
      </c>
      <c r="R15" s="69">
        <f>(Tennessee!V94/10^6)</f>
        <v>52.725233327127256</v>
      </c>
      <c r="S15" s="69">
        <f>(Tennessee!W94/10^6)</f>
        <v>55.68319954961028</v>
      </c>
      <c r="T15" s="69">
        <f>(Tennessee!X94/10^6)</f>
        <v>54.320453704555746</v>
      </c>
      <c r="U15" s="69">
        <f>(Tennessee!Y94/10^6)</f>
        <v>53.95468264150954</v>
      </c>
      <c r="V15" s="69">
        <f>(Tennessee!Z94/10^6)</f>
        <v>58.83405861840834</v>
      </c>
      <c r="W15" s="69">
        <f>(Tennessee!AA94/10^6)</f>
        <v>56.5375032532164</v>
      </c>
      <c r="X15" s="69">
        <f>(Tennessee!AB94/10^6)</f>
        <v>54.02901421338175</v>
      </c>
      <c r="Y15" s="69">
        <f>(Tennessee!AC94/10^6)</f>
        <v>50.92277299382028</v>
      </c>
      <c r="Z15" s="69">
        <f>(Tennessee!AD94/10^6)</f>
        <v>53.511229594723254</v>
      </c>
      <c r="AA15" s="69">
        <f>(Tennessee!AE94/10^6)</f>
        <v>54.96021096321325</v>
      </c>
    </row>
    <row r="16" spans="1:27" ht="12.75">
      <c r="A16" s="66" t="s">
        <v>79</v>
      </c>
      <c r="B16" s="70">
        <f>(Tennessee!F95/10^6)</f>
        <v>97.60270642219278</v>
      </c>
      <c r="C16" s="70">
        <f>(Tennessee!G95/10^6)</f>
        <v>95.9265239948729</v>
      </c>
      <c r="D16" s="70">
        <f>(Tennessee!H95/10^6)</f>
        <v>85.3977059417693</v>
      </c>
      <c r="E16" s="70">
        <f>(Tennessee!I95/10^6)</f>
        <v>92.26914730416432</v>
      </c>
      <c r="F16" s="70">
        <f>(Tennessee!J95/10^6)</f>
        <v>96.8735622711798</v>
      </c>
      <c r="G16" s="70">
        <f>(Tennessee!K95/10^6)</f>
        <v>101.22410966888792</v>
      </c>
      <c r="H16" s="70">
        <f>(Tennessee!L95/10^6)</f>
        <v>103.66111636895326</v>
      </c>
      <c r="I16" s="70">
        <f>(Tennessee!M95/10^6)</f>
        <v>102.47594913320985</v>
      </c>
      <c r="J16" s="70">
        <f>(Tennessee!N95/10^6)</f>
        <v>105.2755224332633</v>
      </c>
      <c r="K16" s="70">
        <f>(Tennessee!O95/10^6)</f>
        <v>101.90886280379293</v>
      </c>
      <c r="L16" s="70">
        <f>(Tennessee!P95/10^6)</f>
        <v>104.22401469613332</v>
      </c>
      <c r="M16" s="70">
        <f>(Tennessee!Q95/10^6)</f>
        <v>99.7015290465873</v>
      </c>
      <c r="N16" s="70">
        <f>(Tennessee!R95/10^6)</f>
        <v>105.42504810977113</v>
      </c>
      <c r="O16" s="70">
        <f>(Tennessee!S95/10^6)</f>
        <v>116.62195746067262</v>
      </c>
      <c r="P16" s="70">
        <f>(Tennessee!T95/10^6)</f>
        <v>111.24651645775688</v>
      </c>
      <c r="Q16" s="70">
        <f>(Tennessee!U95/10^6)</f>
        <v>117.79796432311984</v>
      </c>
      <c r="R16" s="70">
        <f>(Tennessee!V95/10^6)</f>
        <v>116.32094310071632</v>
      </c>
      <c r="S16" s="70">
        <f>(Tennessee!W95/10^6)</f>
        <v>119.36754885778093</v>
      </c>
      <c r="T16" s="70">
        <f>(Tennessee!X95/10^6)</f>
        <v>118.04025528045204</v>
      </c>
      <c r="U16" s="70">
        <f>(Tennessee!Y95/10^6)</f>
        <v>118.86537590422493</v>
      </c>
      <c r="V16" s="70">
        <f>(Tennessee!Z95/10^6)</f>
        <v>124.59551245683417</v>
      </c>
      <c r="W16" s="70">
        <f>(Tennessee!AA95/10^6)</f>
        <v>124.52422841859592</v>
      </c>
      <c r="X16" s="70">
        <f>(Tennessee!AB95/10^6)</f>
        <v>124.4386949452435</v>
      </c>
      <c r="Y16" s="70">
        <f>(Tennessee!AC95/10^6)</f>
        <v>121.7562147846858</v>
      </c>
      <c r="Z16" s="70">
        <f>(Tennessee!AD95/10^6)</f>
        <v>123.74123518440521</v>
      </c>
      <c r="AA16" s="70">
        <f>(Tennessee!AE95/10^6)</f>
        <v>125.86067414821666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3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413591.4433911009</v>
      </c>
      <c r="G8" s="27">
        <v>262500.06818610214</v>
      </c>
      <c r="H8" s="27">
        <v>327180.43342480797</v>
      </c>
      <c r="I8" s="27">
        <v>923877.5874277654</v>
      </c>
      <c r="J8" s="27">
        <v>564876.4372526784</v>
      </c>
      <c r="K8" s="27">
        <v>299824.7243116728</v>
      </c>
      <c r="L8" s="27">
        <v>136831.76377153434</v>
      </c>
      <c r="M8" s="27">
        <v>171718.71533779064</v>
      </c>
      <c r="N8" s="27">
        <v>339707.1615788662</v>
      </c>
      <c r="O8" s="27">
        <v>395192.0386043854</v>
      </c>
      <c r="P8" s="27">
        <v>403573.7043172974</v>
      </c>
      <c r="Q8" s="27">
        <v>331275.57452440786</v>
      </c>
      <c r="R8" s="27">
        <v>292324.99106421974</v>
      </c>
      <c r="S8" s="27">
        <v>213939.41286570928</v>
      </c>
      <c r="T8" s="27">
        <v>180759.23802650798</v>
      </c>
      <c r="U8" s="27">
        <v>298775.0061525342</v>
      </c>
      <c r="V8" s="27">
        <v>228445.52331240757</v>
      </c>
      <c r="W8" s="27">
        <v>273526.911809745</v>
      </c>
      <c r="X8" s="27">
        <v>54298.87079587412</v>
      </c>
      <c r="Y8" s="27">
        <v>210448.72647440378</v>
      </c>
      <c r="Z8" s="27">
        <v>243437.16553238203</v>
      </c>
      <c r="AA8" s="27">
        <v>284670.46947682597</v>
      </c>
      <c r="AB8" s="27">
        <v>129703.71934120168</v>
      </c>
      <c r="AC8" s="27">
        <v>259587.4000254012</v>
      </c>
      <c r="AD8" s="27">
        <v>136679.50983661585</v>
      </c>
      <c r="AE8" s="27">
        <v>68451.72049423483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47265045.67701056</v>
      </c>
      <c r="G9" s="27">
        <v>44657264.16072249</v>
      </c>
      <c r="H9" s="27">
        <v>36683151.71227468</v>
      </c>
      <c r="I9" s="27">
        <v>41339410.55128231</v>
      </c>
      <c r="J9" s="27">
        <v>42396919.6823253</v>
      </c>
      <c r="K9" s="27">
        <v>46386618.02797217</v>
      </c>
      <c r="L9" s="27">
        <v>47119860.96245521</v>
      </c>
      <c r="M9" s="27">
        <v>46623060.9456065</v>
      </c>
      <c r="N9" s="27">
        <v>47635377.01981521</v>
      </c>
      <c r="O9" s="27">
        <v>43414786.61575465</v>
      </c>
      <c r="P9" s="27">
        <v>46928981.29696184</v>
      </c>
      <c r="Q9" s="27">
        <v>44052981.76969636</v>
      </c>
      <c r="R9" s="27">
        <v>46485251.17072739</v>
      </c>
      <c r="S9" s="27">
        <v>55019092.94956864</v>
      </c>
      <c r="T9" s="27">
        <v>48826548.53006686</v>
      </c>
      <c r="U9" s="27">
        <v>53842619.486930184</v>
      </c>
      <c r="V9" s="27">
        <v>52498291.09973919</v>
      </c>
      <c r="W9" s="27">
        <v>55435029.065420814</v>
      </c>
      <c r="X9" s="27">
        <v>53366834.126314744</v>
      </c>
      <c r="Y9" s="27">
        <v>53191847.5462184</v>
      </c>
      <c r="Z9" s="27">
        <v>58095038.133337714</v>
      </c>
      <c r="AA9" s="27">
        <v>56021079.58910914</v>
      </c>
      <c r="AB9" s="27">
        <v>53699226.24160109</v>
      </c>
      <c r="AC9" s="27">
        <v>50266087.415605314</v>
      </c>
      <c r="AD9" s="27">
        <v>53254918.83721533</v>
      </c>
      <c r="AE9" s="27">
        <v>54484363.48881755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6272940.520024314</v>
      </c>
      <c r="G10" s="27">
        <v>8073261.244175867</v>
      </c>
      <c r="H10" s="27">
        <v>7095569.462147673</v>
      </c>
      <c r="I10" s="27">
        <v>8914748.221791059</v>
      </c>
      <c r="J10" s="27">
        <v>9043209.551753135</v>
      </c>
      <c r="K10" s="27">
        <v>9570511.530244669</v>
      </c>
      <c r="L10" s="27">
        <v>9598393.2639185</v>
      </c>
      <c r="M10" s="27">
        <v>9200956.78663171</v>
      </c>
      <c r="N10" s="27">
        <v>9340896.089615446</v>
      </c>
      <c r="O10" s="27">
        <v>9399203.767628888</v>
      </c>
      <c r="P10" s="27">
        <v>9077078.78235705</v>
      </c>
      <c r="Q10" s="27">
        <v>8772965.248536257</v>
      </c>
      <c r="R10" s="27">
        <v>8743800.07915015</v>
      </c>
      <c r="S10" s="27">
        <v>9311313.551795775</v>
      </c>
      <c r="T10" s="27">
        <v>9648221.81604086</v>
      </c>
      <c r="U10" s="27">
        <v>8923724.783079172</v>
      </c>
      <c r="V10" s="27">
        <v>8621299.114069546</v>
      </c>
      <c r="W10" s="27">
        <v>8489567.228028413</v>
      </c>
      <c r="X10" s="27">
        <v>8090920.744723354</v>
      </c>
      <c r="Y10" s="27">
        <v>7757854.658214115</v>
      </c>
      <c r="Z10" s="27">
        <v>8211202.563696239</v>
      </c>
      <c r="AA10" s="27">
        <v>8649496.657321444</v>
      </c>
      <c r="AB10" s="27">
        <v>8174132.290851032</v>
      </c>
      <c r="AC10" s="27">
        <v>8197354.6005388675</v>
      </c>
      <c r="AD10" s="27">
        <v>7897431.085509521</v>
      </c>
      <c r="AE10" s="27">
        <v>7668849.998882349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112518.4248079034</v>
      </c>
      <c r="G11" s="27">
        <v>59364.31092886757</v>
      </c>
      <c r="H11" s="27">
        <v>68544.03530767208</v>
      </c>
      <c r="I11" s="27">
        <v>179145.1332383812</v>
      </c>
      <c r="J11" s="27">
        <v>135015.29887690395</v>
      </c>
      <c r="K11" s="27">
        <v>86087.80178035218</v>
      </c>
      <c r="L11" s="27">
        <v>41627.97317814408</v>
      </c>
      <c r="M11" s="27">
        <v>52342.44700311165</v>
      </c>
      <c r="N11" s="27">
        <v>97588.33730393449</v>
      </c>
      <c r="O11" s="27">
        <v>107302.49753426896</v>
      </c>
      <c r="P11" s="27">
        <v>102508.1118605474</v>
      </c>
      <c r="Q11" s="27">
        <v>74129.67840444158</v>
      </c>
      <c r="R11" s="27">
        <v>65724.88781558728</v>
      </c>
      <c r="S11" s="27">
        <v>47804.99015748746</v>
      </c>
      <c r="T11" s="27">
        <v>32439.868451705966</v>
      </c>
      <c r="U11" s="27">
        <v>45466.48539612269</v>
      </c>
      <c r="V11" s="27">
        <v>31604.230822091795</v>
      </c>
      <c r="W11" s="27">
        <v>34395.77344939264</v>
      </c>
      <c r="X11" s="27">
        <v>6828.044688880625</v>
      </c>
      <c r="Y11" s="27">
        <v>29197.60778728307</v>
      </c>
      <c r="Z11" s="27">
        <v>30612.02089702534</v>
      </c>
      <c r="AA11" s="27">
        <v>35797.06228828551</v>
      </c>
      <c r="AB11" s="27">
        <v>17995.068665801817</v>
      </c>
      <c r="AC11" s="27">
        <v>39464.805439486176</v>
      </c>
      <c r="AD11" s="27">
        <v>17187.343925937348</v>
      </c>
      <c r="AE11" s="27">
        <v>6887.929120664786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54064096.06523387</v>
      </c>
      <c r="G12" s="27">
        <v>53052389.78401332</v>
      </c>
      <c r="H12" s="27">
        <v>44174445.64315484</v>
      </c>
      <c r="I12" s="27">
        <v>51357181.49373951</v>
      </c>
      <c r="J12" s="27">
        <v>52140020.97020802</v>
      </c>
      <c r="K12" s="27">
        <v>56343042.08430886</v>
      </c>
      <c r="L12" s="27">
        <v>56896713.96332339</v>
      </c>
      <c r="M12" s="27">
        <v>56048078.89457912</v>
      </c>
      <c r="N12" s="27">
        <v>57413568.608313456</v>
      </c>
      <c r="O12" s="27">
        <v>53316484.91952218</v>
      </c>
      <c r="P12" s="27">
        <v>56512141.89549673</v>
      </c>
      <c r="Q12" s="27">
        <v>53231352.27116147</v>
      </c>
      <c r="R12" s="27">
        <v>55587101.12875734</v>
      </c>
      <c r="S12" s="27">
        <v>64592150.90438761</v>
      </c>
      <c r="T12" s="27">
        <v>58687969.452585936</v>
      </c>
      <c r="U12" s="27">
        <v>63110585.76155801</v>
      </c>
      <c r="V12" s="27">
        <v>61379639.967943236</v>
      </c>
      <c r="W12" s="27">
        <v>64232518.978708364</v>
      </c>
      <c r="X12" s="27">
        <v>61518881.78652285</v>
      </c>
      <c r="Y12" s="27">
        <v>61189348.5386942</v>
      </c>
      <c r="Z12" s="27">
        <v>66580289.883463375</v>
      </c>
      <c r="AA12" s="27">
        <v>64991043.77819569</v>
      </c>
      <c r="AB12" s="27">
        <v>62021057.32045912</v>
      </c>
      <c r="AC12" s="27">
        <v>58762494.22160907</v>
      </c>
      <c r="AD12" s="27">
        <v>61306216.776487395</v>
      </c>
      <c r="AE12" s="27">
        <v>62228553.1373148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1694613.5080446</v>
      </c>
      <c r="G13" s="27">
        <v>1370467.0171104001</v>
      </c>
      <c r="H13" s="27">
        <v>2093572.961980133</v>
      </c>
      <c r="I13" s="27">
        <v>1504926.7221017336</v>
      </c>
      <c r="J13" s="27">
        <v>1914799.8418647998</v>
      </c>
      <c r="K13" s="27">
        <v>2211766.4143241337</v>
      </c>
      <c r="L13" s="27">
        <v>2086103.3627874</v>
      </c>
      <c r="M13" s="27">
        <v>2290534.8678674004</v>
      </c>
      <c r="N13" s="27">
        <v>2031013.9056269333</v>
      </c>
      <c r="O13" s="27">
        <v>2861410.8910654667</v>
      </c>
      <c r="P13" s="27">
        <v>2908813.9786713333</v>
      </c>
      <c r="Q13" s="27">
        <v>2683818.9890248002</v>
      </c>
      <c r="R13" s="27">
        <v>2649499.988168733</v>
      </c>
      <c r="S13" s="27">
        <v>2469347.5287572667</v>
      </c>
      <c r="T13" s="27">
        <v>2733208.088356533</v>
      </c>
      <c r="U13" s="27">
        <v>2726409.2359753335</v>
      </c>
      <c r="V13" s="27">
        <v>2594227.5167548666</v>
      </c>
      <c r="W13" s="27">
        <v>2466905.7547522667</v>
      </c>
      <c r="X13" s="27">
        <v>2974404.1108276</v>
      </c>
      <c r="Y13" s="27">
        <v>2969650.0278932666</v>
      </c>
      <c r="Z13" s="27">
        <v>3044037.1045898</v>
      </c>
      <c r="AA13" s="27">
        <v>2889192.8351843334</v>
      </c>
      <c r="AB13" s="27">
        <v>2589148.9269829337</v>
      </c>
      <c r="AC13" s="27">
        <v>2617817.762252</v>
      </c>
      <c r="AD13" s="27">
        <v>2406013.4314883337</v>
      </c>
      <c r="AE13" s="27">
        <v>3314126.8717494668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1694613.5080446</v>
      </c>
      <c r="G14" s="27">
        <v>1370467.0171104001</v>
      </c>
      <c r="H14" s="27">
        <v>2093572.961980133</v>
      </c>
      <c r="I14" s="27">
        <v>1504926.7221017336</v>
      </c>
      <c r="J14" s="27">
        <v>1914799.8418647998</v>
      </c>
      <c r="K14" s="27">
        <v>2211766.4143241337</v>
      </c>
      <c r="L14" s="27">
        <v>2086103.3627874</v>
      </c>
      <c r="M14" s="27">
        <v>2290534.8678674004</v>
      </c>
      <c r="N14" s="27">
        <v>2031013.9056269333</v>
      </c>
      <c r="O14" s="27">
        <v>2861410.8910654667</v>
      </c>
      <c r="P14" s="27">
        <v>2908813.9786713333</v>
      </c>
      <c r="Q14" s="27">
        <v>2683818.9890248002</v>
      </c>
      <c r="R14" s="27">
        <v>2649499.988168733</v>
      </c>
      <c r="S14" s="27">
        <v>2469347.5287572667</v>
      </c>
      <c r="T14" s="27">
        <v>2733208.088356533</v>
      </c>
      <c r="U14" s="27">
        <v>2726409.2359753335</v>
      </c>
      <c r="V14" s="27">
        <v>2594227.5167548666</v>
      </c>
      <c r="W14" s="27">
        <v>2466905.7547522667</v>
      </c>
      <c r="X14" s="27">
        <v>2974404.1108276</v>
      </c>
      <c r="Y14" s="27">
        <v>2969650.0278932666</v>
      </c>
      <c r="Z14" s="27">
        <v>3044037.1045898</v>
      </c>
      <c r="AA14" s="27">
        <v>2889192.8351843334</v>
      </c>
      <c r="AB14" s="27">
        <v>2589148.9269829337</v>
      </c>
      <c r="AC14" s="27">
        <v>2617817.762252</v>
      </c>
      <c r="AD14" s="27">
        <v>2406013.4314883337</v>
      </c>
      <c r="AE14" s="27">
        <v>3314126.8717494668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101276.3477264</v>
      </c>
      <c r="G15" s="27">
        <v>81039.73263540001</v>
      </c>
      <c r="H15" s="27">
        <v>59847.945443</v>
      </c>
      <c r="I15" s="27">
        <v>62604.42107480001</v>
      </c>
      <c r="J15" s="27">
        <v>57192.2519652</v>
      </c>
      <c r="K15" s="27">
        <v>53667.250484100005</v>
      </c>
      <c r="L15" s="27">
        <v>70164.6912923</v>
      </c>
      <c r="M15" s="27">
        <v>64813.5920443</v>
      </c>
      <c r="N15" s="27">
        <v>63823.6706492</v>
      </c>
      <c r="O15" s="27">
        <v>63594.8316432</v>
      </c>
      <c r="P15" s="27">
        <v>60687.80964179999</v>
      </c>
      <c r="Q15" s="27">
        <v>50742.7158018</v>
      </c>
      <c r="R15" s="27">
        <v>119860.80940239999</v>
      </c>
      <c r="S15" s="27">
        <v>137919.66993530001</v>
      </c>
      <c r="T15" s="27">
        <v>136949.22344950002</v>
      </c>
      <c r="U15" s="27">
        <v>138750.61761880002</v>
      </c>
      <c r="V15" s="27">
        <v>80633.7471643</v>
      </c>
      <c r="W15" s="27">
        <v>109023.38043520002</v>
      </c>
      <c r="X15" s="27">
        <v>47448.0028572</v>
      </c>
      <c r="Y15" s="27">
        <v>38179.7027645</v>
      </c>
      <c r="Z15" s="27">
        <v>43226.279525</v>
      </c>
      <c r="AA15" s="27">
        <v>20828.2068885</v>
      </c>
      <c r="AB15" s="27">
        <v>52405.1031097</v>
      </c>
      <c r="AC15" s="27">
        <v>45765.0086916</v>
      </c>
      <c r="AD15" s="27">
        <v>32324.036133400004</v>
      </c>
      <c r="AE15" s="27">
        <v>35646.6070477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101276.3477264</v>
      </c>
      <c r="G16" s="27">
        <v>81039.73263540001</v>
      </c>
      <c r="H16" s="27">
        <v>59847.945443</v>
      </c>
      <c r="I16" s="27">
        <v>62604.42107480001</v>
      </c>
      <c r="J16" s="27">
        <v>57192.2519652</v>
      </c>
      <c r="K16" s="27">
        <v>53667.250484100005</v>
      </c>
      <c r="L16" s="27">
        <v>70164.6912923</v>
      </c>
      <c r="M16" s="27">
        <v>64813.5920443</v>
      </c>
      <c r="N16" s="27">
        <v>63823.6706492</v>
      </c>
      <c r="O16" s="27">
        <v>63594.8316432</v>
      </c>
      <c r="P16" s="27">
        <v>60687.80964179999</v>
      </c>
      <c r="Q16" s="27">
        <v>50742.7158018</v>
      </c>
      <c r="R16" s="27">
        <v>119860.80940239999</v>
      </c>
      <c r="S16" s="27">
        <v>137919.66993530001</v>
      </c>
      <c r="T16" s="27">
        <v>136949.22344950002</v>
      </c>
      <c r="U16" s="27">
        <v>138750.61761880002</v>
      </c>
      <c r="V16" s="27">
        <v>80633.7471643</v>
      </c>
      <c r="W16" s="27">
        <v>109023.38043520002</v>
      </c>
      <c r="X16" s="27">
        <v>47448.0028572</v>
      </c>
      <c r="Y16" s="27">
        <v>38179.7027645</v>
      </c>
      <c r="Z16" s="27">
        <v>43226.279525</v>
      </c>
      <c r="AA16" s="27">
        <v>20828.2068885</v>
      </c>
      <c r="AB16" s="27">
        <v>52405.1031097</v>
      </c>
      <c r="AC16" s="27">
        <v>45765.0086916</v>
      </c>
      <c r="AD16" s="27">
        <v>32324.036133400004</v>
      </c>
      <c r="AE16" s="27">
        <v>35646.6070477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5622703.99537</v>
      </c>
      <c r="G17" s="27">
        <v>5943551.109265</v>
      </c>
      <c r="H17" s="27">
        <v>5823436.3814165</v>
      </c>
      <c r="I17" s="27">
        <v>6363447.4758855</v>
      </c>
      <c r="J17" s="27">
        <v>6528066.2372695</v>
      </c>
      <c r="K17" s="27">
        <v>6505872.9047235</v>
      </c>
      <c r="L17" s="27">
        <v>7184528.799756</v>
      </c>
      <c r="M17" s="27">
        <v>7579168.291348499</v>
      </c>
      <c r="N17" s="27">
        <v>7938899.868514999</v>
      </c>
      <c r="O17" s="27">
        <v>8471849.4035945</v>
      </c>
      <c r="P17" s="27">
        <v>8461096.068309499</v>
      </c>
      <c r="Q17" s="27">
        <v>7934224.895904999</v>
      </c>
      <c r="R17" s="27">
        <v>7833941.9201505</v>
      </c>
      <c r="S17" s="27">
        <v>7871169.737815999</v>
      </c>
      <c r="T17" s="27">
        <v>7768874.732541999</v>
      </c>
      <c r="U17" s="27">
        <v>8821275.526833</v>
      </c>
      <c r="V17" s="27">
        <v>9145898.6210515</v>
      </c>
      <c r="W17" s="27">
        <v>9022508.331298</v>
      </c>
      <c r="X17" s="27">
        <v>9560757.5078015</v>
      </c>
      <c r="Y17" s="27">
        <v>9260073.800785499</v>
      </c>
      <c r="Z17" s="27">
        <v>9924995.275657</v>
      </c>
      <c r="AA17" s="27">
        <v>10216731.859141499</v>
      </c>
      <c r="AB17" s="27">
        <v>11045082.0480385</v>
      </c>
      <c r="AC17" s="27">
        <v>11664089.469725</v>
      </c>
      <c r="AD17" s="27">
        <v>12043922.617881</v>
      </c>
      <c r="AE17" s="27">
        <v>12562848.194858497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432351.05020799994</v>
      </c>
      <c r="G18" s="27">
        <v>476521.29883049993</v>
      </c>
      <c r="H18" s="27">
        <v>474983.7216739999</v>
      </c>
      <c r="I18" s="27">
        <v>847626.461836</v>
      </c>
      <c r="J18" s="27">
        <v>1041109.0457459998</v>
      </c>
      <c r="K18" s="27">
        <v>1365402.620428</v>
      </c>
      <c r="L18" s="27">
        <v>633379.425294</v>
      </c>
      <c r="M18" s="27">
        <v>544537.6354879999</v>
      </c>
      <c r="N18" s="27">
        <v>494881.0629839999</v>
      </c>
      <c r="O18" s="27">
        <v>329826.60776449996</v>
      </c>
      <c r="P18" s="27">
        <v>314734.59894799994</v>
      </c>
      <c r="Q18" s="27">
        <v>255846.23456699998</v>
      </c>
      <c r="R18" s="27">
        <v>440370.9448215</v>
      </c>
      <c r="S18" s="27">
        <v>400412.8143784999</v>
      </c>
      <c r="T18" s="27">
        <v>390515.5886555</v>
      </c>
      <c r="U18" s="27">
        <v>314690.94522249995</v>
      </c>
      <c r="V18" s="27">
        <v>385896.35854</v>
      </c>
      <c r="W18" s="27">
        <v>352280.91244499997</v>
      </c>
      <c r="X18" s="27">
        <v>404456.772412</v>
      </c>
      <c r="Y18" s="27">
        <v>408805.2129315</v>
      </c>
      <c r="Z18" s="27">
        <v>459270.37602599995</v>
      </c>
      <c r="AA18" s="27">
        <v>398586.07746649993</v>
      </c>
      <c r="AB18" s="27">
        <v>440617.91165699996</v>
      </c>
      <c r="AC18" s="27">
        <v>454384.55731899996</v>
      </c>
      <c r="AD18" s="27">
        <v>456341.26641949994</v>
      </c>
      <c r="AE18" s="27">
        <v>332194.1316539999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1811593.7033039997</v>
      </c>
      <c r="G19" s="27">
        <v>1570267.3289765</v>
      </c>
      <c r="H19" s="27">
        <v>1423676.6096629999</v>
      </c>
      <c r="I19" s="27">
        <v>1139715.454955</v>
      </c>
      <c r="J19" s="27">
        <v>1399864.1450254999</v>
      </c>
      <c r="K19" s="27">
        <v>1540502.9714304998</v>
      </c>
      <c r="L19" s="27">
        <v>1652227.325518</v>
      </c>
      <c r="M19" s="27">
        <v>1631753.433464</v>
      </c>
      <c r="N19" s="27">
        <v>1521197.417278</v>
      </c>
      <c r="O19" s="27">
        <v>1171554.8914685</v>
      </c>
      <c r="P19" s="27">
        <v>1448304.9469735</v>
      </c>
      <c r="Q19" s="27">
        <v>1148687.624315</v>
      </c>
      <c r="R19" s="27">
        <v>1546972.6888</v>
      </c>
      <c r="S19" s="27">
        <v>1448875.6040219998</v>
      </c>
      <c r="T19" s="27">
        <v>1453642.7968369997</v>
      </c>
      <c r="U19" s="27">
        <v>1569098.6333714998</v>
      </c>
      <c r="V19" s="27">
        <v>1590482.3695145</v>
      </c>
      <c r="W19" s="27">
        <v>1846320.1508674999</v>
      </c>
      <c r="X19" s="27">
        <v>1694868.3221854998</v>
      </c>
      <c r="Y19" s="27">
        <v>1127730.2261225</v>
      </c>
      <c r="Z19" s="27">
        <v>1040881.1081515</v>
      </c>
      <c r="AA19" s="27">
        <v>1116527.825182</v>
      </c>
      <c r="AB19" s="27">
        <v>944654.9421539999</v>
      </c>
      <c r="AC19" s="27">
        <v>1266296.1629395</v>
      </c>
      <c r="AD19" s="27">
        <v>1507392.563908</v>
      </c>
      <c r="AE19" s="27">
        <v>1723808.442356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172852.92331999997</v>
      </c>
      <c r="G20" s="27">
        <v>137110.055775</v>
      </c>
      <c r="H20" s="27">
        <v>122100.727672</v>
      </c>
      <c r="I20" s="27">
        <v>123863.07210199998</v>
      </c>
      <c r="J20" s="27">
        <v>88126.59567249999</v>
      </c>
      <c r="K20" s="27">
        <v>100956.85549949999</v>
      </c>
      <c r="L20" s="27">
        <v>98690.0101495</v>
      </c>
      <c r="M20" s="27">
        <v>94677.8643195</v>
      </c>
      <c r="N20" s="27">
        <v>155561.836045</v>
      </c>
      <c r="O20" s="27">
        <v>151688.1726745</v>
      </c>
      <c r="P20" s="27">
        <v>98911.5814995</v>
      </c>
      <c r="Q20" s="27">
        <v>115921.86933249999</v>
      </c>
      <c r="R20" s="27">
        <v>95660.87376999998</v>
      </c>
      <c r="S20" s="27">
        <v>175856.49377449998</v>
      </c>
      <c r="T20" s="27">
        <v>221274.78527</v>
      </c>
      <c r="U20" s="27">
        <v>194001.90867749997</v>
      </c>
      <c r="V20" s="27">
        <v>196116.21067499998</v>
      </c>
      <c r="W20" s="27">
        <v>159724.8208325</v>
      </c>
      <c r="X20" s="27">
        <v>616867.4213624999</v>
      </c>
      <c r="Y20" s="27">
        <v>443804.43172449997</v>
      </c>
      <c r="Z20" s="27">
        <v>451293.11688999995</v>
      </c>
      <c r="AA20" s="27">
        <v>379696.17039199994</v>
      </c>
      <c r="AB20" s="27">
        <v>188921.95937999996</v>
      </c>
      <c r="AC20" s="27">
        <v>348957.4065669999</v>
      </c>
      <c r="AD20" s="27">
        <v>133219.77418749998</v>
      </c>
      <c r="AE20" s="27">
        <v>170346.61047249998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131417.5981195</v>
      </c>
      <c r="G21" s="27">
        <v>200640.54841599998</v>
      </c>
      <c r="H21" s="27">
        <v>171639.91417650002</v>
      </c>
      <c r="I21" s="27">
        <v>111472.942658</v>
      </c>
      <c r="J21" s="27">
        <v>136923.1772755</v>
      </c>
      <c r="K21" s="27">
        <v>114572.30815799999</v>
      </c>
      <c r="L21" s="27">
        <v>74409.44549499999</v>
      </c>
      <c r="M21" s="27">
        <v>106970.8768975</v>
      </c>
      <c r="N21" s="27">
        <v>101263.03287099999</v>
      </c>
      <c r="O21" s="27">
        <v>121407.24738449999</v>
      </c>
      <c r="P21" s="27">
        <v>117183.722194</v>
      </c>
      <c r="Q21" s="27">
        <v>114072.809235</v>
      </c>
      <c r="R21" s="27">
        <v>109587.31048649999</v>
      </c>
      <c r="S21" s="27">
        <v>87533.010488</v>
      </c>
      <c r="T21" s="27">
        <v>117312.40035899999</v>
      </c>
      <c r="U21" s="27">
        <v>110844.058941</v>
      </c>
      <c r="V21" s="27">
        <v>114461.411295</v>
      </c>
      <c r="W21" s="27">
        <v>100801.35908149999</v>
      </c>
      <c r="X21" s="27">
        <v>98106.684984</v>
      </c>
      <c r="Y21" s="27">
        <v>98208.85066299998</v>
      </c>
      <c r="Z21" s="27">
        <v>74278.1434395</v>
      </c>
      <c r="AA21" s="27">
        <v>70770.4005085</v>
      </c>
      <c r="AB21" s="27">
        <v>48907.797399999996</v>
      </c>
      <c r="AC21" s="27">
        <v>49984.15283399999</v>
      </c>
      <c r="AD21" s="27">
        <v>53241.354089</v>
      </c>
      <c r="AE21" s="27">
        <v>43337.250802999995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8170919.2703215</v>
      </c>
      <c r="G22" s="27">
        <v>8328090.341263</v>
      </c>
      <c r="H22" s="27">
        <v>8015837.354601999</v>
      </c>
      <c r="I22" s="27">
        <v>8586125.4074365</v>
      </c>
      <c r="J22" s="27">
        <v>9194089.200988999</v>
      </c>
      <c r="K22" s="27">
        <v>9627307.660239499</v>
      </c>
      <c r="L22" s="27">
        <v>9643235.006212499</v>
      </c>
      <c r="M22" s="27">
        <v>9957108.101517498</v>
      </c>
      <c r="N22" s="27">
        <v>10211803.217693</v>
      </c>
      <c r="O22" s="27">
        <v>10246326.322886499</v>
      </c>
      <c r="P22" s="27">
        <v>10440230.9179245</v>
      </c>
      <c r="Q22" s="27">
        <v>9568753.433354499</v>
      </c>
      <c r="R22" s="27">
        <v>10026533.738028498</v>
      </c>
      <c r="S22" s="27">
        <v>9983847.660479</v>
      </c>
      <c r="T22" s="27">
        <v>9951620.3036635</v>
      </c>
      <c r="U22" s="27">
        <v>11009911.0730455</v>
      </c>
      <c r="V22" s="27">
        <v>11432854.971075999</v>
      </c>
      <c r="W22" s="27">
        <v>11481635.5745245</v>
      </c>
      <c r="X22" s="27">
        <v>12375056.7087455</v>
      </c>
      <c r="Y22" s="27">
        <v>11338622.522226999</v>
      </c>
      <c r="Z22" s="27">
        <v>11950718.020163998</v>
      </c>
      <c r="AA22" s="27">
        <v>12182312.332690498</v>
      </c>
      <c r="AB22" s="27">
        <v>12668184.6586295</v>
      </c>
      <c r="AC22" s="27">
        <v>13783711.749384498</v>
      </c>
      <c r="AD22" s="27">
        <v>14194117.576485</v>
      </c>
      <c r="AE22" s="27">
        <v>14832534.630144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1671405.8806784223</v>
      </c>
      <c r="G23" s="27">
        <v>1401885.719384115</v>
      </c>
      <c r="H23" s="27">
        <v>918046.6401557493</v>
      </c>
      <c r="I23" s="27">
        <v>825280.3363743088</v>
      </c>
      <c r="J23" s="27">
        <v>1462048.9867278794</v>
      </c>
      <c r="K23" s="27">
        <v>1956816.5513600605</v>
      </c>
      <c r="L23" s="27">
        <v>2385025.906506336</v>
      </c>
      <c r="M23" s="27">
        <v>2288360.191763427</v>
      </c>
      <c r="N23" s="27">
        <v>1700558.6795851577</v>
      </c>
      <c r="O23" s="27">
        <v>1750855.2480756845</v>
      </c>
      <c r="P23" s="27">
        <v>1679720.5483158263</v>
      </c>
      <c r="Q23" s="27">
        <v>1370466.690183204</v>
      </c>
      <c r="R23" s="27">
        <v>1799508.9022938604</v>
      </c>
      <c r="S23" s="27">
        <v>2640297.196451309</v>
      </c>
      <c r="T23" s="27">
        <v>3118746.362421126</v>
      </c>
      <c r="U23" s="27">
        <v>3253068.9949578186</v>
      </c>
      <c r="V23" s="27">
        <v>3743934.327319304</v>
      </c>
      <c r="W23" s="27">
        <v>3790918.0679708975</v>
      </c>
      <c r="X23" s="27">
        <v>3960616.9833027674</v>
      </c>
      <c r="Y23" s="27">
        <v>4748860.954622946</v>
      </c>
      <c r="Z23" s="27">
        <v>5167059.037890155</v>
      </c>
      <c r="AA23" s="27">
        <v>5048387.597379476</v>
      </c>
      <c r="AB23" s="27">
        <v>5402428.778578004</v>
      </c>
      <c r="AC23" s="27">
        <v>5375595.56520478</v>
      </c>
      <c r="AD23" s="27">
        <v>5474891.305612532</v>
      </c>
      <c r="AE23" s="27">
        <v>5592556.046833087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1671405.8806784223</v>
      </c>
      <c r="G24" s="27">
        <v>1401885.719384115</v>
      </c>
      <c r="H24" s="27">
        <v>918046.6401557493</v>
      </c>
      <c r="I24" s="27">
        <v>825280.3363743088</v>
      </c>
      <c r="J24" s="27">
        <v>1462048.9867278794</v>
      </c>
      <c r="K24" s="27">
        <v>1956816.5513600605</v>
      </c>
      <c r="L24" s="27">
        <v>2385025.906506336</v>
      </c>
      <c r="M24" s="27">
        <v>2288360.191763427</v>
      </c>
      <c r="N24" s="27">
        <v>1700558.6795851577</v>
      </c>
      <c r="O24" s="27">
        <v>1750855.2480756845</v>
      </c>
      <c r="P24" s="27">
        <v>1679720.5483158263</v>
      </c>
      <c r="Q24" s="27">
        <v>1370466.690183204</v>
      </c>
      <c r="R24" s="27">
        <v>1799508.9022938604</v>
      </c>
      <c r="S24" s="27">
        <v>2640297.196451309</v>
      </c>
      <c r="T24" s="27">
        <v>3118746.362421126</v>
      </c>
      <c r="U24" s="27">
        <v>3253068.9949578186</v>
      </c>
      <c r="V24" s="27">
        <v>3743934.327319304</v>
      </c>
      <c r="W24" s="27">
        <v>3790918.0679708975</v>
      </c>
      <c r="X24" s="27">
        <v>3960616.9833027674</v>
      </c>
      <c r="Y24" s="27">
        <v>4748860.954622946</v>
      </c>
      <c r="Z24" s="27">
        <v>5167059.037890155</v>
      </c>
      <c r="AA24" s="27">
        <v>5048387.597379476</v>
      </c>
      <c r="AB24" s="27">
        <v>5402428.778578004</v>
      </c>
      <c r="AC24" s="27">
        <v>5375595.56520478</v>
      </c>
      <c r="AD24" s="27">
        <v>5474891.305612532</v>
      </c>
      <c r="AE24" s="27">
        <v>5592556.046833087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42637.79519999999</v>
      </c>
      <c r="G25" s="27">
        <v>29518.473599999998</v>
      </c>
      <c r="H25" s="27">
        <v>54532.985902266664</v>
      </c>
      <c r="I25" s="27">
        <v>78100.60058973332</v>
      </c>
      <c r="J25" s="27">
        <v>76187.93885853334</v>
      </c>
      <c r="K25" s="27">
        <v>68513.73803706665</v>
      </c>
      <c r="L25" s="27">
        <v>37113.82689373333</v>
      </c>
      <c r="M25" s="27">
        <v>51981.244589999995</v>
      </c>
      <c r="N25" s="27">
        <v>99149.28962253332</v>
      </c>
      <c r="O25" s="27">
        <v>63466.80067199999</v>
      </c>
      <c r="P25" s="27">
        <v>28327.88721106666</v>
      </c>
      <c r="Q25" s="27">
        <v>12937.980095333332</v>
      </c>
      <c r="R25" s="27">
        <v>28153.66646693333</v>
      </c>
      <c r="S25" s="27">
        <v>24831.706587599998</v>
      </c>
      <c r="T25" s="27">
        <v>29784.172400399995</v>
      </c>
      <c r="U25" s="27">
        <v>32819.721234666664</v>
      </c>
      <c r="V25" s="27">
        <v>36332.40730093332</v>
      </c>
      <c r="W25" s="27">
        <v>40597.597524</v>
      </c>
      <c r="X25" s="27">
        <v>50368.59334173333</v>
      </c>
      <c r="Y25" s="27">
        <v>21393.854305999997</v>
      </c>
      <c r="Z25" s="27">
        <v>43132.99246813332</v>
      </c>
      <c r="AA25" s="27">
        <v>36879.93796519999</v>
      </c>
      <c r="AB25" s="27">
        <v>19300.334078666663</v>
      </c>
      <c r="AC25" s="27">
        <v>22138.744570799998</v>
      </c>
      <c r="AD25" s="27">
        <v>17561.249562266665</v>
      </c>
      <c r="AE25" s="27">
        <v>16473.042182666664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361191.3228</v>
      </c>
      <c r="G26" s="27">
        <v>225898.31879999998</v>
      </c>
      <c r="H26" s="27">
        <v>174259.54172146664</v>
      </c>
      <c r="I26" s="27">
        <v>67870.69894293332</v>
      </c>
      <c r="J26" s="27">
        <v>62980.72995133333</v>
      </c>
      <c r="K26" s="27">
        <v>83106.70421093333</v>
      </c>
      <c r="L26" s="27">
        <v>23681.781852666663</v>
      </c>
      <c r="M26" s="27">
        <v>39310.51355</v>
      </c>
      <c r="N26" s="27">
        <v>53650.14536346667</v>
      </c>
      <c r="O26" s="27">
        <v>14924.753267599997</v>
      </c>
      <c r="P26" s="27">
        <v>18732.324720266664</v>
      </c>
      <c r="Q26" s="27">
        <v>17455.741120399998</v>
      </c>
      <c r="R26" s="27">
        <v>5085.143484666666</v>
      </c>
      <c r="S26" s="27">
        <v>15742.292209599998</v>
      </c>
      <c r="T26" s="27">
        <v>13232.819928533332</v>
      </c>
      <c r="U26" s="27">
        <v>15205.051507066664</v>
      </c>
      <c r="V26" s="27">
        <v>16837.554550666668</v>
      </c>
      <c r="W26" s="27">
        <v>18095.152589066663</v>
      </c>
      <c r="X26" s="27">
        <v>26903.280295466662</v>
      </c>
      <c r="Y26" s="27">
        <v>21720.033294666664</v>
      </c>
      <c r="Z26" s="27">
        <v>38791.2265928</v>
      </c>
      <c r="AA26" s="27">
        <v>39134.59215306667</v>
      </c>
      <c r="AB26" s="27">
        <v>9490.623825466666</v>
      </c>
      <c r="AC26" s="27">
        <v>13981.847580799998</v>
      </c>
      <c r="AD26" s="27">
        <v>19500.9040952</v>
      </c>
      <c r="AE26" s="27">
        <v>17316.233360799997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225078.36119999998</v>
      </c>
      <c r="G27" s="27">
        <v>369390.89879999997</v>
      </c>
      <c r="H27" s="27">
        <v>221822.14543426665</v>
      </c>
      <c r="I27" s="27">
        <v>298765.79018879996</v>
      </c>
      <c r="J27" s="27">
        <v>361338.7597086666</v>
      </c>
      <c r="K27" s="27">
        <v>302323.323742</v>
      </c>
      <c r="L27" s="27">
        <v>135023.26687226666</v>
      </c>
      <c r="M27" s="27">
        <v>184838.48283266663</v>
      </c>
      <c r="N27" s="27">
        <v>256839.31616053332</v>
      </c>
      <c r="O27" s="27">
        <v>252403.0505333333</v>
      </c>
      <c r="P27" s="27">
        <v>132629.56407213333</v>
      </c>
      <c r="Q27" s="27">
        <v>109817.17950279999</v>
      </c>
      <c r="R27" s="27">
        <v>147963.68587146665</v>
      </c>
      <c r="S27" s="27">
        <v>127336.45504506664</v>
      </c>
      <c r="T27" s="27">
        <v>180159.0296396</v>
      </c>
      <c r="U27" s="27">
        <v>152709.00609946667</v>
      </c>
      <c r="V27" s="27">
        <v>186826.26468293334</v>
      </c>
      <c r="W27" s="27">
        <v>179186.94170519998</v>
      </c>
      <c r="X27" s="27">
        <v>174026.0215569333</v>
      </c>
      <c r="Y27" s="27">
        <v>173443.1669168</v>
      </c>
      <c r="Z27" s="27">
        <v>155078.72043986662</v>
      </c>
      <c r="AA27" s="27">
        <v>101174.44100426666</v>
      </c>
      <c r="AB27" s="27">
        <v>68778.3016228</v>
      </c>
      <c r="AC27" s="27">
        <v>94617.2567076</v>
      </c>
      <c r="AD27" s="27">
        <v>119628.96061893331</v>
      </c>
      <c r="AE27" s="27">
        <v>116407.26477893333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628907.4792</v>
      </c>
      <c r="G28" s="27">
        <v>624807.6911999999</v>
      </c>
      <c r="H28" s="27">
        <v>450614.673058</v>
      </c>
      <c r="I28" s="27">
        <v>444737.08972146665</v>
      </c>
      <c r="J28" s="27">
        <v>500507.4285185333</v>
      </c>
      <c r="K28" s="27">
        <v>453943.7659899999</v>
      </c>
      <c r="L28" s="27">
        <v>195818.87561866664</v>
      </c>
      <c r="M28" s="27">
        <v>276130.24097266665</v>
      </c>
      <c r="N28" s="27">
        <v>409638.7511465333</v>
      </c>
      <c r="O28" s="27">
        <v>330794.60447293334</v>
      </c>
      <c r="P28" s="27">
        <v>179689.77600346663</v>
      </c>
      <c r="Q28" s="27">
        <v>140210.90071853332</v>
      </c>
      <c r="R28" s="27">
        <v>181202.49582306665</v>
      </c>
      <c r="S28" s="27">
        <v>167910.45384226664</v>
      </c>
      <c r="T28" s="27">
        <v>223176.0219685333</v>
      </c>
      <c r="U28" s="27">
        <v>200733.7788412</v>
      </c>
      <c r="V28" s="27">
        <v>239996.2265345333</v>
      </c>
      <c r="W28" s="27">
        <v>237879.69181826664</v>
      </c>
      <c r="X28" s="27">
        <v>251297.89519413334</v>
      </c>
      <c r="Y28" s="27">
        <v>216557.05451746663</v>
      </c>
      <c r="Z28" s="27">
        <v>237002.93950079998</v>
      </c>
      <c r="AA28" s="27">
        <v>177188.9711225333</v>
      </c>
      <c r="AB28" s="27">
        <v>97569.25952693333</v>
      </c>
      <c r="AC28" s="27">
        <v>130737.84885919999</v>
      </c>
      <c r="AD28" s="27">
        <v>156691.1142764</v>
      </c>
      <c r="AE28" s="27">
        <v>150196.5403224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13903.010245666665</v>
      </c>
      <c r="G29" s="27">
        <v>20511.481945095915</v>
      </c>
      <c r="H29" s="27">
        <v>34593.61801218642</v>
      </c>
      <c r="I29" s="27">
        <v>41072.830707696136</v>
      </c>
      <c r="J29" s="27">
        <v>53348.287503480286</v>
      </c>
      <c r="K29" s="27">
        <v>37272.5440503153</v>
      </c>
      <c r="L29" s="27">
        <v>45600.23407527443</v>
      </c>
      <c r="M29" s="27">
        <v>27346.428902629723</v>
      </c>
      <c r="N29" s="27">
        <v>33426.53346309422</v>
      </c>
      <c r="O29" s="27">
        <v>35824.95242977907</v>
      </c>
      <c r="P29" s="27">
        <v>28434.254158702377</v>
      </c>
      <c r="Q29" s="27">
        <v>30379.833312474493</v>
      </c>
      <c r="R29" s="27">
        <v>27025.325718154574</v>
      </c>
      <c r="S29" s="27">
        <v>32940.615621170815</v>
      </c>
      <c r="T29" s="27">
        <v>54411.384165366</v>
      </c>
      <c r="U29" s="27">
        <v>30388.12189436494</v>
      </c>
      <c r="V29" s="27">
        <v>29822.336144025106</v>
      </c>
      <c r="W29" s="27">
        <v>27051.555218807465</v>
      </c>
      <c r="X29" s="27">
        <v>650.634611855392</v>
      </c>
      <c r="Y29" s="27">
        <v>13029.880387635068</v>
      </c>
      <c r="Z29" s="27">
        <v>16913.448830854097</v>
      </c>
      <c r="AA29" s="27">
        <v>3121.2334472164302</v>
      </c>
      <c r="AB29" s="27">
        <v>25727.12389966378</v>
      </c>
      <c r="AC29" s="27">
        <v>21166.77932589345</v>
      </c>
      <c r="AD29" s="27">
        <v>36533.5935510488</v>
      </c>
      <c r="AE29" s="27">
        <v>49753.586908960955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60719.630367</v>
      </c>
      <c r="G30" s="27">
        <v>30792.092570408095</v>
      </c>
      <c r="H30" s="27">
        <v>43155.53798572507</v>
      </c>
      <c r="I30" s="27">
        <v>51325.3820180016</v>
      </c>
      <c r="J30" s="27">
        <v>45792.25868967404</v>
      </c>
      <c r="K30" s="27">
        <v>47804.44867139593</v>
      </c>
      <c r="L30" s="27">
        <v>57113.682549831334</v>
      </c>
      <c r="M30" s="27">
        <v>56691.33549203927</v>
      </c>
      <c r="N30" s="27">
        <v>70505.70196144155</v>
      </c>
      <c r="O30" s="27">
        <v>80471.52745671142</v>
      </c>
      <c r="P30" s="27">
        <v>68398.05957331047</v>
      </c>
      <c r="Q30" s="27">
        <v>76864.03665602936</v>
      </c>
      <c r="R30" s="27">
        <v>83447.86053502621</v>
      </c>
      <c r="S30" s="27">
        <v>87173.80326858068</v>
      </c>
      <c r="T30" s="27">
        <v>84490.65311441958</v>
      </c>
      <c r="U30" s="27">
        <v>84813.09467759628</v>
      </c>
      <c r="V30" s="27">
        <v>113470.30527354858</v>
      </c>
      <c r="W30" s="27">
        <v>102654.71751744069</v>
      </c>
      <c r="X30" s="27">
        <v>96639.70239018975</v>
      </c>
      <c r="Y30" s="27">
        <v>121155.72247648955</v>
      </c>
      <c r="Z30" s="27">
        <v>136626.31108039359</v>
      </c>
      <c r="AA30" s="27">
        <v>107339.40049604555</v>
      </c>
      <c r="AB30" s="27">
        <v>127467.49794558385</v>
      </c>
      <c r="AC30" s="27">
        <v>113284.92444625843</v>
      </c>
      <c r="AD30" s="27">
        <v>110996.40919027655</v>
      </c>
      <c r="AE30" s="27">
        <v>101914.54282916976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220215.85062913332</v>
      </c>
      <c r="G31" s="27">
        <v>118653.83696983139</v>
      </c>
      <c r="H31" s="27">
        <v>195550.7800342064</v>
      </c>
      <c r="I31" s="27">
        <v>137665.41108050774</v>
      </c>
      <c r="J31" s="27">
        <v>139943.7366245404</v>
      </c>
      <c r="K31" s="27">
        <v>155366.93228571373</v>
      </c>
      <c r="L31" s="27">
        <v>181907.6505003753</v>
      </c>
      <c r="M31" s="27">
        <v>191887.9743916019</v>
      </c>
      <c r="N31" s="27">
        <v>205281.82440604237</v>
      </c>
      <c r="O31" s="27">
        <v>228519.28426116152</v>
      </c>
      <c r="P31" s="27">
        <v>171772.1083459825</v>
      </c>
      <c r="Q31" s="27">
        <v>179142.69173385363</v>
      </c>
      <c r="R31" s="27">
        <v>497534.1865819348</v>
      </c>
      <c r="S31" s="27">
        <v>186109.98268927698</v>
      </c>
      <c r="T31" s="27">
        <v>171816.965257689</v>
      </c>
      <c r="U31" s="27">
        <v>175475.2535199766</v>
      </c>
      <c r="V31" s="27">
        <v>182183.8630228136</v>
      </c>
      <c r="W31" s="27">
        <v>196161.37279498286</v>
      </c>
      <c r="X31" s="27">
        <v>90031.9810025005</v>
      </c>
      <c r="Y31" s="27">
        <v>240175.72470163862</v>
      </c>
      <c r="Z31" s="27">
        <v>310890.6451414257</v>
      </c>
      <c r="AA31" s="27">
        <v>287619.4231460405</v>
      </c>
      <c r="AB31" s="27">
        <v>438064.2568742391</v>
      </c>
      <c r="AC31" s="27">
        <v>190447.98465001534</v>
      </c>
      <c r="AD31" s="27">
        <v>263136.3104595517</v>
      </c>
      <c r="AE31" s="27">
        <v>298314.2965632555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344077.905413</v>
      </c>
      <c r="G32" s="27">
        <v>174488.53122260008</v>
      </c>
      <c r="H32" s="27">
        <v>244548.0523245085</v>
      </c>
      <c r="I32" s="27">
        <v>290843.8279040459</v>
      </c>
      <c r="J32" s="27">
        <v>259489.47191868766</v>
      </c>
      <c r="K32" s="27">
        <v>270891.8699986471</v>
      </c>
      <c r="L32" s="27">
        <v>323644.19362883683</v>
      </c>
      <c r="M32" s="27">
        <v>321250.9065357763</v>
      </c>
      <c r="N32" s="27">
        <v>399532.3146532339</v>
      </c>
      <c r="O32" s="27">
        <v>456005.3247565777</v>
      </c>
      <c r="P32" s="27">
        <v>387589.011515973</v>
      </c>
      <c r="Q32" s="27">
        <v>435562.86774283764</v>
      </c>
      <c r="R32" s="27">
        <v>472871.20969848183</v>
      </c>
      <c r="S32" s="27">
        <v>493984.87937999144</v>
      </c>
      <c r="T32" s="27">
        <v>478780.36556908704</v>
      </c>
      <c r="U32" s="27">
        <v>480607.5392069652</v>
      </c>
      <c r="V32" s="27">
        <v>642998.3938508991</v>
      </c>
      <c r="W32" s="27">
        <v>581710.061362793</v>
      </c>
      <c r="X32" s="27">
        <v>547624.977718874</v>
      </c>
      <c r="Y32" s="27">
        <v>686549.0967334228</v>
      </c>
      <c r="Z32" s="27">
        <v>774215.7555234804</v>
      </c>
      <c r="AA32" s="27">
        <v>608256.6038492941</v>
      </c>
      <c r="AB32" s="27">
        <v>722315.825843767</v>
      </c>
      <c r="AC32" s="27">
        <v>641947.8977216389</v>
      </c>
      <c r="AD32" s="27">
        <v>628979.6564379652</v>
      </c>
      <c r="AE32" s="27">
        <v>577515.7462279352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638916.3966548</v>
      </c>
      <c r="G33" s="27">
        <v>344445.94270793546</v>
      </c>
      <c r="H33" s="27">
        <v>517847.98835662636</v>
      </c>
      <c r="I33" s="27">
        <v>520907.45171025133</v>
      </c>
      <c r="J33" s="27">
        <v>498573.75473638246</v>
      </c>
      <c r="K33" s="27">
        <v>511335.79500607203</v>
      </c>
      <c r="L33" s="27">
        <v>608265.7607543179</v>
      </c>
      <c r="M33" s="27">
        <v>597176.645322047</v>
      </c>
      <c r="N33" s="27">
        <v>708746.374483812</v>
      </c>
      <c r="O33" s="27">
        <v>800821.0889042297</v>
      </c>
      <c r="P33" s="27">
        <v>656193.4335939683</v>
      </c>
      <c r="Q33" s="27">
        <v>721949.4294451951</v>
      </c>
      <c r="R33" s="27">
        <v>1080878.5825335972</v>
      </c>
      <c r="S33" s="27">
        <v>800209.2809590198</v>
      </c>
      <c r="T33" s="27">
        <v>789499.3681065616</v>
      </c>
      <c r="U33" s="27">
        <v>771284.0092989029</v>
      </c>
      <c r="V33" s="27">
        <v>968474.8982912863</v>
      </c>
      <c r="W33" s="27">
        <v>907577.706894024</v>
      </c>
      <c r="X33" s="27">
        <v>734947.2957234196</v>
      </c>
      <c r="Y33" s="27">
        <v>1060910.424299186</v>
      </c>
      <c r="Z33" s="27">
        <v>1238646.1605761538</v>
      </c>
      <c r="AA33" s="27">
        <v>1006336.6609385966</v>
      </c>
      <c r="AB33" s="27">
        <v>1313574.7045632538</v>
      </c>
      <c r="AC33" s="27">
        <v>966847.5861438062</v>
      </c>
      <c r="AD33" s="27">
        <v>1039645.9696388423</v>
      </c>
      <c r="AE33" s="27">
        <v>1027498.1725293213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304225.62649600004</v>
      </c>
      <c r="G34" s="27">
        <v>291764.1992701333</v>
      </c>
      <c r="H34" s="27">
        <v>266064.46628666663</v>
      </c>
      <c r="I34" s="27">
        <v>278562.38717706664</v>
      </c>
      <c r="J34" s="27">
        <v>297051.1823693333</v>
      </c>
      <c r="K34" s="27">
        <v>276841.7755341333</v>
      </c>
      <c r="L34" s="27">
        <v>270689.26978719997</v>
      </c>
      <c r="M34" s="27">
        <v>306029.6650575999</v>
      </c>
      <c r="N34" s="27">
        <v>295116.79328266665</v>
      </c>
      <c r="O34" s="27">
        <v>302697.92870239995</v>
      </c>
      <c r="P34" s="27">
        <v>311499.13429066667</v>
      </c>
      <c r="Q34" s="27">
        <v>278671.8800448</v>
      </c>
      <c r="R34" s="27">
        <v>284115.2825866666</v>
      </c>
      <c r="S34" s="27">
        <v>289303.1983071999</v>
      </c>
      <c r="T34" s="27">
        <v>302379.87633039994</v>
      </c>
      <c r="U34" s="27">
        <v>297186.74489679997</v>
      </c>
      <c r="V34" s="27">
        <v>288416.82171279995</v>
      </c>
      <c r="W34" s="27">
        <v>304679.2413954666</v>
      </c>
      <c r="X34" s="27">
        <v>318955.13638266665</v>
      </c>
      <c r="Y34" s="27">
        <v>322292.08474026667</v>
      </c>
      <c r="Z34" s="27">
        <v>317458.72099333326</v>
      </c>
      <c r="AA34" s="27">
        <v>290862.1777629333</v>
      </c>
      <c r="AB34" s="27">
        <v>287420.9492821333</v>
      </c>
      <c r="AC34" s="27">
        <v>265720.34351279994</v>
      </c>
      <c r="AD34" s="27">
        <v>269198.07085306663</v>
      </c>
      <c r="AE34" s="27">
        <v>267795.5071293333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254193.82246426662</v>
      </c>
      <c r="G35" s="27">
        <v>243781.75858959998</v>
      </c>
      <c r="H35" s="27">
        <v>222308.5053669333</v>
      </c>
      <c r="I35" s="27">
        <v>232751.06795306664</v>
      </c>
      <c r="J35" s="27">
        <v>248199.26272826665</v>
      </c>
      <c r="K35" s="27">
        <v>231313.4183917333</v>
      </c>
      <c r="L35" s="27">
        <v>226172.73277866666</v>
      </c>
      <c r="M35" s="27">
        <v>255701.17541466662</v>
      </c>
      <c r="N35" s="27">
        <v>246582.99354773332</v>
      </c>
      <c r="O35" s="27">
        <v>252917.36426293332</v>
      </c>
      <c r="P35" s="27">
        <v>260271.1612365333</v>
      </c>
      <c r="Q35" s="27">
        <v>232842.555924</v>
      </c>
      <c r="R35" s="27">
        <v>237390.75196906665</v>
      </c>
      <c r="S35" s="27">
        <v>241725.48671919998</v>
      </c>
      <c r="T35" s="27">
        <v>252651.61819039998</v>
      </c>
      <c r="U35" s="27">
        <v>248312.53157039997</v>
      </c>
      <c r="V35" s="27">
        <v>240984.87624346666</v>
      </c>
      <c r="W35" s="27">
        <v>254572.84183173333</v>
      </c>
      <c r="X35" s="27">
        <v>266500.97204426664</v>
      </c>
      <c r="Y35" s="27">
        <v>269289.1447136</v>
      </c>
      <c r="Z35" s="27">
        <v>265250.6554896</v>
      </c>
      <c r="AA35" s="27">
        <v>243028.08285653326</v>
      </c>
      <c r="AB35" s="27">
        <v>240152.78299173331</v>
      </c>
      <c r="AC35" s="27">
        <v>222020.9747125333</v>
      </c>
      <c r="AD35" s="27">
        <v>224926.76809386665</v>
      </c>
      <c r="AE35" s="27">
        <v>223754.86905786663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558419.4489602665</v>
      </c>
      <c r="G36" s="27">
        <v>535545.9578597334</v>
      </c>
      <c r="H36" s="27">
        <v>488372.97165359993</v>
      </c>
      <c r="I36" s="27">
        <v>511313.45513013325</v>
      </c>
      <c r="J36" s="27">
        <v>545250.4450976</v>
      </c>
      <c r="K36" s="27">
        <v>508155.1939258667</v>
      </c>
      <c r="L36" s="27">
        <v>496862.0025658666</v>
      </c>
      <c r="M36" s="27">
        <v>561730.8404722667</v>
      </c>
      <c r="N36" s="27">
        <v>541699.7868303999</v>
      </c>
      <c r="O36" s="27">
        <v>555615.2929653332</v>
      </c>
      <c r="P36" s="27">
        <v>571770.2955271999</v>
      </c>
      <c r="Q36" s="27">
        <v>511514.4359687999</v>
      </c>
      <c r="R36" s="27">
        <v>521506.0345557332</v>
      </c>
      <c r="S36" s="27">
        <v>531028.6850263999</v>
      </c>
      <c r="T36" s="27">
        <v>555031.4945208</v>
      </c>
      <c r="U36" s="27">
        <v>545499.2764671999</v>
      </c>
      <c r="V36" s="27">
        <v>529401.6979562666</v>
      </c>
      <c r="W36" s="27">
        <v>559252.0832272</v>
      </c>
      <c r="X36" s="27">
        <v>585456.1084269332</v>
      </c>
      <c r="Y36" s="27">
        <v>591581.2294538666</v>
      </c>
      <c r="Z36" s="27">
        <v>582709.3764829333</v>
      </c>
      <c r="AA36" s="27">
        <v>533890.2606194665</v>
      </c>
      <c r="AB36" s="27">
        <v>527573.7322738665</v>
      </c>
      <c r="AC36" s="27">
        <v>487741.3182253333</v>
      </c>
      <c r="AD36" s="27">
        <v>494124.83894693333</v>
      </c>
      <c r="AE36" s="27">
        <v>491550.3761871999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20354922.878168996</v>
      </c>
      <c r="G37" s="27">
        <v>20216638.5461678</v>
      </c>
      <c r="H37" s="27">
        <v>20190414.2743622</v>
      </c>
      <c r="I37" s="27">
        <v>19930328.3460754</v>
      </c>
      <c r="J37" s="27">
        <v>21022580.047402266</v>
      </c>
      <c r="K37" s="27">
        <v>21291367.841748767</v>
      </c>
      <c r="L37" s="27">
        <v>22141587.108993</v>
      </c>
      <c r="M37" s="27">
        <v>21092421.9898348</v>
      </c>
      <c r="N37" s="27">
        <v>21745038.385611568</v>
      </c>
      <c r="O37" s="27">
        <v>22033936.7484082</v>
      </c>
      <c r="P37" s="27">
        <v>21292644.0076196</v>
      </c>
      <c r="Q37" s="27">
        <v>20632064.1781265</v>
      </c>
      <c r="R37" s="27">
        <v>21570363.159288537</v>
      </c>
      <c r="S37" s="27">
        <v>22561526.892374065</v>
      </c>
      <c r="T37" s="27">
        <v>23148412.76126683</v>
      </c>
      <c r="U37" s="27">
        <v>23682354.253894597</v>
      </c>
      <c r="V37" s="27">
        <v>23670399.58287253</v>
      </c>
      <c r="W37" s="27">
        <v>24101086.6391295</v>
      </c>
      <c r="X37" s="27">
        <v>24692165.292778865</v>
      </c>
      <c r="Y37" s="27">
        <v>25540239.049835395</v>
      </c>
      <c r="Z37" s="27">
        <v>25216105.9980038</v>
      </c>
      <c r="AA37" s="27">
        <v>24895860.895368464</v>
      </c>
      <c r="AB37" s="27">
        <v>26238218.3707215</v>
      </c>
      <c r="AC37" s="27">
        <v>26394494.750557996</v>
      </c>
      <c r="AD37" s="27">
        <v>26501205.09706083</v>
      </c>
      <c r="AE37" s="27">
        <v>27036808.834526695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174005.0852177</v>
      </c>
      <c r="G38" s="27">
        <v>186486.3275385</v>
      </c>
      <c r="H38" s="27">
        <v>182882.83030599996</v>
      </c>
      <c r="I38" s="27">
        <v>197411.1815973</v>
      </c>
      <c r="J38" s="27">
        <v>220708.5658921</v>
      </c>
      <c r="K38" s="27">
        <v>125585.37491976666</v>
      </c>
      <c r="L38" s="27">
        <v>149523.58862099997</v>
      </c>
      <c r="M38" s="27">
        <v>139761.2372024</v>
      </c>
      <c r="N38" s="27">
        <v>192918.43890293333</v>
      </c>
      <c r="O38" s="27">
        <v>192751.13795849998</v>
      </c>
      <c r="P38" s="27">
        <v>173304.34397429996</v>
      </c>
      <c r="Q38" s="27">
        <v>156257.62799900002</v>
      </c>
      <c r="R38" s="27">
        <v>129258.6763952</v>
      </c>
      <c r="S38" s="27">
        <v>75962.63564486666</v>
      </c>
      <c r="T38" s="27">
        <v>18230.578943499997</v>
      </c>
      <c r="U38" s="27">
        <v>18400.982736399998</v>
      </c>
      <c r="V38" s="27">
        <v>18318.929229333335</v>
      </c>
      <c r="W38" s="27">
        <v>18041.586024</v>
      </c>
      <c r="X38" s="27">
        <v>18072.4358188</v>
      </c>
      <c r="Y38" s="27">
        <v>18011.0559167</v>
      </c>
      <c r="Z38" s="27">
        <v>18177.275009666664</v>
      </c>
      <c r="AA38" s="27">
        <v>19411.683967866666</v>
      </c>
      <c r="AB38" s="27">
        <v>19496.543483999998</v>
      </c>
      <c r="AC38" s="27">
        <v>19446.859128399996</v>
      </c>
      <c r="AD38" s="27">
        <v>19674.717688999997</v>
      </c>
      <c r="AE38" s="27">
        <v>19981.918425333333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13568.0160495</v>
      </c>
      <c r="G39" s="27">
        <v>10648.611974</v>
      </c>
      <c r="H39" s="27">
        <v>9586.494380099999</v>
      </c>
      <c r="I39" s="27">
        <v>6418.5205392</v>
      </c>
      <c r="J39" s="27">
        <v>168246.83626226665</v>
      </c>
      <c r="K39" s="27">
        <v>239682.11629266667</v>
      </c>
      <c r="L39" s="27">
        <v>215920.66908279998</v>
      </c>
      <c r="M39" s="27">
        <v>227524.39828139998</v>
      </c>
      <c r="N39" s="27">
        <v>209598.79117356666</v>
      </c>
      <c r="O39" s="27">
        <v>226080.9506824</v>
      </c>
      <c r="P39" s="27">
        <v>218068.81997119996</v>
      </c>
      <c r="Q39" s="27">
        <v>208197.3986312</v>
      </c>
      <c r="R39" s="27">
        <v>214944.67186133334</v>
      </c>
      <c r="S39" s="27">
        <v>271088.0347391333</v>
      </c>
      <c r="T39" s="27">
        <v>292887.1712855</v>
      </c>
      <c r="U39" s="27">
        <v>320663.91774559993</v>
      </c>
      <c r="V39" s="27">
        <v>329583.41541546665</v>
      </c>
      <c r="W39" s="27">
        <v>346586.952756</v>
      </c>
      <c r="X39" s="27">
        <v>232891.96418436663</v>
      </c>
      <c r="Y39" s="27">
        <v>210178.0224254333</v>
      </c>
      <c r="Z39" s="27">
        <v>207271.44242273332</v>
      </c>
      <c r="AA39" s="27">
        <v>352613.70212053333</v>
      </c>
      <c r="AB39" s="27">
        <v>333297.6622965</v>
      </c>
      <c r="AC39" s="27">
        <v>361604.1552848999</v>
      </c>
      <c r="AD39" s="27">
        <v>449737.79266093334</v>
      </c>
      <c r="AE39" s="27">
        <v>448189.88736939995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20542495.9794362</v>
      </c>
      <c r="G40" s="27">
        <v>20413773.4856803</v>
      </c>
      <c r="H40" s="27">
        <v>20382883.599048298</v>
      </c>
      <c r="I40" s="27">
        <v>20134158.048211902</v>
      </c>
      <c r="J40" s="27">
        <v>21411535.449556634</v>
      </c>
      <c r="K40" s="27">
        <v>21656635.3329612</v>
      </c>
      <c r="L40" s="27">
        <v>22507031.3666968</v>
      </c>
      <c r="M40" s="27">
        <v>21459707.625318598</v>
      </c>
      <c r="N40" s="27">
        <v>22147555.615688067</v>
      </c>
      <c r="O40" s="27">
        <v>22452768.8370491</v>
      </c>
      <c r="P40" s="27">
        <v>21684017.1715651</v>
      </c>
      <c r="Q40" s="27">
        <v>20996519.2047567</v>
      </c>
      <c r="R40" s="27">
        <v>21914566.507545065</v>
      </c>
      <c r="S40" s="27">
        <v>22908577.562758066</v>
      </c>
      <c r="T40" s="27">
        <v>23459530.511495832</v>
      </c>
      <c r="U40" s="27">
        <v>24021419.154376596</v>
      </c>
      <c r="V40" s="27">
        <v>24018301.927517332</v>
      </c>
      <c r="W40" s="27">
        <v>24465715.1779095</v>
      </c>
      <c r="X40" s="27">
        <v>24943129.692782033</v>
      </c>
      <c r="Y40" s="27">
        <v>25768428.12817753</v>
      </c>
      <c r="Z40" s="27">
        <v>25441554.715436198</v>
      </c>
      <c r="AA40" s="27">
        <v>25267886.28145686</v>
      </c>
      <c r="AB40" s="27">
        <v>26591012.576502</v>
      </c>
      <c r="AC40" s="27">
        <v>26775545.764971297</v>
      </c>
      <c r="AD40" s="27">
        <v>26970617.607410762</v>
      </c>
      <c r="AE40" s="27">
        <v>27504980.64032143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2782673.620290218</v>
      </c>
      <c r="G42" s="27">
        <v>2772262.304505807</v>
      </c>
      <c r="H42" s="27">
        <v>2181842.343030681</v>
      </c>
      <c r="I42" s="27">
        <v>1935420.2924327918</v>
      </c>
      <c r="J42" s="27">
        <v>2721081.963611111</v>
      </c>
      <c r="K42" s="27">
        <v>2541559.894159259</v>
      </c>
      <c r="L42" s="27">
        <v>3562568.2597</v>
      </c>
      <c r="M42" s="27">
        <v>3642682.280922222</v>
      </c>
      <c r="N42" s="27">
        <v>3827464.345211111</v>
      </c>
      <c r="O42" s="27">
        <v>3700506.0702259257</v>
      </c>
      <c r="P42" s="27">
        <v>4098904.022096296</v>
      </c>
      <c r="Q42" s="27">
        <v>4345914.027751852</v>
      </c>
      <c r="R42" s="27">
        <v>4786665.037607407</v>
      </c>
      <c r="S42" s="27">
        <v>4493958.25682963</v>
      </c>
      <c r="T42" s="27">
        <v>4765974.434722222</v>
      </c>
      <c r="U42" s="27">
        <v>4562182.726781481</v>
      </c>
      <c r="V42" s="27">
        <v>2576546.7175703705</v>
      </c>
      <c r="W42" s="27">
        <v>2473441.038096296</v>
      </c>
      <c r="X42" s="27">
        <v>3140198.1645444445</v>
      </c>
      <c r="Y42" s="27">
        <v>3530947.7136962963</v>
      </c>
      <c r="Z42" s="27">
        <v>3062794.0627555554</v>
      </c>
      <c r="AA42" s="27">
        <v>5556403.983277777</v>
      </c>
      <c r="AB42" s="27">
        <v>5467515.08124074</v>
      </c>
      <c r="AC42" s="27">
        <v>5645413.458848149</v>
      </c>
      <c r="AD42" s="27">
        <v>6292093.725985184</v>
      </c>
      <c r="AE42" s="27">
        <v>6012401.0617296295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2782673.620290218</v>
      </c>
      <c r="G43" s="27">
        <v>2772262.304505807</v>
      </c>
      <c r="H43" s="27">
        <v>2181842.343030681</v>
      </c>
      <c r="I43" s="27">
        <v>1935420.2924327918</v>
      </c>
      <c r="J43" s="27">
        <v>2721081.963611111</v>
      </c>
      <c r="K43" s="27">
        <v>2541559.894159259</v>
      </c>
      <c r="L43" s="27">
        <v>3562568.2597</v>
      </c>
      <c r="M43" s="27">
        <v>3642682.280922222</v>
      </c>
      <c r="N43" s="27">
        <v>3827464.345211111</v>
      </c>
      <c r="O43" s="27">
        <v>3700506.0702259257</v>
      </c>
      <c r="P43" s="27">
        <v>4098904.022096296</v>
      </c>
      <c r="Q43" s="27">
        <v>4345914.027751852</v>
      </c>
      <c r="R43" s="27">
        <v>4786665.037607407</v>
      </c>
      <c r="S43" s="27">
        <v>4493958.25682963</v>
      </c>
      <c r="T43" s="27">
        <v>4765974.434722222</v>
      </c>
      <c r="U43" s="27">
        <v>4562182.726781481</v>
      </c>
      <c r="V43" s="27">
        <v>2576546.7175703705</v>
      </c>
      <c r="W43" s="27">
        <v>2473441.038096296</v>
      </c>
      <c r="X43" s="27">
        <v>3140198.1645444445</v>
      </c>
      <c r="Y43" s="27">
        <v>3530947.7136962963</v>
      </c>
      <c r="Z43" s="27">
        <v>3062794.0627555554</v>
      </c>
      <c r="AA43" s="27">
        <v>5556403.983277777</v>
      </c>
      <c r="AB43" s="27">
        <v>5467515.08124074</v>
      </c>
      <c r="AC43" s="27">
        <v>5645413.458848149</v>
      </c>
      <c r="AD43" s="27">
        <v>6292093.725985184</v>
      </c>
      <c r="AE43" s="27">
        <v>6012401.0617296295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2966.4131959</v>
      </c>
      <c r="G44" s="27">
        <v>37768.74892559999</v>
      </c>
      <c r="H44" s="27">
        <v>10503.8430882</v>
      </c>
      <c r="I44" s="27">
        <v>0</v>
      </c>
      <c r="J44" s="27">
        <v>0</v>
      </c>
      <c r="K44" s="27">
        <v>0</v>
      </c>
      <c r="L44" s="27">
        <v>0</v>
      </c>
      <c r="M44" s="27">
        <v>238.12667853333332</v>
      </c>
      <c r="N44" s="27">
        <v>6325.8082195</v>
      </c>
      <c r="O44" s="27">
        <v>5483.865048199999</v>
      </c>
      <c r="P44" s="27">
        <v>2416.0838804666664</v>
      </c>
      <c r="Q44" s="27">
        <v>24843.763998899998</v>
      </c>
      <c r="R44" s="27">
        <v>21701.510525566668</v>
      </c>
      <c r="S44" s="27">
        <v>7547.505622066666</v>
      </c>
      <c r="T44" s="27">
        <v>1236.0643988</v>
      </c>
      <c r="U44" s="27">
        <v>931.4506688666665</v>
      </c>
      <c r="V44" s="27">
        <v>1035.236122433333</v>
      </c>
      <c r="W44" s="27">
        <v>1990.2879688999997</v>
      </c>
      <c r="X44" s="27">
        <v>0</v>
      </c>
      <c r="Y44" s="27">
        <v>0</v>
      </c>
      <c r="Z44" s="27">
        <v>0</v>
      </c>
      <c r="AA44" s="27">
        <v>2093.0325184999997</v>
      </c>
      <c r="AB44" s="27">
        <v>1388.8440437666663</v>
      </c>
      <c r="AC44" s="27">
        <v>4068.3144501999996</v>
      </c>
      <c r="AD44" s="27">
        <v>20862.53956453333</v>
      </c>
      <c r="AE44" s="27">
        <v>28959.849716233326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23731.300839399995</v>
      </c>
      <c r="G45" s="27">
        <v>37768.74892559999</v>
      </c>
      <c r="H45" s="27">
        <v>50609.42772269999</v>
      </c>
      <c r="I45" s="27">
        <v>61809.3991746</v>
      </c>
      <c r="J45" s="27">
        <v>41240.49460043333</v>
      </c>
      <c r="K45" s="27">
        <v>48351.92449779999</v>
      </c>
      <c r="L45" s="27">
        <v>63713.51747273332</v>
      </c>
      <c r="M45" s="27">
        <v>32849.94580559999</v>
      </c>
      <c r="N45" s="27">
        <v>37653.09905793333</v>
      </c>
      <c r="O45" s="27">
        <v>25875.021677633333</v>
      </c>
      <c r="P45" s="27">
        <v>16202.714296999999</v>
      </c>
      <c r="Q45" s="27">
        <v>8153.1210427333335</v>
      </c>
      <c r="R45" s="27">
        <v>28141.313882733328</v>
      </c>
      <c r="S45" s="27">
        <v>16457.965855099996</v>
      </c>
      <c r="T45" s="27">
        <v>15921.488205699996</v>
      </c>
      <c r="U45" s="27">
        <v>7028.991248766666</v>
      </c>
      <c r="V45" s="27">
        <v>13722.550603299998</v>
      </c>
      <c r="W45" s="27">
        <v>21887.248452299995</v>
      </c>
      <c r="X45" s="27">
        <v>706.4822456999999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6484.002771399999</v>
      </c>
      <c r="AE45" s="27">
        <v>0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715894.2096819333</v>
      </c>
      <c r="G47" s="27">
        <v>532196.0103100666</v>
      </c>
      <c r="H47" s="27">
        <v>296017.4170389333</v>
      </c>
      <c r="I47" s="27">
        <v>454322.97453106666</v>
      </c>
      <c r="J47" s="27">
        <v>303159.74941303325</v>
      </c>
      <c r="K47" s="27">
        <v>218641.06816859997</v>
      </c>
      <c r="L47" s="27">
        <v>224009.45670179997</v>
      </c>
      <c r="M47" s="27">
        <v>125457.9850421333</v>
      </c>
      <c r="N47" s="27">
        <v>176563.8624955333</v>
      </c>
      <c r="O47" s="27">
        <v>196284.57217086662</v>
      </c>
      <c r="P47" s="27">
        <v>133432.66945726666</v>
      </c>
      <c r="Q47" s="27">
        <v>166994.8543930333</v>
      </c>
      <c r="R47" s="27">
        <v>144503.00069333334</v>
      </c>
      <c r="S47" s="27">
        <v>234203.85188456665</v>
      </c>
      <c r="T47" s="27">
        <v>207946.8452420333</v>
      </c>
      <c r="U47" s="27">
        <v>171335.1899079333</v>
      </c>
      <c r="V47" s="27">
        <v>89471.5324041</v>
      </c>
      <c r="W47" s="27">
        <v>53543.79904206667</v>
      </c>
      <c r="X47" s="27">
        <v>77292.04195276667</v>
      </c>
      <c r="Y47" s="27">
        <v>24633.741727466666</v>
      </c>
      <c r="Z47" s="27">
        <v>32558.73302476666</v>
      </c>
      <c r="AA47" s="27">
        <v>72345.93263589998</v>
      </c>
      <c r="AB47" s="27">
        <v>65658.02063846665</v>
      </c>
      <c r="AC47" s="27">
        <v>122333.58531753332</v>
      </c>
      <c r="AD47" s="27">
        <v>141996.78445773333</v>
      </c>
      <c r="AE47" s="27">
        <v>149474.59836796665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742591.9237172332</v>
      </c>
      <c r="G48" s="27">
        <v>607733.5081612666</v>
      </c>
      <c r="H48" s="27">
        <v>357130.68784983334</v>
      </c>
      <c r="I48" s="27">
        <v>516132.3737056666</v>
      </c>
      <c r="J48" s="27">
        <v>344400.24401346664</v>
      </c>
      <c r="K48" s="27">
        <v>266992.9926664</v>
      </c>
      <c r="L48" s="27">
        <v>287722.97417453333</v>
      </c>
      <c r="M48" s="27">
        <v>158546.05752626667</v>
      </c>
      <c r="N48" s="27">
        <v>220542.76977296663</v>
      </c>
      <c r="O48" s="27">
        <v>227643.45889669997</v>
      </c>
      <c r="P48" s="27">
        <v>152051.4676347333</v>
      </c>
      <c r="Q48" s="27">
        <v>199991.73943466667</v>
      </c>
      <c r="R48" s="27">
        <v>194345.82510163332</v>
      </c>
      <c r="S48" s="27">
        <v>258209.3233617333</v>
      </c>
      <c r="T48" s="27">
        <v>225104.3978465333</v>
      </c>
      <c r="U48" s="27">
        <v>179295.63182556667</v>
      </c>
      <c r="V48" s="27">
        <v>104229.31912983333</v>
      </c>
      <c r="W48" s="27">
        <v>77421.33546326666</v>
      </c>
      <c r="X48" s="27">
        <v>77998.52419846666</v>
      </c>
      <c r="Y48" s="27">
        <v>24633.741727466666</v>
      </c>
      <c r="Z48" s="27">
        <v>32558.73302476666</v>
      </c>
      <c r="AA48" s="27">
        <v>74438.9651544</v>
      </c>
      <c r="AB48" s="27">
        <v>67046.86468223332</v>
      </c>
      <c r="AC48" s="27">
        <v>126401.89976773332</v>
      </c>
      <c r="AD48" s="27">
        <v>169343.32679366667</v>
      </c>
      <c r="AE48" s="27">
        <v>178434.44808419998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37532219.85502964</v>
      </c>
      <c r="G49" s="27">
        <v>36480051.70050796</v>
      </c>
      <c r="H49" s="27">
        <v>35465997.16517792</v>
      </c>
      <c r="I49" s="27">
        <v>35041605.59789955</v>
      </c>
      <c r="J49" s="27">
        <v>38649479.56708061</v>
      </c>
      <c r="K49" s="27">
        <v>39788180.85111659</v>
      </c>
      <c r="L49" s="27">
        <v>41842798.20630872</v>
      </c>
      <c r="M49" s="27">
        <v>41296790.443726696</v>
      </c>
      <c r="N49" s="27">
        <v>41862847.11668718</v>
      </c>
      <c r="O49" s="27">
        <v>42990336.64618507</v>
      </c>
      <c r="P49" s="27">
        <v>42432079.420974225</v>
      </c>
      <c r="Q49" s="27">
        <v>40589881.566440046</v>
      </c>
      <c r="R49" s="27">
        <v>43274567.921059996</v>
      </c>
      <c r="S49" s="27">
        <v>44391305.61839999</v>
      </c>
      <c r="T49" s="27">
        <v>45958840.206551135</v>
      </c>
      <c r="U49" s="27">
        <v>47408554.49918839</v>
      </c>
      <c r="V49" s="27">
        <v>46288601.349314086</v>
      </c>
      <c r="W49" s="27">
        <v>46569769.81109142</v>
      </c>
      <c r="X49" s="27">
        <v>49090553.4866025</v>
      </c>
      <c r="Y49" s="27">
        <v>50288371.49937952</v>
      </c>
      <c r="Z49" s="27">
        <v>50800306.42994536</v>
      </c>
      <c r="AA49" s="27">
        <v>52756866.09471243</v>
      </c>
      <c r="AB49" s="27">
        <v>54776459.686089166</v>
      </c>
      <c r="AC49" s="27">
        <v>55955577.9623484</v>
      </c>
      <c r="AD49" s="27">
        <v>57229862.93277105</v>
      </c>
      <c r="AE49" s="27">
        <v>59139925.39494844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889010.7154133333</v>
      </c>
      <c r="G50" s="27">
        <v>946042.812</v>
      </c>
      <c r="H50" s="27">
        <v>899868.23168</v>
      </c>
      <c r="I50" s="27">
        <v>591021.9263299999</v>
      </c>
      <c r="J50" s="27">
        <v>690588.9689600001</v>
      </c>
      <c r="K50" s="27">
        <v>558810.0036933334</v>
      </c>
      <c r="L50" s="27">
        <v>742963.5391200001</v>
      </c>
      <c r="M50" s="27">
        <v>836538.94544</v>
      </c>
      <c r="N50" s="27">
        <v>934792.6233433333</v>
      </c>
      <c r="O50" s="27">
        <v>975177.2888</v>
      </c>
      <c r="P50" s="27">
        <v>1076210.5460465334</v>
      </c>
      <c r="Q50" s="27">
        <v>863637.1328405333</v>
      </c>
      <c r="R50" s="27">
        <v>899314.3338747334</v>
      </c>
      <c r="S50" s="27">
        <v>1028083.8862767002</v>
      </c>
      <c r="T50" s="27">
        <v>995212.2347629</v>
      </c>
      <c r="U50" s="27">
        <v>973486.2014603</v>
      </c>
      <c r="V50" s="27">
        <v>1333393.5047920665</v>
      </c>
      <c r="W50" s="27">
        <v>1273374.9810804</v>
      </c>
      <c r="X50" s="27">
        <v>901336.6189670333</v>
      </c>
      <c r="Y50" s="27">
        <v>832086.9982102333</v>
      </c>
      <c r="Z50" s="27">
        <v>763529.8115210333</v>
      </c>
      <c r="AA50" s="27">
        <v>761092.0067769334</v>
      </c>
      <c r="AB50" s="27">
        <v>662665.0702063334</v>
      </c>
      <c r="AC50" s="27">
        <v>707350.0909764667</v>
      </c>
      <c r="AD50" s="27">
        <v>581729.8432993667</v>
      </c>
      <c r="AE50" s="27">
        <v>505529.60926636663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2374432.6941866665</v>
      </c>
      <c r="G51" s="27">
        <v>2301013.3033066667</v>
      </c>
      <c r="H51" s="27">
        <v>2102409.04192</v>
      </c>
      <c r="I51" s="27">
        <v>2328644.8439100003</v>
      </c>
      <c r="J51" s="27">
        <v>2528736.761173333</v>
      </c>
      <c r="K51" s="27">
        <v>2380894.8900733334</v>
      </c>
      <c r="L51" s="27">
        <v>2331938.54872</v>
      </c>
      <c r="M51" s="27">
        <v>2417081.76512</v>
      </c>
      <c r="N51" s="27">
        <v>2508169.6626799996</v>
      </c>
      <c r="O51" s="27">
        <v>2601552.7290331335</v>
      </c>
      <c r="P51" s="27">
        <v>2391638.470331733</v>
      </c>
      <c r="Q51" s="27">
        <v>2518599.772479267</v>
      </c>
      <c r="R51" s="27">
        <v>2545413.6371616335</v>
      </c>
      <c r="S51" s="27">
        <v>2787276.7147342335</v>
      </c>
      <c r="T51" s="27">
        <v>2779442.949365867</v>
      </c>
      <c r="U51" s="27">
        <v>2802890.3977294</v>
      </c>
      <c r="V51" s="27">
        <v>3203084.707764333</v>
      </c>
      <c r="W51" s="27">
        <v>3015196.345911933</v>
      </c>
      <c r="X51" s="27">
        <v>2863801.641241933</v>
      </c>
      <c r="Y51" s="27">
        <v>2864836.656369967</v>
      </c>
      <c r="Z51" s="27">
        <v>2936351.1728470335</v>
      </c>
      <c r="AA51" s="27">
        <v>2916525.9874769337</v>
      </c>
      <c r="AB51" s="27">
        <v>3079341.5444693</v>
      </c>
      <c r="AC51" s="27">
        <v>3106987.8693128</v>
      </c>
      <c r="AD51" s="27">
        <v>2976617.9071284337</v>
      </c>
      <c r="AE51" s="27">
        <v>2980667.6402572664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59544.527654699996</v>
      </c>
      <c r="G52" s="27">
        <v>17052.1654226</v>
      </c>
      <c r="H52" s="27">
        <v>0</v>
      </c>
      <c r="I52" s="27">
        <v>5798.9514748</v>
      </c>
      <c r="J52" s="27">
        <v>0</v>
      </c>
      <c r="K52" s="27">
        <v>0</v>
      </c>
      <c r="L52" s="27">
        <v>0</v>
      </c>
      <c r="M52" s="27">
        <v>0</v>
      </c>
      <c r="N52" s="27">
        <v>12300.709064966666</v>
      </c>
      <c r="O52" s="27">
        <v>1008.0740138333333</v>
      </c>
      <c r="P52" s="27">
        <v>30772.961638099998</v>
      </c>
      <c r="Q52" s="27">
        <v>11460.244244533333</v>
      </c>
      <c r="R52" s="27">
        <v>15810.960415433334</v>
      </c>
      <c r="S52" s="27">
        <v>83140.05346093333</v>
      </c>
      <c r="T52" s="27">
        <v>55337.92824633333</v>
      </c>
      <c r="U52" s="27">
        <v>111100.34431283332</v>
      </c>
      <c r="V52" s="27">
        <v>30826.016713066667</v>
      </c>
      <c r="W52" s="27">
        <v>88445.66335696667</v>
      </c>
      <c r="X52" s="27">
        <v>336752.1568785</v>
      </c>
      <c r="Y52" s="27">
        <v>319030.66356663336</v>
      </c>
      <c r="Z52" s="27">
        <v>287727.3681806333</v>
      </c>
      <c r="AA52" s="27">
        <v>136727.49371526667</v>
      </c>
      <c r="AB52" s="27">
        <v>140866.01240066666</v>
      </c>
      <c r="AC52" s="27">
        <v>307728.17164796666</v>
      </c>
      <c r="AD52" s="27">
        <v>123090.98332043333</v>
      </c>
      <c r="AE52" s="27">
        <v>305500.8639232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6636961.999946667</v>
      </c>
      <c r="G53" s="27">
        <v>6529043.042133333</v>
      </c>
      <c r="H53" s="27">
        <v>5969674.670080001</v>
      </c>
      <c r="I53" s="27">
        <v>5433938.85155</v>
      </c>
      <c r="J53" s="27">
        <v>5598872.2380800005</v>
      </c>
      <c r="K53" s="27">
        <v>5335028.119886667</v>
      </c>
      <c r="L53" s="27">
        <v>5015619.87696</v>
      </c>
      <c r="M53" s="27">
        <v>5347705.79816</v>
      </c>
      <c r="N53" s="27">
        <v>5656619.485476667</v>
      </c>
      <c r="O53" s="27">
        <v>5855608.3546400005</v>
      </c>
      <c r="P53" s="27">
        <v>6028372.244083933</v>
      </c>
      <c r="Q53" s="27">
        <v>6348401.1083493</v>
      </c>
      <c r="R53" s="27">
        <v>6907149.9674177</v>
      </c>
      <c r="S53" s="27">
        <v>6828243.863015667</v>
      </c>
      <c r="T53" s="27">
        <v>6511321.058577866</v>
      </c>
      <c r="U53" s="27">
        <v>6884633.9590798</v>
      </c>
      <c r="V53" s="27">
        <v>6930236.8203907665</v>
      </c>
      <c r="W53" s="27">
        <v>7599032.744417034</v>
      </c>
      <c r="X53" s="27">
        <v>7903111.920470068</v>
      </c>
      <c r="Y53" s="27">
        <v>7878034.672644767</v>
      </c>
      <c r="Z53" s="27">
        <v>7139064.9199903</v>
      </c>
      <c r="AA53" s="27">
        <v>6525942.5208912</v>
      </c>
      <c r="AB53" s="27">
        <v>6783649.2863535</v>
      </c>
      <c r="AC53" s="27">
        <v>6177788.710245166</v>
      </c>
      <c r="AD53" s="27">
        <v>5422986.447679534</v>
      </c>
      <c r="AE53" s="27">
        <v>5216428.280469634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2420036.8092266666</v>
      </c>
      <c r="G54" s="27">
        <v>2256325.5830133334</v>
      </c>
      <c r="H54" s="27">
        <v>2283110.7106133336</v>
      </c>
      <c r="I54" s="27">
        <v>2203427.87412</v>
      </c>
      <c r="J54" s="27">
        <v>2392966.0245333337</v>
      </c>
      <c r="K54" s="27">
        <v>2163372.6375066666</v>
      </c>
      <c r="L54" s="27">
        <v>2203320.2752</v>
      </c>
      <c r="M54" s="27">
        <v>2380889.05384</v>
      </c>
      <c r="N54" s="27">
        <v>2607507.4474533335</v>
      </c>
      <c r="O54" s="27">
        <v>2693724.066540833</v>
      </c>
      <c r="P54" s="27">
        <v>2544737.4448008332</v>
      </c>
      <c r="Q54" s="27">
        <v>2705145.551298667</v>
      </c>
      <c r="R54" s="27">
        <v>2856539.7524608998</v>
      </c>
      <c r="S54" s="27">
        <v>3235674.190660633</v>
      </c>
      <c r="T54" s="27">
        <v>3139372.5683316337</v>
      </c>
      <c r="U54" s="27">
        <v>3282051.8660644004</v>
      </c>
      <c r="V54" s="27">
        <v>3856093.1340943</v>
      </c>
      <c r="W54" s="27">
        <v>3508253.529803367</v>
      </c>
      <c r="X54" s="27">
        <v>3245934.6984581</v>
      </c>
      <c r="Y54" s="27">
        <v>3300178.8730713</v>
      </c>
      <c r="Z54" s="27">
        <v>3765194.255153833</v>
      </c>
      <c r="AA54" s="27">
        <v>3744149.378193767</v>
      </c>
      <c r="AB54" s="27">
        <v>3974842.0526639</v>
      </c>
      <c r="AC54" s="27">
        <v>3830273.3316906667</v>
      </c>
      <c r="AD54" s="27">
        <v>3587871.072109867</v>
      </c>
      <c r="AE54" s="27">
        <v>3640549.3248351333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12379986.746428033</v>
      </c>
      <c r="G55" s="27">
        <v>12049476.905875934</v>
      </c>
      <c r="H55" s="27">
        <v>11255062.654293332</v>
      </c>
      <c r="I55" s="27">
        <v>10562832.4473848</v>
      </c>
      <c r="J55" s="27">
        <v>11211163.992746668</v>
      </c>
      <c r="K55" s="27">
        <v>10438105.65116</v>
      </c>
      <c r="L55" s="27">
        <v>10293842.24</v>
      </c>
      <c r="M55" s="27">
        <v>10982215.56256</v>
      </c>
      <c r="N55" s="27">
        <v>11719389.9280183</v>
      </c>
      <c r="O55" s="27">
        <v>12127074.849349165</v>
      </c>
      <c r="P55" s="27">
        <v>12071731.763994833</v>
      </c>
      <c r="Q55" s="27">
        <v>12447237.600521166</v>
      </c>
      <c r="R55" s="27">
        <v>13224188.438621601</v>
      </c>
      <c r="S55" s="27">
        <v>13962429.844211934</v>
      </c>
      <c r="T55" s="27">
        <v>13480744.605007533</v>
      </c>
      <c r="U55" s="27">
        <v>14054118.863193935</v>
      </c>
      <c r="V55" s="27">
        <v>15353655.428174432</v>
      </c>
      <c r="W55" s="27">
        <v>15484295.19730353</v>
      </c>
      <c r="X55" s="27">
        <v>15250955.292814635</v>
      </c>
      <c r="Y55" s="27">
        <v>15194100.198043065</v>
      </c>
      <c r="Z55" s="27">
        <v>14891894.262947168</v>
      </c>
      <c r="AA55" s="27">
        <v>14084485.832565866</v>
      </c>
      <c r="AB55" s="27">
        <v>14641310.101373998</v>
      </c>
      <c r="AC55" s="27">
        <v>14130132.812617434</v>
      </c>
      <c r="AD55" s="27">
        <v>12692340.026879333</v>
      </c>
      <c r="AE55" s="27">
        <v>12648714.207118733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103976302.66669154</v>
      </c>
      <c r="G56" s="27">
        <v>101581918.39039722</v>
      </c>
      <c r="H56" s="27">
        <v>90895505.46262608</v>
      </c>
      <c r="I56" s="27">
        <v>96961619.53902386</v>
      </c>
      <c r="J56" s="27">
        <v>102000664.5300353</v>
      </c>
      <c r="K56" s="27">
        <v>106569328.58658545</v>
      </c>
      <c r="L56" s="27">
        <v>109033354.40963212</v>
      </c>
      <c r="M56" s="27">
        <v>108327084.90086582</v>
      </c>
      <c r="N56" s="27">
        <v>110995805.65301894</v>
      </c>
      <c r="O56" s="27">
        <v>108433896.41505642</v>
      </c>
      <c r="P56" s="27">
        <v>111015953.0804658</v>
      </c>
      <c r="Q56" s="27">
        <v>106268471.43812267</v>
      </c>
      <c r="R56" s="27">
        <v>112085857.48843893</v>
      </c>
      <c r="S56" s="27">
        <v>122945886.36699954</v>
      </c>
      <c r="T56" s="27">
        <v>118127554.26414461</v>
      </c>
      <c r="U56" s="27">
        <v>124573259.12394033</v>
      </c>
      <c r="V56" s="27">
        <v>123021896.74543177</v>
      </c>
      <c r="W56" s="27">
        <v>126286583.9871033</v>
      </c>
      <c r="X56" s="27">
        <v>125860390.56593998</v>
      </c>
      <c r="Y56" s="27">
        <v>126671820.23611678</v>
      </c>
      <c r="Z56" s="27">
        <v>132272490.5763559</v>
      </c>
      <c r="AA56" s="27">
        <v>131832395.70547396</v>
      </c>
      <c r="AB56" s="27">
        <v>131438827.10792227</v>
      </c>
      <c r="AC56" s="27">
        <v>128848204.99657491</v>
      </c>
      <c r="AD56" s="27">
        <v>131228419.73613778</v>
      </c>
      <c r="AE56" s="27">
        <v>134017192.73938197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54064096.06523387</v>
      </c>
      <c r="G61" s="36">
        <f t="shared" si="2"/>
        <v>53052389.78401332</v>
      </c>
      <c r="H61" s="36">
        <f t="shared" si="2"/>
        <v>44174445.64315484</v>
      </c>
      <c r="I61" s="36">
        <f t="shared" si="2"/>
        <v>51357181.49373951</v>
      </c>
      <c r="J61" s="36">
        <f t="shared" si="2"/>
        <v>52140020.97020802</v>
      </c>
      <c r="K61" s="36">
        <f t="shared" si="2"/>
        <v>56343042.08430886</v>
      </c>
      <c r="L61" s="36">
        <f t="shared" si="2"/>
        <v>56896713.96332339</v>
      </c>
      <c r="M61" s="36">
        <f t="shared" si="2"/>
        <v>56048078.89457912</v>
      </c>
      <c r="N61" s="36">
        <f t="shared" si="2"/>
        <v>57413568.608313456</v>
      </c>
      <c r="O61" s="36">
        <f t="shared" si="2"/>
        <v>53316484.91952218</v>
      </c>
      <c r="P61" s="36">
        <f t="shared" si="2"/>
        <v>56512141.89549673</v>
      </c>
      <c r="Q61" s="36">
        <f t="shared" si="2"/>
        <v>53231352.27116147</v>
      </c>
      <c r="R61" s="36">
        <f t="shared" si="2"/>
        <v>55587101.12875734</v>
      </c>
      <c r="S61" s="36">
        <f t="shared" si="2"/>
        <v>64592150.90438761</v>
      </c>
      <c r="T61" s="36">
        <f t="shared" si="2"/>
        <v>58687969.452585936</v>
      </c>
      <c r="U61" s="36">
        <f t="shared" si="2"/>
        <v>63110585.76155801</v>
      </c>
      <c r="V61" s="36">
        <f t="shared" si="2"/>
        <v>61379639.967943236</v>
      </c>
      <c r="W61" s="36">
        <f t="shared" si="2"/>
        <v>64232518.978708364</v>
      </c>
      <c r="X61" s="36">
        <f t="shared" si="2"/>
        <v>61518881.78652285</v>
      </c>
      <c r="Y61" s="36">
        <f t="shared" si="2"/>
        <v>61189348.5386942</v>
      </c>
      <c r="Z61" s="36">
        <f t="shared" si="2"/>
        <v>66580289.883463375</v>
      </c>
      <c r="AA61" s="36">
        <f t="shared" si="2"/>
        <v>64991043.77819569</v>
      </c>
      <c r="AB61" s="36">
        <f t="shared" si="2"/>
        <v>62021057.32045912</v>
      </c>
      <c r="AC61" s="36">
        <f t="shared" si="2"/>
        <v>58762494.22160907</v>
      </c>
      <c r="AD61" s="36">
        <f t="shared" si="2"/>
        <v>61306216.776487395</v>
      </c>
      <c r="AE61" s="36">
        <f>AE12</f>
        <v>62228553.1373148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36893303.45837484</v>
      </c>
      <c r="G62" s="36">
        <f aca="true" t="shared" si="3" ref="G62:AD62">G49-G63</f>
        <v>36135605.75780003</v>
      </c>
      <c r="H62" s="36">
        <f t="shared" si="3"/>
        <v>34948149.17682129</v>
      </c>
      <c r="I62" s="36">
        <f t="shared" si="3"/>
        <v>34520698.146189295</v>
      </c>
      <c r="J62" s="36">
        <f t="shared" si="3"/>
        <v>38150905.81234423</v>
      </c>
      <c r="K62" s="36">
        <f t="shared" si="3"/>
        <v>39276845.056110516</v>
      </c>
      <c r="L62" s="36">
        <f t="shared" si="3"/>
        <v>41234532.445554405</v>
      </c>
      <c r="M62" s="36">
        <f t="shared" si="3"/>
        <v>40699613.79840465</v>
      </c>
      <c r="N62" s="36">
        <f t="shared" si="3"/>
        <v>41154100.74220337</v>
      </c>
      <c r="O62" s="36">
        <f t="shared" si="3"/>
        <v>42189515.55728084</v>
      </c>
      <c r="P62" s="36">
        <f t="shared" si="3"/>
        <v>41775885.98738026</v>
      </c>
      <c r="Q62" s="36">
        <f t="shared" si="3"/>
        <v>39867932.13699485</v>
      </c>
      <c r="R62" s="36">
        <f t="shared" si="3"/>
        <v>42193689.3385264</v>
      </c>
      <c r="S62" s="36">
        <f t="shared" si="3"/>
        <v>43591096.337440975</v>
      </c>
      <c r="T62" s="36">
        <f t="shared" si="3"/>
        <v>45169340.838444576</v>
      </c>
      <c r="U62" s="36">
        <f t="shared" si="3"/>
        <v>46637270.48988949</v>
      </c>
      <c r="V62" s="36">
        <f t="shared" si="3"/>
        <v>45320126.4510228</v>
      </c>
      <c r="W62" s="36">
        <f t="shared" si="3"/>
        <v>45662192.1041974</v>
      </c>
      <c r="X62" s="36">
        <f t="shared" si="3"/>
        <v>48355606.19087908</v>
      </c>
      <c r="Y62" s="36">
        <f t="shared" si="3"/>
        <v>49227461.075080335</v>
      </c>
      <c r="Z62" s="36">
        <f t="shared" si="3"/>
        <v>49561660.2693692</v>
      </c>
      <c r="AA62" s="36">
        <f t="shared" si="3"/>
        <v>51750529.43377383</v>
      </c>
      <c r="AB62" s="36">
        <f t="shared" si="3"/>
        <v>53462884.98152591</v>
      </c>
      <c r="AC62" s="36">
        <f t="shared" si="3"/>
        <v>54988730.376204595</v>
      </c>
      <c r="AD62" s="36">
        <f t="shared" si="3"/>
        <v>56190216.96313221</v>
      </c>
      <c r="AE62" s="36">
        <f>AE49-AE63</f>
        <v>58112427.22241911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638916.3966548</v>
      </c>
      <c r="G63" s="36">
        <f aca="true" t="shared" si="4" ref="G63:AD63">G33</f>
        <v>344445.94270793546</v>
      </c>
      <c r="H63" s="36">
        <f t="shared" si="4"/>
        <v>517847.98835662636</v>
      </c>
      <c r="I63" s="36">
        <f t="shared" si="4"/>
        <v>520907.45171025133</v>
      </c>
      <c r="J63" s="36">
        <f t="shared" si="4"/>
        <v>498573.75473638246</v>
      </c>
      <c r="K63" s="36">
        <f t="shared" si="4"/>
        <v>511335.79500607203</v>
      </c>
      <c r="L63" s="36">
        <f t="shared" si="4"/>
        <v>608265.7607543179</v>
      </c>
      <c r="M63" s="36">
        <f t="shared" si="4"/>
        <v>597176.645322047</v>
      </c>
      <c r="N63" s="36">
        <f t="shared" si="4"/>
        <v>708746.374483812</v>
      </c>
      <c r="O63" s="36">
        <f t="shared" si="4"/>
        <v>800821.0889042297</v>
      </c>
      <c r="P63" s="36">
        <f t="shared" si="4"/>
        <v>656193.4335939683</v>
      </c>
      <c r="Q63" s="36">
        <f t="shared" si="4"/>
        <v>721949.4294451951</v>
      </c>
      <c r="R63" s="36">
        <f t="shared" si="4"/>
        <v>1080878.5825335972</v>
      </c>
      <c r="S63" s="36">
        <f t="shared" si="4"/>
        <v>800209.2809590198</v>
      </c>
      <c r="T63" s="36">
        <f t="shared" si="4"/>
        <v>789499.3681065616</v>
      </c>
      <c r="U63" s="36">
        <f t="shared" si="4"/>
        <v>771284.0092989029</v>
      </c>
      <c r="V63" s="36">
        <f t="shared" si="4"/>
        <v>968474.8982912863</v>
      </c>
      <c r="W63" s="36">
        <f t="shared" si="4"/>
        <v>907577.706894024</v>
      </c>
      <c r="X63" s="36">
        <f t="shared" si="4"/>
        <v>734947.2957234196</v>
      </c>
      <c r="Y63" s="36">
        <f t="shared" si="4"/>
        <v>1060910.424299186</v>
      </c>
      <c r="Z63" s="36">
        <f t="shared" si="4"/>
        <v>1238646.1605761538</v>
      </c>
      <c r="AA63" s="36">
        <f t="shared" si="4"/>
        <v>1006336.6609385966</v>
      </c>
      <c r="AB63" s="36">
        <f t="shared" si="4"/>
        <v>1313574.7045632538</v>
      </c>
      <c r="AC63" s="36">
        <f t="shared" si="4"/>
        <v>966847.5861438062</v>
      </c>
      <c r="AD63" s="36">
        <f t="shared" si="4"/>
        <v>1039645.9696388423</v>
      </c>
      <c r="AE63" s="36">
        <f>AE33</f>
        <v>1027498.1725293213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12379986.746428033</v>
      </c>
      <c r="G64" s="36">
        <f t="shared" si="5"/>
        <v>12049476.905875934</v>
      </c>
      <c r="H64" s="36">
        <f t="shared" si="5"/>
        <v>11255062.654293332</v>
      </c>
      <c r="I64" s="36">
        <f t="shared" si="5"/>
        <v>10562832.4473848</v>
      </c>
      <c r="J64" s="36">
        <f t="shared" si="5"/>
        <v>11211163.992746668</v>
      </c>
      <c r="K64" s="36">
        <f t="shared" si="5"/>
        <v>10438105.65116</v>
      </c>
      <c r="L64" s="36">
        <f t="shared" si="5"/>
        <v>10293842.24</v>
      </c>
      <c r="M64" s="36">
        <f t="shared" si="5"/>
        <v>10982215.56256</v>
      </c>
      <c r="N64" s="36">
        <f t="shared" si="5"/>
        <v>11719389.9280183</v>
      </c>
      <c r="O64" s="36">
        <f t="shared" si="5"/>
        <v>12127074.849349165</v>
      </c>
      <c r="P64" s="36">
        <f t="shared" si="5"/>
        <v>12071731.763994833</v>
      </c>
      <c r="Q64" s="36">
        <f t="shared" si="5"/>
        <v>12447237.600521166</v>
      </c>
      <c r="R64" s="36">
        <f t="shared" si="5"/>
        <v>13224188.438621601</v>
      </c>
      <c r="S64" s="36">
        <f t="shared" si="5"/>
        <v>13962429.844211934</v>
      </c>
      <c r="T64" s="36">
        <f t="shared" si="5"/>
        <v>13480744.605007533</v>
      </c>
      <c r="U64" s="36">
        <f t="shared" si="5"/>
        <v>14054118.863193935</v>
      </c>
      <c r="V64" s="36">
        <f t="shared" si="5"/>
        <v>15353655.428174432</v>
      </c>
      <c r="W64" s="36">
        <f t="shared" si="5"/>
        <v>15484295.19730353</v>
      </c>
      <c r="X64" s="36">
        <f t="shared" si="5"/>
        <v>15250955.292814635</v>
      </c>
      <c r="Y64" s="36">
        <f t="shared" si="5"/>
        <v>15194100.198043065</v>
      </c>
      <c r="Z64" s="36">
        <f t="shared" si="5"/>
        <v>14891894.262947168</v>
      </c>
      <c r="AA64" s="36">
        <f t="shared" si="5"/>
        <v>14084485.832565866</v>
      </c>
      <c r="AB64" s="36">
        <f t="shared" si="5"/>
        <v>14641310.101373998</v>
      </c>
      <c r="AC64" s="36">
        <f t="shared" si="5"/>
        <v>14130132.812617434</v>
      </c>
      <c r="AD64" s="36">
        <f t="shared" si="5"/>
        <v>12692340.026879333</v>
      </c>
      <c r="AE64" s="36">
        <f>AE55</f>
        <v>12648714.207118733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103976302.66669154</v>
      </c>
      <c r="G65" s="38">
        <f t="shared" si="6"/>
        <v>101581918.39039722</v>
      </c>
      <c r="H65" s="38">
        <f t="shared" si="6"/>
        <v>90895505.46262607</v>
      </c>
      <c r="I65" s="38">
        <f t="shared" si="6"/>
        <v>96961619.53902386</v>
      </c>
      <c r="J65" s="38">
        <f t="shared" si="6"/>
        <v>102000664.53003529</v>
      </c>
      <c r="K65" s="38">
        <f t="shared" si="6"/>
        <v>106569328.58658545</v>
      </c>
      <c r="L65" s="38">
        <f t="shared" si="6"/>
        <v>109033354.4096321</v>
      </c>
      <c r="M65" s="38">
        <f t="shared" si="6"/>
        <v>108327084.90086582</v>
      </c>
      <c r="N65" s="38">
        <f t="shared" si="6"/>
        <v>110995805.65301894</v>
      </c>
      <c r="O65" s="38">
        <f t="shared" si="6"/>
        <v>108433896.41505642</v>
      </c>
      <c r="P65" s="38">
        <f t="shared" si="6"/>
        <v>111015953.0804658</v>
      </c>
      <c r="Q65" s="38">
        <f t="shared" si="6"/>
        <v>106268471.43812267</v>
      </c>
      <c r="R65" s="38">
        <f t="shared" si="6"/>
        <v>112085857.48843893</v>
      </c>
      <c r="S65" s="38">
        <f t="shared" si="6"/>
        <v>122945886.36699955</v>
      </c>
      <c r="T65" s="38">
        <f t="shared" si="6"/>
        <v>118127554.2641446</v>
      </c>
      <c r="U65" s="38">
        <f t="shared" si="6"/>
        <v>124573259.12394033</v>
      </c>
      <c r="V65" s="38">
        <f t="shared" si="6"/>
        <v>123021896.74543175</v>
      </c>
      <c r="W65" s="38">
        <f t="shared" si="6"/>
        <v>126286583.98710333</v>
      </c>
      <c r="X65" s="38">
        <f t="shared" si="6"/>
        <v>125860390.56594</v>
      </c>
      <c r="Y65" s="38">
        <f t="shared" si="6"/>
        <v>126671820.23611678</v>
      </c>
      <c r="Z65" s="38">
        <f t="shared" si="6"/>
        <v>132272490.57635589</v>
      </c>
      <c r="AA65" s="38">
        <f t="shared" si="6"/>
        <v>131832395.70547399</v>
      </c>
      <c r="AB65" s="38">
        <f t="shared" si="6"/>
        <v>131438827.10792229</v>
      </c>
      <c r="AC65" s="38">
        <f t="shared" si="6"/>
        <v>128848204.99657491</v>
      </c>
      <c r="AD65" s="38">
        <f t="shared" si="6"/>
        <v>131228419.73613778</v>
      </c>
      <c r="AE65" s="38">
        <f t="shared" si="6"/>
        <v>134017192.73938197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3233129.09876707</v>
      </c>
      <c r="G69" s="36">
        <f t="shared" si="8"/>
        <v>3060209.872380801</v>
      </c>
      <c r="H69" s="36">
        <f t="shared" si="8"/>
        <v>2989664.857856281</v>
      </c>
      <c r="I69" s="36">
        <f t="shared" si="8"/>
        <v>3083655.568109227</v>
      </c>
      <c r="J69" s="36">
        <f t="shared" si="8"/>
        <v>3285732.732313092</v>
      </c>
      <c r="K69" s="36">
        <f t="shared" si="8"/>
        <v>2937247.941185666</v>
      </c>
      <c r="L69" s="36">
        <f t="shared" si="8"/>
        <v>2778025.1543742474</v>
      </c>
      <c r="M69" s="36">
        <f t="shared" si="8"/>
        <v>3046291.767109055</v>
      </c>
      <c r="N69" s="36">
        <f t="shared" si="8"/>
        <v>3462730.4484420354</v>
      </c>
      <c r="O69" s="36">
        <f t="shared" si="8"/>
        <v>3630842.1867495133</v>
      </c>
      <c r="P69" s="36">
        <f t="shared" si="8"/>
        <v>3284647.854443487</v>
      </c>
      <c r="Q69" s="36">
        <f t="shared" si="8"/>
        <v>3438728.0861837463</v>
      </c>
      <c r="R69" s="36">
        <f t="shared" si="8"/>
        <v>3652686.8463329356</v>
      </c>
      <c r="S69" s="36">
        <f t="shared" si="8"/>
        <v>3992333.525731179</v>
      </c>
      <c r="T69" s="36">
        <f t="shared" si="8"/>
        <v>3948064.2323510265</v>
      </c>
      <c r="U69" s="36">
        <f t="shared" si="8"/>
        <v>4071678.955707955</v>
      </c>
      <c r="V69" s="36">
        <f t="shared" si="8"/>
        <v>4831983.434745224</v>
      </c>
      <c r="W69" s="36">
        <f t="shared" si="8"/>
        <v>4404347.665402252</v>
      </c>
      <c r="X69" s="36">
        <f t="shared" si="8"/>
        <v>4072520.427406788</v>
      </c>
      <c r="Y69" s="36">
        <f t="shared" si="8"/>
        <v>4287577.5951718055</v>
      </c>
      <c r="Z69" s="36">
        <f t="shared" si="8"/>
        <v>4799378.895453705</v>
      </c>
      <c r="AA69" s="36">
        <f t="shared" si="8"/>
        <v>4560147.885844113</v>
      </c>
      <c r="AB69" s="36">
        <f t="shared" si="8"/>
        <v>4832839.046196269</v>
      </c>
      <c r="AC69" s="36">
        <f t="shared" si="8"/>
        <v>4656287.444393392</v>
      </c>
      <c r="AD69" s="36">
        <f t="shared" si="8"/>
        <v>4406908.387181703</v>
      </c>
      <c r="AE69" s="36">
        <f>SUM(AE11,AE21,AE27,AE32,AE54)</f>
        <v>4384697.515765667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3521468.9994098675</v>
      </c>
      <c r="G70" s="36">
        <f t="shared" si="9"/>
        <v>3324600.3129577767</v>
      </c>
      <c r="H70" s="36">
        <f t="shared" si="9"/>
        <v>3235753.9789354997</v>
      </c>
      <c r="I70" s="36">
        <f t="shared" si="9"/>
        <v>4488795.4565534005</v>
      </c>
      <c r="J70" s="36">
        <f t="shared" si="9"/>
        <v>4518651.502212752</v>
      </c>
      <c r="K70" s="36">
        <f t="shared" si="9"/>
        <v>4336377.7209390355</v>
      </c>
      <c r="L70" s="36">
        <f t="shared" si="9"/>
        <v>3409614.353322832</v>
      </c>
      <c r="M70" s="36">
        <f t="shared" si="9"/>
        <v>3414621.87903583</v>
      </c>
      <c r="N70" s="36">
        <f t="shared" si="9"/>
        <v>3742984.4167877072</v>
      </c>
      <c r="O70" s="36">
        <f t="shared" si="9"/>
        <v>3689135.8631668636</v>
      </c>
      <c r="P70" s="36">
        <f t="shared" si="9"/>
        <v>3396179.7786527076</v>
      </c>
      <c r="Q70" s="36">
        <f t="shared" si="9"/>
        <v>3359934.347363771</v>
      </c>
      <c r="R70" s="36">
        <f t="shared" si="9"/>
        <v>3547111.090327246</v>
      </c>
      <c r="S70" s="36">
        <f t="shared" si="9"/>
        <v>3606055.05333459</v>
      </c>
      <c r="T70" s="36">
        <f t="shared" si="9"/>
        <v>3499144.668711894</v>
      </c>
      <c r="U70" s="36">
        <f t="shared" si="9"/>
        <v>3559419.139001864</v>
      </c>
      <c r="V70" s="36">
        <f t="shared" si="9"/>
        <v>3999270.782023856</v>
      </c>
      <c r="W70" s="36">
        <f t="shared" si="9"/>
        <v>3824185.319684419</v>
      </c>
      <c r="X70" s="36">
        <f t="shared" si="9"/>
        <v>3488344.49824623</v>
      </c>
      <c r="Y70" s="36">
        <f t="shared" si="9"/>
        <v>3644651.2284750603</v>
      </c>
      <c r="Z70" s="36">
        <f t="shared" si="9"/>
        <v>3836995.292963609</v>
      </c>
      <c r="AA70" s="36">
        <f t="shared" si="9"/>
        <v>3763413.5568493716</v>
      </c>
      <c r="AB70" s="36">
        <f t="shared" si="9"/>
        <v>3815927.5509757525</v>
      </c>
      <c r="AC70" s="36">
        <f t="shared" si="9"/>
        <v>3975830.3548026597</v>
      </c>
      <c r="AD70" s="36">
        <f t="shared" si="9"/>
        <v>3724355.0625974927</v>
      </c>
      <c r="AE70" s="36">
        <f>SUM(AE8,AE18,AE25,AE30,AE38,AE45,AE51)</f>
        <v>3519682.995842671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20763846.573234633</v>
      </c>
      <c r="G71" s="36">
        <f t="shared" si="10"/>
        <v>21446479.473545406</v>
      </c>
      <c r="H71" s="36">
        <f t="shared" si="10"/>
        <v>19662058.785443127</v>
      </c>
      <c r="I71" s="36">
        <f t="shared" si="10"/>
        <v>19827778.21587736</v>
      </c>
      <c r="J71" s="36">
        <f t="shared" si="10"/>
        <v>21600358.05531399</v>
      </c>
      <c r="K71" s="36">
        <f t="shared" si="10"/>
        <v>22127479.169394873</v>
      </c>
      <c r="L71" s="36">
        <f t="shared" si="10"/>
        <v>22786604.379800208</v>
      </c>
      <c r="M71" s="36">
        <f t="shared" si="10"/>
        <v>22953515.213725135</v>
      </c>
      <c r="N71" s="36">
        <f t="shared" si="10"/>
        <v>23268868.860194497</v>
      </c>
      <c r="O71" s="36">
        <f t="shared" si="10"/>
        <v>23907010.899673738</v>
      </c>
      <c r="P71" s="36">
        <f t="shared" si="10"/>
        <v>24363751.057913363</v>
      </c>
      <c r="Q71" s="36">
        <f t="shared" si="10"/>
        <v>24104420.239779696</v>
      </c>
      <c r="R71" s="36">
        <f t="shared" si="10"/>
        <v>25733545.515734322</v>
      </c>
      <c r="S71" s="36">
        <f t="shared" si="10"/>
        <v>25500608.452662114</v>
      </c>
      <c r="T71" s="36">
        <f t="shared" si="10"/>
        <v>26050903.61443864</v>
      </c>
      <c r="U71" s="36">
        <f t="shared" si="10"/>
        <v>25597041.282538265</v>
      </c>
      <c r="V71" s="36">
        <f t="shared" si="10"/>
        <v>23171853.779936563</v>
      </c>
      <c r="W71" s="36">
        <f t="shared" si="10"/>
        <v>23744227.035175357</v>
      </c>
      <c r="X71" s="36">
        <f t="shared" si="10"/>
        <v>24497123.50223033</v>
      </c>
      <c r="Y71" s="36">
        <f t="shared" si="10"/>
        <v>24030213.96543375</v>
      </c>
      <c r="Z71" s="36">
        <f t="shared" si="10"/>
        <v>23352742.46185472</v>
      </c>
      <c r="AA71" s="36">
        <f t="shared" si="10"/>
        <v>25732305.55476883</v>
      </c>
      <c r="AB71" s="36">
        <f t="shared" si="10"/>
        <v>25045763.874208607</v>
      </c>
      <c r="AC71" s="36">
        <f t="shared" si="10"/>
        <v>24815059.242369466</v>
      </c>
      <c r="AD71" s="36">
        <f t="shared" si="10"/>
        <v>24625215.81433786</v>
      </c>
      <c r="AE71" s="36">
        <f>SUM(AE10,AE13,AE19,AE26,AE31,AE35,AE39,AE42,AE47,AE53)</f>
        <v>25072664.539906368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28960414.867294718</v>
      </c>
      <c r="G72" s="36">
        <f t="shared" si="11"/>
        <v>28939202.34959314</v>
      </c>
      <c r="H72" s="36">
        <f t="shared" si="11"/>
        <v>28202775.400444496</v>
      </c>
      <c r="I72" s="36">
        <f t="shared" si="11"/>
        <v>28092317.723624773</v>
      </c>
      <c r="J72" s="36">
        <f t="shared" si="11"/>
        <v>30110875.962197658</v>
      </c>
      <c r="K72" s="36">
        <f t="shared" si="11"/>
        <v>30680648.87159421</v>
      </c>
      <c r="L72" s="36">
        <f t="shared" si="11"/>
        <v>32840559.54953011</v>
      </c>
      <c r="M72" s="36">
        <f t="shared" si="11"/>
        <v>32194917.231069792</v>
      </c>
      <c r="N72" s="36">
        <f t="shared" si="11"/>
        <v>32717982.36266952</v>
      </c>
      <c r="O72" s="36">
        <f t="shared" si="11"/>
        <v>33639420.26670196</v>
      </c>
      <c r="P72" s="36">
        <f t="shared" si="11"/>
        <v>32912708.452263094</v>
      </c>
      <c r="Q72" s="36">
        <f t="shared" si="11"/>
        <v>31185031.09021321</v>
      </c>
      <c r="R72" s="36">
        <f t="shared" si="11"/>
        <v>32555831.243840415</v>
      </c>
      <c r="S72" s="36">
        <f t="shared" si="11"/>
        <v>34568788.70240381</v>
      </c>
      <c r="T72" s="36">
        <f t="shared" si="11"/>
        <v>35526222.63933692</v>
      </c>
      <c r="U72" s="36">
        <f t="shared" si="11"/>
        <v>37197441.912224546</v>
      </c>
      <c r="V72" s="36">
        <f t="shared" si="11"/>
        <v>38293534.17717896</v>
      </c>
      <c r="W72" s="36">
        <f t="shared" si="11"/>
        <v>38630632.48449717</v>
      </c>
      <c r="X72" s="36">
        <f t="shared" si="11"/>
        <v>39481930.17670189</v>
      </c>
      <c r="Y72" s="36">
        <f t="shared" si="11"/>
        <v>40754762.471346475</v>
      </c>
      <c r="Z72" s="36">
        <f t="shared" si="11"/>
        <v>41449288.57242117</v>
      </c>
      <c r="AA72" s="36">
        <f t="shared" si="11"/>
        <v>41238977.00928353</v>
      </c>
      <c r="AB72" s="36">
        <f t="shared" si="11"/>
        <v>43715336.2878796</v>
      </c>
      <c r="AC72" s="36">
        <f t="shared" si="11"/>
        <v>44478250.32244474</v>
      </c>
      <c r="AD72" s="36">
        <f t="shared" si="11"/>
        <v>44960667.103955775</v>
      </c>
      <c r="AE72" s="36">
        <f>SUM(AE7,AE15,AE17,AE23,AE29,AE34,AE37,AE44,AE50)</f>
        <v>46079898.23628687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47497443.12798526</v>
      </c>
      <c r="G73" s="36">
        <f t="shared" si="12"/>
        <v>44811426.38192009</v>
      </c>
      <c r="H73" s="36">
        <f t="shared" si="12"/>
        <v>36805252.43994668</v>
      </c>
      <c r="I73" s="36">
        <f t="shared" si="12"/>
        <v>41469072.57485911</v>
      </c>
      <c r="J73" s="36">
        <f t="shared" si="12"/>
        <v>42485046.27799781</v>
      </c>
      <c r="K73" s="36">
        <f t="shared" si="12"/>
        <v>46487574.88347167</v>
      </c>
      <c r="L73" s="36">
        <f t="shared" si="12"/>
        <v>47218550.972604714</v>
      </c>
      <c r="M73" s="36">
        <f t="shared" si="12"/>
        <v>46717738.809926</v>
      </c>
      <c r="N73" s="36">
        <f t="shared" si="12"/>
        <v>47803239.56492517</v>
      </c>
      <c r="O73" s="36">
        <f t="shared" si="12"/>
        <v>43567482.862442985</v>
      </c>
      <c r="P73" s="36">
        <f t="shared" si="12"/>
        <v>47058665.84009944</v>
      </c>
      <c r="Q73" s="36">
        <f t="shared" si="12"/>
        <v>44180363.88327339</v>
      </c>
      <c r="R73" s="36">
        <f t="shared" si="12"/>
        <v>46596723.004912816</v>
      </c>
      <c r="S73" s="36">
        <f t="shared" si="12"/>
        <v>55278089.49680407</v>
      </c>
      <c r="T73" s="36">
        <f t="shared" si="12"/>
        <v>49103161.243583195</v>
      </c>
      <c r="U73" s="36">
        <f t="shared" si="12"/>
        <v>54147721.73992052</v>
      </c>
      <c r="V73" s="36">
        <f t="shared" si="12"/>
        <v>52725233.327127255</v>
      </c>
      <c r="W73" s="36">
        <f t="shared" si="12"/>
        <v>55683199.54961028</v>
      </c>
      <c r="X73" s="36">
        <f t="shared" si="12"/>
        <v>54320453.70455574</v>
      </c>
      <c r="Y73" s="36">
        <f t="shared" si="12"/>
        <v>53954682.64150954</v>
      </c>
      <c r="Z73" s="36">
        <f t="shared" si="12"/>
        <v>58834058.618408345</v>
      </c>
      <c r="AA73" s="36">
        <f t="shared" si="12"/>
        <v>56537503.2532164</v>
      </c>
      <c r="AB73" s="36">
        <f t="shared" si="12"/>
        <v>54029014.21338175</v>
      </c>
      <c r="AC73" s="36">
        <f t="shared" si="12"/>
        <v>50922772.99382028</v>
      </c>
      <c r="AD73" s="36">
        <f t="shared" si="12"/>
        <v>53511229.594723254</v>
      </c>
      <c r="AE73" s="36">
        <f>SUM(AE9,AE20,AE41,AE46,AE52)</f>
        <v>54960210.96321325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103976302.66669154</v>
      </c>
      <c r="G74" s="38">
        <f t="shared" si="13"/>
        <v>101581918.39039722</v>
      </c>
      <c r="H74" s="38">
        <f t="shared" si="13"/>
        <v>90895505.46262608</v>
      </c>
      <c r="I74" s="38">
        <f t="shared" si="13"/>
        <v>96961619.53902388</v>
      </c>
      <c r="J74" s="38">
        <f t="shared" si="13"/>
        <v>102000664.5300353</v>
      </c>
      <c r="K74" s="38">
        <f t="shared" si="13"/>
        <v>106569328.58658545</v>
      </c>
      <c r="L74" s="38">
        <f t="shared" si="13"/>
        <v>109033354.40963212</v>
      </c>
      <c r="M74" s="38">
        <f t="shared" si="13"/>
        <v>108327084.90086582</v>
      </c>
      <c r="N74" s="38">
        <f t="shared" si="13"/>
        <v>110995805.65301892</v>
      </c>
      <c r="O74" s="38">
        <f t="shared" si="13"/>
        <v>108433892.07873505</v>
      </c>
      <c r="P74" s="38">
        <f t="shared" si="13"/>
        <v>111015952.98337209</v>
      </c>
      <c r="Q74" s="38">
        <f t="shared" si="13"/>
        <v>106268477.64681381</v>
      </c>
      <c r="R74" s="38">
        <f t="shared" si="13"/>
        <v>112085897.70114774</v>
      </c>
      <c r="S74" s="38">
        <f t="shared" si="13"/>
        <v>122945875.23093577</v>
      </c>
      <c r="T74" s="38">
        <f t="shared" si="13"/>
        <v>118127496.39842167</v>
      </c>
      <c r="U74" s="38">
        <f t="shared" si="13"/>
        <v>124573303.02939317</v>
      </c>
      <c r="V74" s="38">
        <f t="shared" si="13"/>
        <v>123021875.50101185</v>
      </c>
      <c r="W74" s="38">
        <f t="shared" si="13"/>
        <v>126286592.05436948</v>
      </c>
      <c r="X74" s="38">
        <f t="shared" si="13"/>
        <v>125860372.30914098</v>
      </c>
      <c r="Y74" s="38">
        <f t="shared" si="13"/>
        <v>126671887.90193662</v>
      </c>
      <c r="Z74" s="38">
        <f t="shared" si="13"/>
        <v>132272463.84110156</v>
      </c>
      <c r="AA74" s="38">
        <f t="shared" si="13"/>
        <v>131832347.25996225</v>
      </c>
      <c r="AB74" s="38">
        <f t="shared" si="13"/>
        <v>131438880.97264199</v>
      </c>
      <c r="AC74" s="38">
        <f t="shared" si="13"/>
        <v>128848200.35783052</v>
      </c>
      <c r="AD74" s="38">
        <f t="shared" si="13"/>
        <v>131228375.96279609</v>
      </c>
      <c r="AE74" s="38">
        <f t="shared" si="13"/>
        <v>134017154.25101483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53840434.61195732</v>
      </c>
      <c r="G82" s="16">
        <f aca="true" t="shared" si="15" ref="G82:AD82">(G61-G100)</f>
        <v>52857922.99777371</v>
      </c>
      <c r="H82" s="16">
        <f t="shared" si="15"/>
        <v>44044062.94488323</v>
      </c>
      <c r="I82" s="16">
        <f t="shared" si="15"/>
        <v>51240274.74087314</v>
      </c>
      <c r="J82" s="16">
        <f t="shared" si="15"/>
        <v>51998777.72655882</v>
      </c>
      <c r="K82" s="16">
        <f t="shared" si="15"/>
        <v>56243698.85562934</v>
      </c>
      <c r="L82" s="16">
        <f t="shared" si="15"/>
        <v>56827081.07386099</v>
      </c>
      <c r="M82" s="16">
        <f t="shared" si="15"/>
        <v>55970255.378916875</v>
      </c>
      <c r="N82" s="16">
        <f t="shared" si="15"/>
        <v>57346617.03415616</v>
      </c>
      <c r="O82" s="16">
        <f t="shared" si="15"/>
        <v>53256490.99873176</v>
      </c>
      <c r="P82" s="16">
        <f t="shared" si="15"/>
        <v>56451367.5449292</v>
      </c>
      <c r="Q82" s="16">
        <f t="shared" si="15"/>
        <v>53176751.25528981</v>
      </c>
      <c r="R82" s="16">
        <f t="shared" si="15"/>
        <v>55468723.535278335</v>
      </c>
      <c r="S82" s="16">
        <f t="shared" si="15"/>
        <v>64506315.070842244</v>
      </c>
      <c r="T82" s="16">
        <f t="shared" si="15"/>
        <v>58603883.8214134</v>
      </c>
      <c r="U82" s="16">
        <f t="shared" si="15"/>
        <v>63022560.12218939</v>
      </c>
      <c r="V82" s="16">
        <f t="shared" si="15"/>
        <v>61294195.0642104</v>
      </c>
      <c r="W82" s="16">
        <f t="shared" si="15"/>
        <v>64150546.05183664</v>
      </c>
      <c r="X82" s="16">
        <f t="shared" si="15"/>
        <v>61444599.844605856</v>
      </c>
      <c r="Y82" s="16">
        <f t="shared" si="15"/>
        <v>61115159.25924654</v>
      </c>
      <c r="Z82" s="16">
        <f t="shared" si="15"/>
        <v>66502840.46435048</v>
      </c>
      <c r="AA82" s="16">
        <f t="shared" si="15"/>
        <v>64920513.7396158</v>
      </c>
      <c r="AB82" s="16">
        <f t="shared" si="15"/>
        <v>61958607.95704716</v>
      </c>
      <c r="AC82" s="16">
        <f t="shared" si="15"/>
        <v>58698574.629412524</v>
      </c>
      <c r="AD82" s="16">
        <f t="shared" si="15"/>
        <v>61243279.818212695</v>
      </c>
      <c r="AE82" s="16">
        <f>(AE61-AE100)</f>
        <v>62166323.37769597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31161078.162714876</v>
      </c>
      <c r="G83" s="18">
        <f aca="true" t="shared" si="16" ref="G83:AD83">(G62-G101)</f>
        <v>31126768.414420277</v>
      </c>
      <c r="H83" s="18">
        <f t="shared" si="16"/>
        <v>29986906.396802634</v>
      </c>
      <c r="I83" s="18">
        <f t="shared" si="16"/>
        <v>30423312.06324629</v>
      </c>
      <c r="J83" s="18">
        <f t="shared" si="16"/>
        <v>33670767.467921995</v>
      </c>
      <c r="K83" s="18">
        <f t="shared" si="16"/>
        <v>34528871.823518835</v>
      </c>
      <c r="L83" s="18">
        <f t="shared" si="16"/>
        <v>36467978.62466341</v>
      </c>
      <c r="M83" s="18">
        <f t="shared" si="16"/>
        <v>35527600.81790142</v>
      </c>
      <c r="N83" s="18">
        <f t="shared" si="16"/>
        <v>36142646.738469236</v>
      </c>
      <c r="O83" s="18">
        <f t="shared" si="16"/>
        <v>36404323.69545739</v>
      </c>
      <c r="P83" s="18">
        <f t="shared" si="16"/>
        <v>35645575.67493583</v>
      </c>
      <c r="Q83" s="18">
        <f t="shared" si="16"/>
        <v>33956633.71061362</v>
      </c>
      <c r="R83" s="18">
        <f t="shared" si="16"/>
        <v>36185079.41890815</v>
      </c>
      <c r="S83" s="18">
        <f t="shared" si="16"/>
        <v>37977263.99498224</v>
      </c>
      <c r="T83" s="18">
        <f t="shared" si="16"/>
        <v>39144709.96427506</v>
      </c>
      <c r="U83" s="18">
        <f t="shared" si="16"/>
        <v>40726591.947227135</v>
      </c>
      <c r="V83" s="18">
        <f t="shared" si="16"/>
        <v>39485241.23255074</v>
      </c>
      <c r="W83" s="18">
        <f t="shared" si="16"/>
        <v>39662037.41831172</v>
      </c>
      <c r="X83" s="18">
        <f t="shared" si="16"/>
        <v>41532706.14123099</v>
      </c>
      <c r="Y83" s="18">
        <f t="shared" si="16"/>
        <v>42442400.08637509</v>
      </c>
      <c r="Z83" s="18">
        <f t="shared" si="16"/>
        <v>42914632.165129304</v>
      </c>
      <c r="AA83" s="18">
        <f t="shared" si="16"/>
        <v>45403820.76190677</v>
      </c>
      <c r="AB83" s="18">
        <f t="shared" si="16"/>
        <v>47269806.34597972</v>
      </c>
      <c r="AC83" s="18">
        <f t="shared" si="16"/>
        <v>48713017.72104517</v>
      </c>
      <c r="AD83" s="18">
        <f t="shared" si="16"/>
        <v>49559777.65332626</v>
      </c>
      <c r="AE83" s="18">
        <f>(AE62-AE101)</f>
        <v>50819433.20905828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638916.3966548</v>
      </c>
      <c r="G84" s="18">
        <f aca="true" t="shared" si="17" ref="G84:AD84">(G63-G102)</f>
        <v>344445.94270793546</v>
      </c>
      <c r="H84" s="18">
        <f t="shared" si="17"/>
        <v>517847.98835662636</v>
      </c>
      <c r="I84" s="18">
        <f t="shared" si="17"/>
        <v>520907.45171025133</v>
      </c>
      <c r="J84" s="18">
        <f t="shared" si="17"/>
        <v>498573.75473638246</v>
      </c>
      <c r="K84" s="18">
        <f t="shared" si="17"/>
        <v>511335.79500607203</v>
      </c>
      <c r="L84" s="18">
        <f t="shared" si="17"/>
        <v>608265.7607543179</v>
      </c>
      <c r="M84" s="18">
        <f t="shared" si="17"/>
        <v>597176.645322047</v>
      </c>
      <c r="N84" s="18">
        <f t="shared" si="17"/>
        <v>708746.374483812</v>
      </c>
      <c r="O84" s="18">
        <f t="shared" si="17"/>
        <v>800821.0889042297</v>
      </c>
      <c r="P84" s="18">
        <f t="shared" si="17"/>
        <v>656193.4335939683</v>
      </c>
      <c r="Q84" s="18">
        <f t="shared" si="17"/>
        <v>721949.4294451951</v>
      </c>
      <c r="R84" s="18">
        <f t="shared" si="17"/>
        <v>1080878.5825335972</v>
      </c>
      <c r="S84" s="18">
        <f t="shared" si="17"/>
        <v>800209.2809590198</v>
      </c>
      <c r="T84" s="18">
        <f t="shared" si="17"/>
        <v>789499.3681065616</v>
      </c>
      <c r="U84" s="18">
        <f t="shared" si="17"/>
        <v>771284.0092989029</v>
      </c>
      <c r="V84" s="18">
        <f t="shared" si="17"/>
        <v>968474.8982912863</v>
      </c>
      <c r="W84" s="18">
        <f t="shared" si="17"/>
        <v>907577.706894024</v>
      </c>
      <c r="X84" s="18">
        <f t="shared" si="17"/>
        <v>734947.2957234196</v>
      </c>
      <c r="Y84" s="18">
        <f t="shared" si="17"/>
        <v>1060910.424299186</v>
      </c>
      <c r="Z84" s="18">
        <f t="shared" si="17"/>
        <v>1238646.1605761538</v>
      </c>
      <c r="AA84" s="18">
        <f t="shared" si="17"/>
        <v>1006336.6609385966</v>
      </c>
      <c r="AB84" s="18">
        <f t="shared" si="17"/>
        <v>1313574.7045632538</v>
      </c>
      <c r="AC84" s="18">
        <f t="shared" si="17"/>
        <v>966847.5861438062</v>
      </c>
      <c r="AD84" s="18">
        <f t="shared" si="17"/>
        <v>1039645.9696388423</v>
      </c>
      <c r="AE84" s="18">
        <f>(AE63-AE102)</f>
        <v>1027498.1725293213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11962277.250865782</v>
      </c>
      <c r="G85" s="18">
        <f aca="true" t="shared" si="18" ref="G85:AD85">(G64-G103)</f>
        <v>11597386.639970986</v>
      </c>
      <c r="H85" s="18">
        <f t="shared" si="18"/>
        <v>10848888.611726817</v>
      </c>
      <c r="I85" s="18">
        <f t="shared" si="18"/>
        <v>10084653.048334606</v>
      </c>
      <c r="J85" s="18">
        <f t="shared" si="18"/>
        <v>10705443.321962612</v>
      </c>
      <c r="K85" s="18">
        <f t="shared" si="18"/>
        <v>9940203.19473368</v>
      </c>
      <c r="L85" s="18">
        <f t="shared" si="18"/>
        <v>9757790.909674533</v>
      </c>
      <c r="M85" s="18">
        <f t="shared" si="18"/>
        <v>10380916.291069517</v>
      </c>
      <c r="N85" s="18">
        <f t="shared" si="18"/>
        <v>11077512.286154103</v>
      </c>
      <c r="O85" s="18">
        <f t="shared" si="18"/>
        <v>11447231.357020898</v>
      </c>
      <c r="P85" s="18">
        <f t="shared" si="18"/>
        <v>11470878.139768036</v>
      </c>
      <c r="Q85" s="18">
        <f t="shared" si="18"/>
        <v>11846188.442547547</v>
      </c>
      <c r="R85" s="18">
        <f t="shared" si="18"/>
        <v>12690326.360342268</v>
      </c>
      <c r="S85" s="18">
        <f t="shared" si="18"/>
        <v>13338180.249952877</v>
      </c>
      <c r="T85" s="18">
        <f t="shared" si="18"/>
        <v>12708481.169684796</v>
      </c>
      <c r="U85" s="18">
        <f t="shared" si="18"/>
        <v>13277484.338951621</v>
      </c>
      <c r="V85" s="18">
        <f t="shared" si="18"/>
        <v>14573053.150083797</v>
      </c>
      <c r="W85" s="18">
        <f t="shared" si="18"/>
        <v>14647379.613472393</v>
      </c>
      <c r="X85" s="18">
        <f t="shared" si="18"/>
        <v>14328020.255690765</v>
      </c>
      <c r="Y85" s="18">
        <f t="shared" si="18"/>
        <v>14246838.46848428</v>
      </c>
      <c r="Z85" s="18">
        <f t="shared" si="18"/>
        <v>13939420.402032573</v>
      </c>
      <c r="AA85" s="18">
        <f t="shared" si="18"/>
        <v>13193605.701646492</v>
      </c>
      <c r="AB85" s="18">
        <f t="shared" si="18"/>
        <v>13896652.072933676</v>
      </c>
      <c r="AC85" s="18">
        <f t="shared" si="18"/>
        <v>13377779.48682866</v>
      </c>
      <c r="AD85" s="18">
        <f t="shared" si="18"/>
        <v>11898575.5165691</v>
      </c>
      <c r="AE85" s="18">
        <f>(AE64-AE103)</f>
        <v>11847457.877300233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97602706.42219278</v>
      </c>
      <c r="G86" s="19">
        <f aca="true" t="shared" si="19" ref="G86:AE86">SUM(G82:G85)</f>
        <v>95926523.99487291</v>
      </c>
      <c r="H86" s="19">
        <f t="shared" si="19"/>
        <v>85397705.9417693</v>
      </c>
      <c r="I86" s="19">
        <f t="shared" si="19"/>
        <v>92269147.30416429</v>
      </c>
      <c r="J86" s="19">
        <f t="shared" si="19"/>
        <v>96873562.2711798</v>
      </c>
      <c r="K86" s="19">
        <f t="shared" si="19"/>
        <v>101224109.66888791</v>
      </c>
      <c r="L86" s="19">
        <f t="shared" si="19"/>
        <v>103661116.36895326</v>
      </c>
      <c r="M86" s="19">
        <f t="shared" si="19"/>
        <v>102475949.13320985</v>
      </c>
      <c r="N86" s="19">
        <f t="shared" si="19"/>
        <v>105275522.4332633</v>
      </c>
      <c r="O86" s="19">
        <f t="shared" si="19"/>
        <v>101908867.14011429</v>
      </c>
      <c r="P86" s="19">
        <f t="shared" si="19"/>
        <v>104224014.79322703</v>
      </c>
      <c r="Q86" s="19">
        <f t="shared" si="19"/>
        <v>99701522.83789617</v>
      </c>
      <c r="R86" s="19">
        <f t="shared" si="19"/>
        <v>105425007.89706235</v>
      </c>
      <c r="S86" s="19">
        <f t="shared" si="19"/>
        <v>116621968.59673639</v>
      </c>
      <c r="T86" s="19">
        <f t="shared" si="19"/>
        <v>111246574.32347982</v>
      </c>
      <c r="U86" s="19">
        <f t="shared" si="19"/>
        <v>117797920.41766705</v>
      </c>
      <c r="V86" s="19">
        <f t="shared" si="19"/>
        <v>116320964.34513623</v>
      </c>
      <c r="W86" s="19">
        <f t="shared" si="19"/>
        <v>119367540.79051477</v>
      </c>
      <c r="X86" s="19">
        <f t="shared" si="19"/>
        <v>118040273.53725104</v>
      </c>
      <c r="Y86" s="19">
        <f t="shared" si="19"/>
        <v>118865308.2384051</v>
      </c>
      <c r="Z86" s="19">
        <f t="shared" si="19"/>
        <v>124595539.1920885</v>
      </c>
      <c r="AA86" s="19">
        <f t="shared" si="19"/>
        <v>124524276.86410765</v>
      </c>
      <c r="AB86" s="19">
        <f t="shared" si="19"/>
        <v>124438641.08052382</v>
      </c>
      <c r="AC86" s="19">
        <f t="shared" si="19"/>
        <v>121756219.42343016</v>
      </c>
      <c r="AD86" s="19">
        <f t="shared" si="19"/>
        <v>123741278.9577469</v>
      </c>
      <c r="AE86" s="19">
        <f t="shared" si="19"/>
        <v>125860712.6365838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3233129.09876707</v>
      </c>
      <c r="G90" s="18">
        <f aca="true" t="shared" si="21" ref="G90:AD90">(G69-G108)</f>
        <v>3060209.872380801</v>
      </c>
      <c r="H90" s="18">
        <f t="shared" si="21"/>
        <v>2989664.857856281</v>
      </c>
      <c r="I90" s="18">
        <f t="shared" si="21"/>
        <v>3083655.568109227</v>
      </c>
      <c r="J90" s="18">
        <f t="shared" si="21"/>
        <v>3285732.732313092</v>
      </c>
      <c r="K90" s="18">
        <f t="shared" si="21"/>
        <v>2937247.941185666</v>
      </c>
      <c r="L90" s="18">
        <f t="shared" si="21"/>
        <v>2778025.1543742474</v>
      </c>
      <c r="M90" s="18">
        <f t="shared" si="21"/>
        <v>3046291.767109055</v>
      </c>
      <c r="N90" s="18">
        <f t="shared" si="21"/>
        <v>3462730.4484420354</v>
      </c>
      <c r="O90" s="18">
        <f t="shared" si="21"/>
        <v>3630842.1867495133</v>
      </c>
      <c r="P90" s="18">
        <f t="shared" si="21"/>
        <v>3284647.854443487</v>
      </c>
      <c r="Q90" s="18">
        <f t="shared" si="21"/>
        <v>3438728.0861837463</v>
      </c>
      <c r="R90" s="18">
        <f t="shared" si="21"/>
        <v>3652686.8463329356</v>
      </c>
      <c r="S90" s="18">
        <f t="shared" si="21"/>
        <v>3992333.525731179</v>
      </c>
      <c r="T90" s="18">
        <f t="shared" si="21"/>
        <v>3948064.2323510265</v>
      </c>
      <c r="U90" s="18">
        <f t="shared" si="21"/>
        <v>4071678.955707955</v>
      </c>
      <c r="V90" s="18">
        <f t="shared" si="21"/>
        <v>4831983.434745224</v>
      </c>
      <c r="W90" s="18">
        <f t="shared" si="21"/>
        <v>4404347.665402252</v>
      </c>
      <c r="X90" s="18">
        <f t="shared" si="21"/>
        <v>4072520.427406788</v>
      </c>
      <c r="Y90" s="18">
        <f t="shared" si="21"/>
        <v>4287577.5951718055</v>
      </c>
      <c r="Z90" s="18">
        <f t="shared" si="21"/>
        <v>4799378.895453705</v>
      </c>
      <c r="AA90" s="18">
        <f t="shared" si="21"/>
        <v>4560147.885844113</v>
      </c>
      <c r="AB90" s="18">
        <f t="shared" si="21"/>
        <v>4832839.046196269</v>
      </c>
      <c r="AC90" s="18">
        <f t="shared" si="21"/>
        <v>4656287.444393392</v>
      </c>
      <c r="AD90" s="18">
        <f t="shared" si="21"/>
        <v>4406908.387181703</v>
      </c>
      <c r="AE90" s="18">
        <f>(AE69-AE108)</f>
        <v>4384697.515765667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3521468.9994098675</v>
      </c>
      <c r="G91" s="18">
        <f aca="true" t="shared" si="22" ref="G91:AD91">(G70-G109)</f>
        <v>3324600.3129577767</v>
      </c>
      <c r="H91" s="18">
        <f t="shared" si="22"/>
        <v>3235753.9789354997</v>
      </c>
      <c r="I91" s="18">
        <f t="shared" si="22"/>
        <v>4488795.4565534005</v>
      </c>
      <c r="J91" s="18">
        <f t="shared" si="22"/>
        <v>4518651.502212752</v>
      </c>
      <c r="K91" s="18">
        <f t="shared" si="22"/>
        <v>4336377.7209390355</v>
      </c>
      <c r="L91" s="18">
        <f t="shared" si="22"/>
        <v>3409614.353322832</v>
      </c>
      <c r="M91" s="18">
        <f t="shared" si="22"/>
        <v>3414621.87903583</v>
      </c>
      <c r="N91" s="18">
        <f t="shared" si="22"/>
        <v>3742984.4167877072</v>
      </c>
      <c r="O91" s="18">
        <f t="shared" si="22"/>
        <v>3689135.8631668636</v>
      </c>
      <c r="P91" s="18">
        <f t="shared" si="22"/>
        <v>3396179.7786527076</v>
      </c>
      <c r="Q91" s="18">
        <f t="shared" si="22"/>
        <v>3359934.347363771</v>
      </c>
      <c r="R91" s="18">
        <f t="shared" si="22"/>
        <v>3547111.090327246</v>
      </c>
      <c r="S91" s="18">
        <f t="shared" si="22"/>
        <v>3606055.05333459</v>
      </c>
      <c r="T91" s="18">
        <f t="shared" si="22"/>
        <v>3499144.668711894</v>
      </c>
      <c r="U91" s="18">
        <f t="shared" si="22"/>
        <v>3559419.139001864</v>
      </c>
      <c r="V91" s="18">
        <f t="shared" si="22"/>
        <v>3999270.782023856</v>
      </c>
      <c r="W91" s="18">
        <f t="shared" si="22"/>
        <v>3824185.319684419</v>
      </c>
      <c r="X91" s="18">
        <f t="shared" si="22"/>
        <v>3488344.49824623</v>
      </c>
      <c r="Y91" s="18">
        <f t="shared" si="22"/>
        <v>3644651.2284750603</v>
      </c>
      <c r="Z91" s="18">
        <f t="shared" si="22"/>
        <v>3836995.292963609</v>
      </c>
      <c r="AA91" s="18">
        <f t="shared" si="22"/>
        <v>3763413.5568493716</v>
      </c>
      <c r="AB91" s="18">
        <f t="shared" si="22"/>
        <v>3815927.5509757525</v>
      </c>
      <c r="AC91" s="18">
        <f t="shared" si="22"/>
        <v>3975830.3548026597</v>
      </c>
      <c r="AD91" s="18">
        <f t="shared" si="22"/>
        <v>3724355.0625974927</v>
      </c>
      <c r="AE91" s="18">
        <f>(AE70-AE109)</f>
        <v>3519682.995842671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14542363.14198386</v>
      </c>
      <c r="G92" s="18">
        <f aca="true" t="shared" si="23" ref="G92:AD92">(G71-G110)</f>
        <v>15936967.177656151</v>
      </c>
      <c r="H92" s="18">
        <f t="shared" si="23"/>
        <v>14297291.497729678</v>
      </c>
      <c r="I92" s="18">
        <f t="shared" si="23"/>
        <v>15274587.174606334</v>
      </c>
      <c r="J92" s="18">
        <f t="shared" si="23"/>
        <v>16621781.387643158</v>
      </c>
      <c r="K92" s="18">
        <f t="shared" si="23"/>
        <v>16920681.13946441</v>
      </c>
      <c r="L92" s="18">
        <f t="shared" si="23"/>
        <v>17549710.97401494</v>
      </c>
      <c r="M92" s="18">
        <f t="shared" si="23"/>
        <v>17255394.278597973</v>
      </c>
      <c r="N92" s="18">
        <f t="shared" si="23"/>
        <v>17696144.0370802</v>
      </c>
      <c r="O92" s="18">
        <f t="shared" si="23"/>
        <v>17533330.589082804</v>
      </c>
      <c r="P92" s="18">
        <f t="shared" si="23"/>
        <v>17727562.337819938</v>
      </c>
      <c r="Q92" s="18">
        <f t="shared" si="23"/>
        <v>17676807.579575587</v>
      </c>
      <c r="R92" s="18">
        <f t="shared" si="23"/>
        <v>19214753.565651063</v>
      </c>
      <c r="S92" s="18">
        <f t="shared" si="23"/>
        <v>19321342.281552557</v>
      </c>
      <c r="T92" s="18">
        <f t="shared" si="23"/>
        <v>19321113.61193905</v>
      </c>
      <c r="U92" s="18">
        <f t="shared" si="23"/>
        <v>18970295.94871337</v>
      </c>
      <c r="V92" s="18">
        <f t="shared" si="23"/>
        <v>16615129.790497439</v>
      </c>
      <c r="W92" s="18">
        <f t="shared" si="23"/>
        <v>16977523.45928456</v>
      </c>
      <c r="X92" s="18">
        <f t="shared" si="23"/>
        <v>16836484.041732717</v>
      </c>
      <c r="Y92" s="18">
        <f t="shared" si="23"/>
        <v>16384848.010092193</v>
      </c>
      <c r="Z92" s="18">
        <f t="shared" si="23"/>
        <v>15834520.438083999</v>
      </c>
      <c r="AA92" s="18">
        <f t="shared" si="23"/>
        <v>18569617.802283976</v>
      </c>
      <c r="AB92" s="18">
        <f t="shared" si="23"/>
        <v>18189288.32145119</v>
      </c>
      <c r="AC92" s="18">
        <f t="shared" si="23"/>
        <v>17855933.840981122</v>
      </c>
      <c r="AD92" s="18">
        <f t="shared" si="23"/>
        <v>17272674.07137351</v>
      </c>
      <c r="AE92" s="18">
        <f>(AE71-AE110)</f>
        <v>17050082.19067287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28808302.054046717</v>
      </c>
      <c r="G93" s="18">
        <f aca="true" t="shared" si="24" ref="G93:AD93">(G72-G111)</f>
        <v>28793320.24995807</v>
      </c>
      <c r="H93" s="18">
        <f t="shared" si="24"/>
        <v>28069743.167301163</v>
      </c>
      <c r="I93" s="18">
        <f t="shared" si="24"/>
        <v>27953036.53003624</v>
      </c>
      <c r="J93" s="18">
        <f t="shared" si="24"/>
        <v>29962350.37101299</v>
      </c>
      <c r="K93" s="18">
        <f t="shared" si="24"/>
        <v>30542227.983827144</v>
      </c>
      <c r="L93" s="18">
        <f t="shared" si="24"/>
        <v>32705214.91463651</v>
      </c>
      <c r="M93" s="18">
        <f t="shared" si="24"/>
        <v>32041902.398540992</v>
      </c>
      <c r="N93" s="18">
        <f t="shared" si="24"/>
        <v>32570423.966028187</v>
      </c>
      <c r="O93" s="18">
        <f t="shared" si="24"/>
        <v>33488071.30235076</v>
      </c>
      <c r="P93" s="18">
        <f t="shared" si="24"/>
        <v>32756958.88511776</v>
      </c>
      <c r="Q93" s="18">
        <f t="shared" si="24"/>
        <v>31045695.150190808</v>
      </c>
      <c r="R93" s="18">
        <f t="shared" si="24"/>
        <v>32413773.602547083</v>
      </c>
      <c r="S93" s="18">
        <f t="shared" si="24"/>
        <v>34424137.10325021</v>
      </c>
      <c r="T93" s="18">
        <f t="shared" si="24"/>
        <v>35375032.70117172</v>
      </c>
      <c r="U93" s="18">
        <f t="shared" si="24"/>
        <v>37048848.53977615</v>
      </c>
      <c r="V93" s="18">
        <f t="shared" si="24"/>
        <v>38149325.76632255</v>
      </c>
      <c r="W93" s="18">
        <f t="shared" si="24"/>
        <v>38478292.86379943</v>
      </c>
      <c r="X93" s="18">
        <f t="shared" si="24"/>
        <v>39322452.608510554</v>
      </c>
      <c r="Y93" s="18">
        <f t="shared" si="24"/>
        <v>40593616.42897634</v>
      </c>
      <c r="Z93" s="18">
        <f t="shared" si="24"/>
        <v>41290559.2119245</v>
      </c>
      <c r="AA93" s="18">
        <f t="shared" si="24"/>
        <v>41093545.92040206</v>
      </c>
      <c r="AB93" s="18">
        <f t="shared" si="24"/>
        <v>43571625.81323853</v>
      </c>
      <c r="AC93" s="18">
        <f t="shared" si="24"/>
        <v>44345390.150688335</v>
      </c>
      <c r="AD93" s="18">
        <f t="shared" si="24"/>
        <v>44826068.06852924</v>
      </c>
      <c r="AE93" s="18">
        <f>(AE72-AE111)</f>
        <v>45946000.48272221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47497443.12798526</v>
      </c>
      <c r="G94" s="18">
        <f aca="true" t="shared" si="25" ref="G94:AD94">(G73-G112)</f>
        <v>44811426.38192009</v>
      </c>
      <c r="H94" s="18">
        <f t="shared" si="25"/>
        <v>36805252.43994668</v>
      </c>
      <c r="I94" s="18">
        <f t="shared" si="25"/>
        <v>41469072.57485911</v>
      </c>
      <c r="J94" s="18">
        <f t="shared" si="25"/>
        <v>42485046.27799781</v>
      </c>
      <c r="K94" s="18">
        <f t="shared" si="25"/>
        <v>46487574.88347167</v>
      </c>
      <c r="L94" s="18">
        <f t="shared" si="25"/>
        <v>47218550.972604714</v>
      </c>
      <c r="M94" s="18">
        <f t="shared" si="25"/>
        <v>46717738.809926</v>
      </c>
      <c r="N94" s="18">
        <f t="shared" si="25"/>
        <v>47803239.56492517</v>
      </c>
      <c r="O94" s="18">
        <f t="shared" si="25"/>
        <v>43567482.862442985</v>
      </c>
      <c r="P94" s="18">
        <f t="shared" si="25"/>
        <v>47058665.84009944</v>
      </c>
      <c r="Q94" s="18">
        <f t="shared" si="25"/>
        <v>44180363.88327339</v>
      </c>
      <c r="R94" s="18">
        <f t="shared" si="25"/>
        <v>46596723.004912816</v>
      </c>
      <c r="S94" s="18">
        <f t="shared" si="25"/>
        <v>55278089.49680407</v>
      </c>
      <c r="T94" s="18">
        <f t="shared" si="25"/>
        <v>49103161.243583195</v>
      </c>
      <c r="U94" s="18">
        <f t="shared" si="25"/>
        <v>54147721.73992052</v>
      </c>
      <c r="V94" s="18">
        <f t="shared" si="25"/>
        <v>52725233.327127255</v>
      </c>
      <c r="W94" s="18">
        <f t="shared" si="25"/>
        <v>55683199.54961028</v>
      </c>
      <c r="X94" s="18">
        <f t="shared" si="25"/>
        <v>54320453.70455574</v>
      </c>
      <c r="Y94" s="18">
        <f t="shared" si="25"/>
        <v>53954682.64150954</v>
      </c>
      <c r="Z94" s="18">
        <f t="shared" si="25"/>
        <v>58834058.618408345</v>
      </c>
      <c r="AA94" s="18">
        <f t="shared" si="25"/>
        <v>56537503.2532164</v>
      </c>
      <c r="AB94" s="18">
        <f t="shared" si="25"/>
        <v>54029014.21338175</v>
      </c>
      <c r="AC94" s="18">
        <f t="shared" si="25"/>
        <v>50922772.99382028</v>
      </c>
      <c r="AD94" s="18">
        <f t="shared" si="25"/>
        <v>53511229.594723254</v>
      </c>
      <c r="AE94" s="18">
        <f>(AE73-AE112)</f>
        <v>54960210.96321325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97602706.42219278</v>
      </c>
      <c r="G95" s="19">
        <f aca="true" t="shared" si="26" ref="G95:AE95">SUM(G90:G94)</f>
        <v>95926523.9948729</v>
      </c>
      <c r="H95" s="19">
        <f t="shared" si="26"/>
        <v>85397705.9417693</v>
      </c>
      <c r="I95" s="19">
        <f t="shared" si="26"/>
        <v>92269147.30416432</v>
      </c>
      <c r="J95" s="19">
        <f t="shared" si="26"/>
        <v>96873562.2711798</v>
      </c>
      <c r="K95" s="19">
        <f t="shared" si="26"/>
        <v>101224109.66888791</v>
      </c>
      <c r="L95" s="19">
        <f t="shared" si="26"/>
        <v>103661116.36895326</v>
      </c>
      <c r="M95" s="19">
        <f t="shared" si="26"/>
        <v>102475949.13320985</v>
      </c>
      <c r="N95" s="19">
        <f t="shared" si="26"/>
        <v>105275522.4332633</v>
      </c>
      <c r="O95" s="19">
        <f t="shared" si="26"/>
        <v>101908862.80379292</v>
      </c>
      <c r="P95" s="19">
        <f t="shared" si="26"/>
        <v>104224014.69613333</v>
      </c>
      <c r="Q95" s="19">
        <f t="shared" si="26"/>
        <v>99701529.0465873</v>
      </c>
      <c r="R95" s="19">
        <f t="shared" si="26"/>
        <v>105425048.10977113</v>
      </c>
      <c r="S95" s="19">
        <f t="shared" si="26"/>
        <v>116621957.46067262</v>
      </c>
      <c r="T95" s="19">
        <f t="shared" si="26"/>
        <v>111246516.45775688</v>
      </c>
      <c r="U95" s="19">
        <f t="shared" si="26"/>
        <v>117797964.32311985</v>
      </c>
      <c r="V95" s="19">
        <f t="shared" si="26"/>
        <v>116320943.10071632</v>
      </c>
      <c r="W95" s="19">
        <f t="shared" si="26"/>
        <v>119367548.85778093</v>
      </c>
      <c r="X95" s="19">
        <f t="shared" si="26"/>
        <v>118040255.28045204</v>
      </c>
      <c r="Y95" s="19">
        <f t="shared" si="26"/>
        <v>118865375.90422493</v>
      </c>
      <c r="Z95" s="19">
        <f t="shared" si="26"/>
        <v>124595512.45683417</v>
      </c>
      <c r="AA95" s="19">
        <f t="shared" si="26"/>
        <v>124524228.41859592</v>
      </c>
      <c r="AB95" s="19">
        <f t="shared" si="26"/>
        <v>124438694.9452435</v>
      </c>
      <c r="AC95" s="19">
        <f t="shared" si="26"/>
        <v>121756214.78468579</v>
      </c>
      <c r="AD95" s="19">
        <f t="shared" si="26"/>
        <v>123741235.18440521</v>
      </c>
      <c r="AE95" s="19">
        <f t="shared" si="26"/>
        <v>125860674.14821666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223661.45327655584</v>
      </c>
      <c r="G100" s="45">
        <f aca="true" t="shared" si="28" ref="G100:AD100">G117</f>
        <v>194466.78623961902</v>
      </c>
      <c r="H100" s="45">
        <f t="shared" si="28"/>
        <v>130382.69827160798</v>
      </c>
      <c r="I100" s="45">
        <f t="shared" si="28"/>
        <v>116906.75286636273</v>
      </c>
      <c r="J100" s="45">
        <f t="shared" si="28"/>
        <v>141243.2436492016</v>
      </c>
      <c r="K100" s="45">
        <f t="shared" si="28"/>
        <v>99343.22867952584</v>
      </c>
      <c r="L100" s="45">
        <f t="shared" si="28"/>
        <v>69632.88946240215</v>
      </c>
      <c r="M100" s="45">
        <f t="shared" si="28"/>
        <v>77823.51566224845</v>
      </c>
      <c r="N100" s="45">
        <f t="shared" si="28"/>
        <v>66951.57415729549</v>
      </c>
      <c r="O100" s="45">
        <f t="shared" si="28"/>
        <v>59993.92079041709</v>
      </c>
      <c r="P100" s="45">
        <f t="shared" si="28"/>
        <v>60774.35056753712</v>
      </c>
      <c r="Q100" s="45">
        <f t="shared" si="28"/>
        <v>54601.01587165603</v>
      </c>
      <c r="R100" s="45">
        <f t="shared" si="28"/>
        <v>118377.59347901004</v>
      </c>
      <c r="S100" s="45">
        <f t="shared" si="28"/>
        <v>85835.83354536438</v>
      </c>
      <c r="T100" s="45">
        <f t="shared" si="28"/>
        <v>84085.63117254022</v>
      </c>
      <c r="U100" s="45">
        <f t="shared" si="28"/>
        <v>88025.63936862638</v>
      </c>
      <c r="V100" s="45">
        <f t="shared" si="28"/>
        <v>85444.90373283508</v>
      </c>
      <c r="W100" s="45">
        <f t="shared" si="28"/>
        <v>81972.92687172261</v>
      </c>
      <c r="X100" s="45">
        <f t="shared" si="28"/>
        <v>74281.94191699191</v>
      </c>
      <c r="Y100" s="45">
        <f t="shared" si="28"/>
        <v>74189.27944765781</v>
      </c>
      <c r="Z100" s="45">
        <f t="shared" si="28"/>
        <v>77449.41911289506</v>
      </c>
      <c r="AA100" s="45">
        <f t="shared" si="28"/>
        <v>70530.03857988503</v>
      </c>
      <c r="AB100" s="45">
        <f t="shared" si="28"/>
        <v>62449.36341196429</v>
      </c>
      <c r="AC100" s="45">
        <f t="shared" si="28"/>
        <v>63919.592196546815</v>
      </c>
      <c r="AD100" s="45">
        <f t="shared" si="28"/>
        <v>62936.95827469927</v>
      </c>
      <c r="AE100" s="45">
        <f>AE117</f>
        <v>62229.75961882412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5732225.295659966</v>
      </c>
      <c r="G101" s="45">
        <f aca="true" t="shared" si="29" ref="G101:AD101">G119</f>
        <v>5008837.343379753</v>
      </c>
      <c r="H101" s="45">
        <f t="shared" si="29"/>
        <v>4961242.780018658</v>
      </c>
      <c r="I101" s="45">
        <f t="shared" si="29"/>
        <v>4097386.0829430036</v>
      </c>
      <c r="J101" s="45">
        <f t="shared" si="29"/>
        <v>4480138.344422239</v>
      </c>
      <c r="K101" s="45">
        <f t="shared" si="29"/>
        <v>4747973.232591682</v>
      </c>
      <c r="L101" s="45">
        <f t="shared" si="29"/>
        <v>4766553.820890996</v>
      </c>
      <c r="M101" s="45">
        <f t="shared" si="29"/>
        <v>5172012.980503232</v>
      </c>
      <c r="N101" s="45">
        <f t="shared" si="29"/>
        <v>5011454.003734137</v>
      </c>
      <c r="O101" s="45">
        <f t="shared" si="29"/>
        <v>5785191.861823449</v>
      </c>
      <c r="P101" s="45">
        <f t="shared" si="29"/>
        <v>6130310.312444423</v>
      </c>
      <c r="Q101" s="45">
        <f t="shared" si="29"/>
        <v>5911298.426381233</v>
      </c>
      <c r="R101" s="45">
        <f t="shared" si="29"/>
        <v>6008609.91961825</v>
      </c>
      <c r="S101" s="45">
        <f t="shared" si="29"/>
        <v>5613832.342458735</v>
      </c>
      <c r="T101" s="45">
        <f t="shared" si="29"/>
        <v>6024630.874169512</v>
      </c>
      <c r="U101" s="45">
        <f t="shared" si="29"/>
        <v>5910678.542662353</v>
      </c>
      <c r="V101" s="45">
        <f t="shared" si="29"/>
        <v>5834885.218472052</v>
      </c>
      <c r="W101" s="45">
        <f t="shared" si="29"/>
        <v>6000154.685885673</v>
      </c>
      <c r="X101" s="45">
        <f t="shared" si="29"/>
        <v>6822900.049648087</v>
      </c>
      <c r="Y101" s="45">
        <f t="shared" si="29"/>
        <v>6785060.988705248</v>
      </c>
      <c r="Z101" s="45">
        <f t="shared" si="29"/>
        <v>6647028.104239896</v>
      </c>
      <c r="AA101" s="45">
        <f t="shared" si="29"/>
        <v>6346708.671867061</v>
      </c>
      <c r="AB101" s="45">
        <f t="shared" si="29"/>
        <v>6193078.635546196</v>
      </c>
      <c r="AC101" s="45">
        <f t="shared" si="29"/>
        <v>6275712.655159423</v>
      </c>
      <c r="AD101" s="45">
        <f t="shared" si="29"/>
        <v>6630439.30980595</v>
      </c>
      <c r="AE101" s="45">
        <f>AE119</f>
        <v>7292994.0133608375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417709.4955622517</v>
      </c>
      <c r="G103" s="45">
        <f aca="true" t="shared" si="31" ref="G103:AD103">G134</f>
        <v>452090.26590494777</v>
      </c>
      <c r="H103" s="45">
        <f t="shared" si="31"/>
        <v>406174.0425665164</v>
      </c>
      <c r="I103" s="45">
        <f t="shared" si="31"/>
        <v>478179.39905019477</v>
      </c>
      <c r="J103" s="45">
        <f t="shared" si="31"/>
        <v>505720.6707840565</v>
      </c>
      <c r="K103" s="45">
        <f t="shared" si="31"/>
        <v>497902.45642632147</v>
      </c>
      <c r="L103" s="45">
        <f t="shared" si="31"/>
        <v>536051.3303254682</v>
      </c>
      <c r="M103" s="45">
        <f t="shared" si="31"/>
        <v>601299.271490482</v>
      </c>
      <c r="N103" s="45">
        <f t="shared" si="31"/>
        <v>641877.6418641976</v>
      </c>
      <c r="O103" s="45">
        <f t="shared" si="31"/>
        <v>679843.4923282667</v>
      </c>
      <c r="P103" s="45">
        <f t="shared" si="31"/>
        <v>600853.6242267981</v>
      </c>
      <c r="Q103" s="45">
        <f t="shared" si="31"/>
        <v>601049.1579736185</v>
      </c>
      <c r="R103" s="45">
        <f t="shared" si="31"/>
        <v>533862.0782793337</v>
      </c>
      <c r="S103" s="45">
        <f t="shared" si="31"/>
        <v>624249.594259057</v>
      </c>
      <c r="T103" s="45">
        <f t="shared" si="31"/>
        <v>772263.4353227377</v>
      </c>
      <c r="U103" s="45">
        <f t="shared" si="31"/>
        <v>776634.5242423142</v>
      </c>
      <c r="V103" s="45">
        <f t="shared" si="31"/>
        <v>780602.2780906358</v>
      </c>
      <c r="W103" s="45">
        <f t="shared" si="31"/>
        <v>836915.5838311369</v>
      </c>
      <c r="X103" s="45">
        <f t="shared" si="31"/>
        <v>922935.0371238696</v>
      </c>
      <c r="Y103" s="45">
        <f t="shared" si="31"/>
        <v>947261.7295587845</v>
      </c>
      <c r="Z103" s="45">
        <f t="shared" si="31"/>
        <v>952473.8609145962</v>
      </c>
      <c r="AA103" s="45">
        <f t="shared" si="31"/>
        <v>890880.1309193736</v>
      </c>
      <c r="AB103" s="45">
        <f t="shared" si="31"/>
        <v>744658.0284403226</v>
      </c>
      <c r="AC103" s="45">
        <f t="shared" si="31"/>
        <v>752353.3257887744</v>
      </c>
      <c r="AD103" s="45">
        <f t="shared" si="31"/>
        <v>793764.5103102333</v>
      </c>
      <c r="AE103" s="45">
        <f>AE134</f>
        <v>801256.3298185009</v>
      </c>
    </row>
    <row r="104" spans="3:31" ht="12.75">
      <c r="C104" s="41" t="s">
        <v>79</v>
      </c>
      <c r="D104" s="43"/>
      <c r="E104" s="41"/>
      <c r="F104" s="47">
        <f>SUM(F100:F103)</f>
        <v>6373596.2444987735</v>
      </c>
      <c r="G104" s="47">
        <f aca="true" t="shared" si="32" ref="G104:AE104">SUM(G100:G103)</f>
        <v>5655394.39552432</v>
      </c>
      <c r="H104" s="47">
        <f t="shared" si="32"/>
        <v>5497799.520856783</v>
      </c>
      <c r="I104" s="47">
        <f t="shared" si="32"/>
        <v>4692472.234859562</v>
      </c>
      <c r="J104" s="47">
        <f t="shared" si="32"/>
        <v>5127102.2588554965</v>
      </c>
      <c r="K104" s="47">
        <f t="shared" si="32"/>
        <v>5345218.917697529</v>
      </c>
      <c r="L104" s="47">
        <f t="shared" si="32"/>
        <v>5372238.040678866</v>
      </c>
      <c r="M104" s="47">
        <f t="shared" si="32"/>
        <v>5851135.767655962</v>
      </c>
      <c r="N104" s="47">
        <f t="shared" si="32"/>
        <v>5720283.21975563</v>
      </c>
      <c r="O104" s="47">
        <f t="shared" si="32"/>
        <v>6525029.274942133</v>
      </c>
      <c r="P104" s="47">
        <f t="shared" si="32"/>
        <v>6791938.287238759</v>
      </c>
      <c r="Q104" s="47">
        <f t="shared" si="32"/>
        <v>6566948.6002265075</v>
      </c>
      <c r="R104" s="47">
        <f t="shared" si="32"/>
        <v>6660849.591376593</v>
      </c>
      <c r="S104" s="47">
        <f t="shared" si="32"/>
        <v>6323917.770263157</v>
      </c>
      <c r="T104" s="47">
        <f t="shared" si="32"/>
        <v>6880979.94066479</v>
      </c>
      <c r="U104" s="47">
        <f t="shared" si="32"/>
        <v>6775338.706273294</v>
      </c>
      <c r="V104" s="47">
        <f t="shared" si="32"/>
        <v>6700932.400295524</v>
      </c>
      <c r="W104" s="47">
        <f t="shared" si="32"/>
        <v>6919043.196588533</v>
      </c>
      <c r="X104" s="47">
        <f t="shared" si="32"/>
        <v>7820117.028688949</v>
      </c>
      <c r="Y104" s="47">
        <f t="shared" si="32"/>
        <v>7806511.99771169</v>
      </c>
      <c r="Z104" s="47">
        <f t="shared" si="32"/>
        <v>7676951.384267387</v>
      </c>
      <c r="AA104" s="47">
        <f t="shared" si="32"/>
        <v>7308118.84136632</v>
      </c>
      <c r="AB104" s="47">
        <f t="shared" si="32"/>
        <v>7000186.027398483</v>
      </c>
      <c r="AC104" s="47">
        <f t="shared" si="32"/>
        <v>7091985.573144744</v>
      </c>
      <c r="AD104" s="47">
        <f t="shared" si="32"/>
        <v>7487140.778390883</v>
      </c>
      <c r="AE104" s="47">
        <f t="shared" si="32"/>
        <v>8156480.102798163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6221483.431250773</v>
      </c>
      <c r="G110" s="45">
        <f aca="true" t="shared" si="33" ref="G110:AD110">(G104-G111)</f>
        <v>5509512.295889254</v>
      </c>
      <c r="H110" s="45">
        <f t="shared" si="33"/>
        <v>5364767.287713449</v>
      </c>
      <c r="I110" s="45">
        <f t="shared" si="33"/>
        <v>4553191.041271028</v>
      </c>
      <c r="J110" s="45">
        <f t="shared" si="33"/>
        <v>4978576.66767083</v>
      </c>
      <c r="K110" s="45">
        <f t="shared" si="33"/>
        <v>5206798.029930463</v>
      </c>
      <c r="L110" s="45">
        <f t="shared" si="33"/>
        <v>5236893.405785266</v>
      </c>
      <c r="M110" s="45">
        <f t="shared" si="33"/>
        <v>5698120.935127162</v>
      </c>
      <c r="N110" s="45">
        <f t="shared" si="33"/>
        <v>5572724.823114296</v>
      </c>
      <c r="O110" s="45">
        <f t="shared" si="33"/>
        <v>6373680.310590933</v>
      </c>
      <c r="P110" s="45">
        <f t="shared" si="33"/>
        <v>6636188.720093425</v>
      </c>
      <c r="Q110" s="45">
        <f t="shared" si="33"/>
        <v>6427612.660204108</v>
      </c>
      <c r="R110" s="45">
        <f t="shared" si="33"/>
        <v>6518791.95008326</v>
      </c>
      <c r="S110" s="45">
        <f t="shared" si="33"/>
        <v>6179266.171109557</v>
      </c>
      <c r="T110" s="45">
        <f t="shared" si="33"/>
        <v>6729790.00249959</v>
      </c>
      <c r="U110" s="45">
        <f t="shared" si="33"/>
        <v>6626745.333824894</v>
      </c>
      <c r="V110" s="45">
        <f t="shared" si="33"/>
        <v>6556723.989439124</v>
      </c>
      <c r="W110" s="45">
        <f t="shared" si="33"/>
        <v>6766703.5758908</v>
      </c>
      <c r="X110" s="45">
        <f t="shared" si="33"/>
        <v>7660639.460497615</v>
      </c>
      <c r="Y110" s="45">
        <f t="shared" si="33"/>
        <v>7645365.955341557</v>
      </c>
      <c r="Z110" s="45">
        <f t="shared" si="33"/>
        <v>7518222.023770721</v>
      </c>
      <c r="AA110" s="45">
        <f t="shared" si="33"/>
        <v>7162687.752484853</v>
      </c>
      <c r="AB110" s="45">
        <f t="shared" si="33"/>
        <v>6856475.552757416</v>
      </c>
      <c r="AC110" s="45">
        <f t="shared" si="33"/>
        <v>6959125.401388344</v>
      </c>
      <c r="AD110" s="45">
        <f t="shared" si="33"/>
        <v>7352541.74296435</v>
      </c>
      <c r="AE110" s="45">
        <f>(AE104-AE111)</f>
        <v>8022582.349233496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152112.81324800002</v>
      </c>
      <c r="G111" s="45">
        <f aca="true" t="shared" si="34" ref="G111:AD111">G133</f>
        <v>145882.09963506664</v>
      </c>
      <c r="H111" s="45">
        <f t="shared" si="34"/>
        <v>133032.23314333332</v>
      </c>
      <c r="I111" s="45">
        <f t="shared" si="34"/>
        <v>139281.19358853332</v>
      </c>
      <c r="J111" s="45">
        <f t="shared" si="34"/>
        <v>148525.59118466664</v>
      </c>
      <c r="K111" s="45">
        <f t="shared" si="34"/>
        <v>138420.88776706666</v>
      </c>
      <c r="L111" s="45">
        <f t="shared" si="34"/>
        <v>135344.63489359998</v>
      </c>
      <c r="M111" s="45">
        <f t="shared" si="34"/>
        <v>153014.83252879995</v>
      </c>
      <c r="N111" s="45">
        <f t="shared" si="34"/>
        <v>147558.39664133333</v>
      </c>
      <c r="O111" s="45">
        <f t="shared" si="34"/>
        <v>151348.96435119997</v>
      </c>
      <c r="P111" s="45">
        <f t="shared" si="34"/>
        <v>155749.56714533333</v>
      </c>
      <c r="Q111" s="45">
        <f t="shared" si="34"/>
        <v>139335.9400224</v>
      </c>
      <c r="R111" s="45">
        <f t="shared" si="34"/>
        <v>142057.6412933333</v>
      </c>
      <c r="S111" s="45">
        <f t="shared" si="34"/>
        <v>144651.59915359996</v>
      </c>
      <c r="T111" s="45">
        <f t="shared" si="34"/>
        <v>151189.93816519997</v>
      </c>
      <c r="U111" s="45">
        <f t="shared" si="34"/>
        <v>148593.37244839998</v>
      </c>
      <c r="V111" s="45">
        <f t="shared" si="34"/>
        <v>144208.41085639998</v>
      </c>
      <c r="W111" s="45">
        <f t="shared" si="34"/>
        <v>152339.6206977333</v>
      </c>
      <c r="X111" s="45">
        <f t="shared" si="34"/>
        <v>159477.56819133332</v>
      </c>
      <c r="Y111" s="45">
        <f t="shared" si="34"/>
        <v>161146.04237013333</v>
      </c>
      <c r="Z111" s="45">
        <f t="shared" si="34"/>
        <v>158729.36049666663</v>
      </c>
      <c r="AA111" s="45">
        <f t="shared" si="34"/>
        <v>145431.08888146665</v>
      </c>
      <c r="AB111" s="45">
        <f t="shared" si="34"/>
        <v>143710.47464106666</v>
      </c>
      <c r="AC111" s="45">
        <f t="shared" si="34"/>
        <v>132860.17175639997</v>
      </c>
      <c r="AD111" s="45">
        <f t="shared" si="34"/>
        <v>134599.03542653332</v>
      </c>
      <c r="AE111" s="45">
        <f>AE133</f>
        <v>133897.75356466664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6373596.2444987735</v>
      </c>
      <c r="G113" s="47">
        <f aca="true" t="shared" si="35" ref="G113:AD113">(G110+G111)</f>
        <v>5655394.39552432</v>
      </c>
      <c r="H113" s="47">
        <f t="shared" si="35"/>
        <v>5497799.520856783</v>
      </c>
      <c r="I113" s="47">
        <f t="shared" si="35"/>
        <v>4692472.234859562</v>
      </c>
      <c r="J113" s="47">
        <f t="shared" si="35"/>
        <v>5127102.2588554965</v>
      </c>
      <c r="K113" s="47">
        <f t="shared" si="35"/>
        <v>5345218.917697529</v>
      </c>
      <c r="L113" s="47">
        <f t="shared" si="35"/>
        <v>5372238.040678866</v>
      </c>
      <c r="M113" s="47">
        <f t="shared" si="35"/>
        <v>5851135.767655962</v>
      </c>
      <c r="N113" s="47">
        <f t="shared" si="35"/>
        <v>5720283.21975563</v>
      </c>
      <c r="O113" s="47">
        <f t="shared" si="35"/>
        <v>6525029.274942133</v>
      </c>
      <c r="P113" s="47">
        <f t="shared" si="35"/>
        <v>6791938.287238759</v>
      </c>
      <c r="Q113" s="47">
        <f t="shared" si="35"/>
        <v>6566948.6002265075</v>
      </c>
      <c r="R113" s="47">
        <f t="shared" si="35"/>
        <v>6660849.591376593</v>
      </c>
      <c r="S113" s="47">
        <f t="shared" si="35"/>
        <v>6323917.770263157</v>
      </c>
      <c r="T113" s="47">
        <f t="shared" si="35"/>
        <v>6880979.94066479</v>
      </c>
      <c r="U113" s="47">
        <f t="shared" si="35"/>
        <v>6775338.706273294</v>
      </c>
      <c r="V113" s="47">
        <f t="shared" si="35"/>
        <v>6700932.400295524</v>
      </c>
      <c r="W113" s="47">
        <f t="shared" si="35"/>
        <v>6919043.196588533</v>
      </c>
      <c r="X113" s="47">
        <f t="shared" si="35"/>
        <v>7820117.028688949</v>
      </c>
      <c r="Y113" s="47">
        <f t="shared" si="35"/>
        <v>7806511.99771169</v>
      </c>
      <c r="Z113" s="47">
        <f t="shared" si="35"/>
        <v>7676951.384267387</v>
      </c>
      <c r="AA113" s="47">
        <f t="shared" si="35"/>
        <v>7308118.84136632</v>
      </c>
      <c r="AB113" s="47">
        <f t="shared" si="35"/>
        <v>7000186.027398483</v>
      </c>
      <c r="AC113" s="47">
        <f t="shared" si="35"/>
        <v>7091985.573144744</v>
      </c>
      <c r="AD113" s="47">
        <f t="shared" si="35"/>
        <v>7487140.778390883</v>
      </c>
      <c r="AE113" s="47">
        <f>(AE110+AE111)</f>
        <v>8156480.102798163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0.04209891071811244</v>
      </c>
      <c r="E117" s="52"/>
      <c r="F117" s="55">
        <f aca="true" t="shared" si="37" ref="F117:AD117">(F139*$D117)*10^6</f>
        <v>223661.45327655584</v>
      </c>
      <c r="G117" s="55">
        <f t="shared" si="37"/>
        <v>194466.78623961902</v>
      </c>
      <c r="H117" s="55">
        <f t="shared" si="37"/>
        <v>130382.69827160798</v>
      </c>
      <c r="I117" s="55">
        <f t="shared" si="37"/>
        <v>116906.75286636273</v>
      </c>
      <c r="J117" s="55">
        <f t="shared" si="37"/>
        <v>141243.2436492016</v>
      </c>
      <c r="K117" s="55">
        <f t="shared" si="37"/>
        <v>99343.22867952584</v>
      </c>
      <c r="L117" s="55">
        <f t="shared" si="37"/>
        <v>69632.88946240215</v>
      </c>
      <c r="M117" s="55">
        <f t="shared" si="37"/>
        <v>77823.51566224845</v>
      </c>
      <c r="N117" s="55">
        <f t="shared" si="37"/>
        <v>66951.57415729549</v>
      </c>
      <c r="O117" s="55">
        <f t="shared" si="37"/>
        <v>59993.92079041709</v>
      </c>
      <c r="P117" s="55">
        <f t="shared" si="37"/>
        <v>60774.35056753712</v>
      </c>
      <c r="Q117" s="55">
        <f t="shared" si="37"/>
        <v>54601.01587165603</v>
      </c>
      <c r="R117" s="55">
        <f t="shared" si="37"/>
        <v>118377.59347901004</v>
      </c>
      <c r="S117" s="55">
        <f t="shared" si="37"/>
        <v>85835.83354536438</v>
      </c>
      <c r="T117" s="55">
        <f t="shared" si="37"/>
        <v>84085.63117254022</v>
      </c>
      <c r="U117" s="55">
        <f t="shared" si="37"/>
        <v>88025.63936862638</v>
      </c>
      <c r="V117" s="55">
        <f t="shared" si="37"/>
        <v>85444.90373283508</v>
      </c>
      <c r="W117" s="55">
        <f t="shared" si="37"/>
        <v>81972.92687172261</v>
      </c>
      <c r="X117" s="55">
        <f t="shared" si="37"/>
        <v>74281.94191699191</v>
      </c>
      <c r="Y117" s="55">
        <f t="shared" si="37"/>
        <v>74189.27944765781</v>
      </c>
      <c r="Z117" s="55">
        <f t="shared" si="37"/>
        <v>77449.41911289506</v>
      </c>
      <c r="AA117" s="55">
        <f t="shared" si="37"/>
        <v>70530.03857988503</v>
      </c>
      <c r="AB117" s="55">
        <f t="shared" si="37"/>
        <v>62449.36341196429</v>
      </c>
      <c r="AC117" s="55">
        <f t="shared" si="37"/>
        <v>63919.592196546815</v>
      </c>
      <c r="AD117" s="55">
        <f t="shared" si="37"/>
        <v>62936.95827469927</v>
      </c>
      <c r="AE117" s="55">
        <f>(AE139*$D117)*10^6</f>
        <v>62229.75961882412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5732225.295659966</v>
      </c>
      <c r="G119" s="55">
        <f aca="true" t="shared" si="38" ref="G119:AD119">SUM(G120,G122,G123,G124,G125,G126,G127,G128,G129,G130,G131,G132,G133)</f>
        <v>5008837.343379753</v>
      </c>
      <c r="H119" s="55">
        <f t="shared" si="38"/>
        <v>4961242.780018658</v>
      </c>
      <c r="I119" s="55">
        <f t="shared" si="38"/>
        <v>4097386.0829430036</v>
      </c>
      <c r="J119" s="55">
        <f t="shared" si="38"/>
        <v>4480138.344422239</v>
      </c>
      <c r="K119" s="55">
        <f t="shared" si="38"/>
        <v>4747973.232591682</v>
      </c>
      <c r="L119" s="55">
        <f t="shared" si="38"/>
        <v>4766553.820890996</v>
      </c>
      <c r="M119" s="55">
        <f t="shared" si="38"/>
        <v>5172012.980503232</v>
      </c>
      <c r="N119" s="55">
        <f t="shared" si="38"/>
        <v>5011454.003734137</v>
      </c>
      <c r="O119" s="55">
        <f t="shared" si="38"/>
        <v>5785191.861823449</v>
      </c>
      <c r="P119" s="55">
        <f t="shared" si="38"/>
        <v>6130310.312444423</v>
      </c>
      <c r="Q119" s="55">
        <f t="shared" si="38"/>
        <v>5911298.426381233</v>
      </c>
      <c r="R119" s="55">
        <f t="shared" si="38"/>
        <v>6008609.91961825</v>
      </c>
      <c r="S119" s="55">
        <f t="shared" si="38"/>
        <v>5613832.342458735</v>
      </c>
      <c r="T119" s="55">
        <f t="shared" si="38"/>
        <v>6024630.874169512</v>
      </c>
      <c r="U119" s="55">
        <f t="shared" si="38"/>
        <v>5910678.542662353</v>
      </c>
      <c r="V119" s="55">
        <f t="shared" si="38"/>
        <v>5834885.218472052</v>
      </c>
      <c r="W119" s="55">
        <f t="shared" si="38"/>
        <v>6000154.685885673</v>
      </c>
      <c r="X119" s="55">
        <f t="shared" si="38"/>
        <v>6822900.049648087</v>
      </c>
      <c r="Y119" s="55">
        <f t="shared" si="38"/>
        <v>6785060.988705248</v>
      </c>
      <c r="Z119" s="55">
        <f t="shared" si="38"/>
        <v>6647028.104239896</v>
      </c>
      <c r="AA119" s="55">
        <f t="shared" si="38"/>
        <v>6346708.671867061</v>
      </c>
      <c r="AB119" s="55">
        <f t="shared" si="38"/>
        <v>6193078.635546196</v>
      </c>
      <c r="AC119" s="55">
        <f t="shared" si="38"/>
        <v>6275712.655159423</v>
      </c>
      <c r="AD119" s="55">
        <f t="shared" si="38"/>
        <v>6630439.30980595</v>
      </c>
      <c r="AE119" s="55">
        <f>SUM(AE120,AE122,AE123,AE124,AE125,AE126,AE127,AE128,AE129,AE130,AE131,AE132,AE133)</f>
        <v>7292994.0133608375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1694613.5080446</v>
      </c>
      <c r="G120" s="55">
        <f aca="true" t="shared" si="39" ref="G120:AD120">G13</f>
        <v>1370467.0171104001</v>
      </c>
      <c r="H120" s="55">
        <f t="shared" si="39"/>
        <v>2093572.961980133</v>
      </c>
      <c r="I120" s="55">
        <f t="shared" si="39"/>
        <v>1504926.7221017336</v>
      </c>
      <c r="J120" s="55">
        <f t="shared" si="39"/>
        <v>1914799.8418647998</v>
      </c>
      <c r="K120" s="55">
        <f t="shared" si="39"/>
        <v>2211766.4143241337</v>
      </c>
      <c r="L120" s="55">
        <f t="shared" si="39"/>
        <v>2086103.3627874</v>
      </c>
      <c r="M120" s="55">
        <f t="shared" si="39"/>
        <v>2290534.8678674004</v>
      </c>
      <c r="N120" s="55">
        <f t="shared" si="39"/>
        <v>2031013.9056269333</v>
      </c>
      <c r="O120" s="55">
        <f t="shared" si="39"/>
        <v>2861410.8910654667</v>
      </c>
      <c r="P120" s="55">
        <f t="shared" si="39"/>
        <v>2908813.9786713333</v>
      </c>
      <c r="Q120" s="55">
        <f t="shared" si="39"/>
        <v>2683818.9890248002</v>
      </c>
      <c r="R120" s="55">
        <f t="shared" si="39"/>
        <v>2649499.988168733</v>
      </c>
      <c r="S120" s="55">
        <f t="shared" si="39"/>
        <v>2469347.5287572667</v>
      </c>
      <c r="T120" s="55">
        <f t="shared" si="39"/>
        <v>2733208.088356533</v>
      </c>
      <c r="U120" s="55">
        <f t="shared" si="39"/>
        <v>2726409.2359753335</v>
      </c>
      <c r="V120" s="55">
        <f t="shared" si="39"/>
        <v>2594227.5167548666</v>
      </c>
      <c r="W120" s="55">
        <f t="shared" si="39"/>
        <v>2466905.7547522667</v>
      </c>
      <c r="X120" s="55">
        <f t="shared" si="39"/>
        <v>2974404.1108276</v>
      </c>
      <c r="Y120" s="55">
        <f t="shared" si="39"/>
        <v>2969650.0278932666</v>
      </c>
      <c r="Z120" s="55">
        <f t="shared" si="39"/>
        <v>3044037.1045898</v>
      </c>
      <c r="AA120" s="55">
        <f t="shared" si="39"/>
        <v>2889192.8351843334</v>
      </c>
      <c r="AB120" s="55">
        <f t="shared" si="39"/>
        <v>2589148.9269829337</v>
      </c>
      <c r="AC120" s="55">
        <f t="shared" si="39"/>
        <v>2617817.762252</v>
      </c>
      <c r="AD120" s="55">
        <f t="shared" si="39"/>
        <v>2406013.4314883337</v>
      </c>
      <c r="AE120" s="55">
        <f>AE13</f>
        <v>3314126.8717494668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127096.91123213331</v>
      </c>
      <c r="G123" s="55">
        <f aca="true" t="shared" si="40" ref="G123:AD123">(G35*0.5)</f>
        <v>121890.87929479999</v>
      </c>
      <c r="H123" s="55">
        <f t="shared" si="40"/>
        <v>111154.25268346665</v>
      </c>
      <c r="I123" s="55">
        <f t="shared" si="40"/>
        <v>116375.53397653332</v>
      </c>
      <c r="J123" s="55">
        <f t="shared" si="40"/>
        <v>124099.63136413333</v>
      </c>
      <c r="K123" s="55">
        <f t="shared" si="40"/>
        <v>115656.70919586666</v>
      </c>
      <c r="L123" s="55">
        <f t="shared" si="40"/>
        <v>113086.36638933333</v>
      </c>
      <c r="M123" s="55">
        <f t="shared" si="40"/>
        <v>127850.58770733331</v>
      </c>
      <c r="N123" s="55">
        <f t="shared" si="40"/>
        <v>123291.49677386666</v>
      </c>
      <c r="O123" s="55">
        <f t="shared" si="40"/>
        <v>126458.68213146666</v>
      </c>
      <c r="P123" s="55">
        <f t="shared" si="40"/>
        <v>130135.58061826666</v>
      </c>
      <c r="Q123" s="55">
        <f t="shared" si="40"/>
        <v>116421.277962</v>
      </c>
      <c r="R123" s="55">
        <f t="shared" si="40"/>
        <v>118695.37598453333</v>
      </c>
      <c r="S123" s="55">
        <f t="shared" si="40"/>
        <v>120862.74335959999</v>
      </c>
      <c r="T123" s="55">
        <f t="shared" si="40"/>
        <v>126325.80909519999</v>
      </c>
      <c r="U123" s="55">
        <f t="shared" si="40"/>
        <v>124156.26578519998</v>
      </c>
      <c r="V123" s="55">
        <f t="shared" si="40"/>
        <v>120492.43812173333</v>
      </c>
      <c r="W123" s="55">
        <f t="shared" si="40"/>
        <v>127286.42091586666</v>
      </c>
      <c r="X123" s="55">
        <f t="shared" si="40"/>
        <v>133250.48602213332</v>
      </c>
      <c r="Y123" s="55">
        <f t="shared" si="40"/>
        <v>134644.5723568</v>
      </c>
      <c r="Z123" s="55">
        <f t="shared" si="40"/>
        <v>132625.3277448</v>
      </c>
      <c r="AA123" s="55">
        <f t="shared" si="40"/>
        <v>121514.04142826663</v>
      </c>
      <c r="AB123" s="55">
        <f t="shared" si="40"/>
        <v>120076.39149586666</v>
      </c>
      <c r="AC123" s="55">
        <f t="shared" si="40"/>
        <v>111010.48735626665</v>
      </c>
      <c r="AD123" s="55">
        <f t="shared" si="40"/>
        <v>112463.38404693332</v>
      </c>
      <c r="AE123" s="55">
        <f>(AE35*0.5)</f>
        <v>111877.43452893331</v>
      </c>
    </row>
    <row r="124" spans="1:31" ht="12.75">
      <c r="A124" s="4"/>
      <c r="B124" s="4"/>
      <c r="C124" s="57" t="s">
        <v>95</v>
      </c>
      <c r="D124" s="54">
        <v>0.04209891071811244</v>
      </c>
      <c r="E124" s="56"/>
      <c r="F124" s="55">
        <f aca="true" t="shared" si="41" ref="F124:F132">(F146*$D124)*10^6</f>
        <v>997123.2727452948</v>
      </c>
      <c r="G124" s="55">
        <f aca="true" t="shared" si="42" ref="G124:AD124">(G146*$D124)*10^6</f>
        <v>925131.836758962</v>
      </c>
      <c r="H124" s="55">
        <f t="shared" si="42"/>
        <v>663903.8786229644</v>
      </c>
      <c r="I124" s="55">
        <f t="shared" si="42"/>
        <v>595891.1487728903</v>
      </c>
      <c r="J124" s="55">
        <f t="shared" si="42"/>
        <v>579855.0894358396</v>
      </c>
      <c r="K124" s="55">
        <f t="shared" si="42"/>
        <v>495200.1255746038</v>
      </c>
      <c r="L124" s="55">
        <f t="shared" si="42"/>
        <v>716938.5990432514</v>
      </c>
      <c r="M124" s="55">
        <f t="shared" si="42"/>
        <v>730627.1110844199</v>
      </c>
      <c r="N124" s="55">
        <f t="shared" si="42"/>
        <v>746762.362583213</v>
      </c>
      <c r="O124" s="55">
        <f t="shared" si="42"/>
        <v>816064.5903469318</v>
      </c>
      <c r="P124" s="55">
        <f t="shared" si="42"/>
        <v>730417.7057083115</v>
      </c>
      <c r="Q124" s="55">
        <f t="shared" si="42"/>
        <v>627819.9901507096</v>
      </c>
      <c r="R124" s="55">
        <f t="shared" si="42"/>
        <v>792004.9906575365</v>
      </c>
      <c r="S124" s="55">
        <f t="shared" si="42"/>
        <v>736281.0620356362</v>
      </c>
      <c r="T124" s="55">
        <f t="shared" si="42"/>
        <v>836553.2735156575</v>
      </c>
      <c r="U124" s="55">
        <f t="shared" si="42"/>
        <v>783265.0631097491</v>
      </c>
      <c r="V124" s="55">
        <f t="shared" si="42"/>
        <v>1006601.6309798404</v>
      </c>
      <c r="W124" s="55">
        <f t="shared" si="42"/>
        <v>1126447.754697689</v>
      </c>
      <c r="X124" s="55">
        <f t="shared" si="42"/>
        <v>1226444.4325117646</v>
      </c>
      <c r="Y124" s="55">
        <f t="shared" si="42"/>
        <v>1054412.2328417806</v>
      </c>
      <c r="Z124" s="55">
        <f t="shared" si="42"/>
        <v>1288483.592736144</v>
      </c>
      <c r="AA124" s="55">
        <f t="shared" si="42"/>
        <v>1036855.2276477077</v>
      </c>
      <c r="AB124" s="55">
        <f t="shared" si="42"/>
        <v>1223424.5835329974</v>
      </c>
      <c r="AC124" s="55">
        <f t="shared" si="42"/>
        <v>1287271.244605982</v>
      </c>
      <c r="AD124" s="55">
        <f t="shared" si="42"/>
        <v>1573881.3639229098</v>
      </c>
      <c r="AE124" s="55">
        <f aca="true" t="shared" si="43" ref="AE124:AE132">(AE146*$D124)*10^6</f>
        <v>1467271.8778951212</v>
      </c>
    </row>
    <row r="125" spans="1:31" ht="12.75">
      <c r="A125" s="4"/>
      <c r="B125" s="4"/>
      <c r="C125" s="57" t="s">
        <v>96</v>
      </c>
      <c r="D125" s="54">
        <v>0.04209891071811244</v>
      </c>
      <c r="E125" s="52"/>
      <c r="F125" s="55">
        <f t="shared" si="41"/>
        <v>1322384.069630275</v>
      </c>
      <c r="G125" s="55">
        <f aca="true" t="shared" si="44" ref="G125:AD125">(G147*$D125)*10^6</f>
        <v>1120434.764393831</v>
      </c>
      <c r="H125" s="55">
        <f t="shared" si="44"/>
        <v>803500.999470027</v>
      </c>
      <c r="I125" s="55">
        <f t="shared" si="44"/>
        <v>787930.5612206378</v>
      </c>
      <c r="J125" s="55">
        <f t="shared" si="44"/>
        <v>723711.4715684288</v>
      </c>
      <c r="K125" s="55">
        <f t="shared" si="44"/>
        <v>777983.7774225759</v>
      </c>
      <c r="L125" s="55">
        <f t="shared" si="44"/>
        <v>939545.0157674854</v>
      </c>
      <c r="M125" s="55">
        <f t="shared" si="44"/>
        <v>855028.7472139578</v>
      </c>
      <c r="N125" s="55">
        <f t="shared" si="44"/>
        <v>897865.3912396285</v>
      </c>
      <c r="O125" s="55">
        <f t="shared" si="44"/>
        <v>839870.8895857543</v>
      </c>
      <c r="P125" s="55">
        <f t="shared" si="44"/>
        <v>1160867.6775111747</v>
      </c>
      <c r="Q125" s="55">
        <f t="shared" si="44"/>
        <v>1273843.0482640134</v>
      </c>
      <c r="R125" s="55">
        <f t="shared" si="44"/>
        <v>1254164.7405716314</v>
      </c>
      <c r="S125" s="55">
        <f t="shared" si="44"/>
        <v>1299683.1593740974</v>
      </c>
      <c r="T125" s="55">
        <f t="shared" si="44"/>
        <v>1291314.945950284</v>
      </c>
      <c r="U125" s="55">
        <f t="shared" si="44"/>
        <v>1233374.2588835538</v>
      </c>
      <c r="V125" s="55">
        <f t="shared" si="44"/>
        <v>1123484.2744282724</v>
      </c>
      <c r="W125" s="55">
        <f t="shared" si="44"/>
        <v>1326115.2349769583</v>
      </c>
      <c r="X125" s="55">
        <f t="shared" si="44"/>
        <v>1260559.742093923</v>
      </c>
      <c r="Y125" s="55">
        <f t="shared" si="44"/>
        <v>1248971.604665179</v>
      </c>
      <c r="Z125" s="55">
        <f t="shared" si="44"/>
        <v>1111949.9518022405</v>
      </c>
      <c r="AA125" s="55">
        <f t="shared" si="44"/>
        <v>1020025.1681279418</v>
      </c>
      <c r="AB125" s="55">
        <f t="shared" si="44"/>
        <v>973233.1302287503</v>
      </c>
      <c r="AC125" s="55">
        <f t="shared" si="44"/>
        <v>1076880.5885310427</v>
      </c>
      <c r="AD125" s="55">
        <f t="shared" si="44"/>
        <v>1200233.2619501692</v>
      </c>
      <c r="AE125" s="55">
        <f t="shared" si="43"/>
        <v>1090128.018083871</v>
      </c>
    </row>
    <row r="126" spans="1:31" ht="12.75">
      <c r="A126" s="4"/>
      <c r="B126" s="4"/>
      <c r="C126" s="57" t="s">
        <v>97</v>
      </c>
      <c r="D126" s="54">
        <v>0.04209891071811244</v>
      </c>
      <c r="E126" s="52"/>
      <c r="F126" s="55">
        <f t="shared" si="41"/>
        <v>198759.74829300412</v>
      </c>
      <c r="G126" s="55">
        <f aca="true" t="shared" si="45" ref="G126:AD126">(G148*$D126)*10^6</f>
        <v>92451.82547884774</v>
      </c>
      <c r="H126" s="55">
        <f t="shared" si="45"/>
        <v>96447.77864296296</v>
      </c>
      <c r="I126" s="55">
        <f t="shared" si="45"/>
        <v>118775.81564115225</v>
      </c>
      <c r="J126" s="55">
        <f t="shared" si="45"/>
        <v>150055.8256368724</v>
      </c>
      <c r="K126" s="55">
        <f t="shared" si="45"/>
        <v>163665.41936790122</v>
      </c>
      <c r="L126" s="55">
        <f t="shared" si="45"/>
        <v>-4463.055871102146</v>
      </c>
      <c r="M126" s="55">
        <f t="shared" si="45"/>
        <v>113472.6084549824</v>
      </c>
      <c r="N126" s="55">
        <f t="shared" si="45"/>
        <v>73110.00666152332</v>
      </c>
      <c r="O126" s="55">
        <f t="shared" si="45"/>
        <v>54507.24024682646</v>
      </c>
      <c r="P126" s="55">
        <f t="shared" si="45"/>
        <v>46033.11448619251</v>
      </c>
      <c r="Q126" s="55">
        <f t="shared" si="45"/>
        <v>47608.26819291564</v>
      </c>
      <c r="R126" s="55">
        <f t="shared" si="45"/>
        <v>24379.154567780137</v>
      </c>
      <c r="S126" s="55">
        <f t="shared" si="45"/>
        <v>61491.24955727749</v>
      </c>
      <c r="T126" s="55">
        <f t="shared" si="45"/>
        <v>47363.040352903576</v>
      </c>
      <c r="U126" s="55">
        <f t="shared" si="45"/>
        <v>86777.19141883585</v>
      </c>
      <c r="V126" s="55">
        <f t="shared" si="45"/>
        <v>0</v>
      </c>
      <c r="W126" s="55">
        <f t="shared" si="45"/>
        <v>4551.360381554742</v>
      </c>
      <c r="X126" s="55">
        <f t="shared" si="45"/>
        <v>0</v>
      </c>
      <c r="Y126" s="55">
        <f t="shared" si="45"/>
        <v>34707.560445363415</v>
      </c>
      <c r="Z126" s="55">
        <f t="shared" si="45"/>
        <v>27225.18139180394</v>
      </c>
      <c r="AA126" s="55">
        <f t="shared" si="45"/>
        <v>77357.51242918127</v>
      </c>
      <c r="AB126" s="55">
        <f t="shared" si="45"/>
        <v>124995.75329806535</v>
      </c>
      <c r="AC126" s="55">
        <f t="shared" si="45"/>
        <v>127611.02377349773</v>
      </c>
      <c r="AD126" s="55">
        <f t="shared" si="45"/>
        <v>137393.32470123496</v>
      </c>
      <c r="AE126" s="55">
        <f t="shared" si="43"/>
        <v>146319.34995094675</v>
      </c>
    </row>
    <row r="127" spans="1:31" ht="12.75">
      <c r="A127" s="4"/>
      <c r="B127" s="4"/>
      <c r="C127" s="57" t="s">
        <v>98</v>
      </c>
      <c r="D127" s="54">
        <v>0.04209891071811244</v>
      </c>
      <c r="E127" s="52"/>
      <c r="F127" s="55">
        <f t="shared" si="41"/>
        <v>307573.6484380401</v>
      </c>
      <c r="G127" s="55">
        <f aca="true" t="shared" si="46" ref="G127:AD127">(G149*$D127)*10^6</f>
        <v>372597.9113868709</v>
      </c>
      <c r="H127" s="55">
        <f t="shared" si="46"/>
        <v>300674.87803824194</v>
      </c>
      <c r="I127" s="55">
        <f t="shared" si="46"/>
        <v>125432.5714345525</v>
      </c>
      <c r="J127" s="55">
        <f t="shared" si="46"/>
        <v>201228.7969146769</v>
      </c>
      <c r="K127" s="55">
        <f t="shared" si="46"/>
        <v>199707.60455278298</v>
      </c>
      <c r="L127" s="55">
        <f t="shared" si="46"/>
        <v>179164.569438422</v>
      </c>
      <c r="M127" s="55">
        <f t="shared" si="46"/>
        <v>310333.9297532246</v>
      </c>
      <c r="N127" s="55">
        <f t="shared" si="46"/>
        <v>320074.2387299916</v>
      </c>
      <c r="O127" s="55">
        <f t="shared" si="46"/>
        <v>292300.23956235626</v>
      </c>
      <c r="P127" s="55">
        <f t="shared" si="46"/>
        <v>382593.1679536608</v>
      </c>
      <c r="Q127" s="55">
        <f t="shared" si="46"/>
        <v>328908.5617540275</v>
      </c>
      <c r="R127" s="55">
        <f t="shared" si="46"/>
        <v>496789.46363369294</v>
      </c>
      <c r="S127" s="55">
        <f t="shared" si="46"/>
        <v>265469.7469712729</v>
      </c>
      <c r="T127" s="55">
        <f t="shared" si="46"/>
        <v>293184.2232116454</v>
      </c>
      <c r="U127" s="55">
        <f t="shared" si="46"/>
        <v>285000.94093984104</v>
      </c>
      <c r="V127" s="55">
        <f t="shared" si="46"/>
        <v>318478.1511866687</v>
      </c>
      <c r="W127" s="55">
        <f t="shared" si="46"/>
        <v>252995.09087026463</v>
      </c>
      <c r="X127" s="55">
        <f t="shared" si="46"/>
        <v>459395.9450093812</v>
      </c>
      <c r="Y127" s="55">
        <f t="shared" si="46"/>
        <v>609972.5349769896</v>
      </c>
      <c r="Z127" s="55">
        <f t="shared" si="46"/>
        <v>302447.22114243254</v>
      </c>
      <c r="AA127" s="55">
        <f t="shared" si="46"/>
        <v>446173.0895586975</v>
      </c>
      <c r="AB127" s="55">
        <f t="shared" si="46"/>
        <v>412948.52822871757</v>
      </c>
      <c r="AC127" s="55">
        <f t="shared" si="46"/>
        <v>346103.2646843877</v>
      </c>
      <c r="AD127" s="55">
        <f t="shared" si="46"/>
        <v>528519.438550101</v>
      </c>
      <c r="AE127" s="55">
        <f t="shared" si="43"/>
        <v>492136.73548381106</v>
      </c>
    </row>
    <row r="128" spans="1:31" ht="12.75">
      <c r="A128" s="1"/>
      <c r="B128" s="1"/>
      <c r="C128" s="57" t="s">
        <v>99</v>
      </c>
      <c r="D128" s="54">
        <v>0.04209891071811244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0.04209891071811244</v>
      </c>
      <c r="E129" s="56"/>
      <c r="F129" s="55">
        <f t="shared" si="41"/>
        <v>100642.19315323033</v>
      </c>
      <c r="G129" s="55">
        <f aca="true" t="shared" si="48" ref="G129:AD129">(G151*$D129)*10^6</f>
        <v>111427.70282715916</v>
      </c>
      <c r="H129" s="55">
        <f t="shared" si="48"/>
        <v>87130.6736176131</v>
      </c>
      <c r="I129" s="55">
        <f t="shared" si="48"/>
        <v>94733.01897002693</v>
      </c>
      <c r="J129" s="55">
        <f t="shared" si="48"/>
        <v>93818.7056469625</v>
      </c>
      <c r="K129" s="55">
        <f t="shared" si="48"/>
        <v>96002.89928871686</v>
      </c>
      <c r="L129" s="55">
        <f t="shared" si="48"/>
        <v>93547.79793452565</v>
      </c>
      <c r="M129" s="55">
        <f t="shared" si="48"/>
        <v>100083.44557204231</v>
      </c>
      <c r="N129" s="55">
        <f t="shared" si="48"/>
        <v>103808.42589943664</v>
      </c>
      <c r="O129" s="55">
        <f t="shared" si="48"/>
        <v>102318.43345045473</v>
      </c>
      <c r="P129" s="55">
        <f t="shared" si="48"/>
        <v>101827.41379120141</v>
      </c>
      <c r="Q129" s="55">
        <f t="shared" si="48"/>
        <v>107414.88293680611</v>
      </c>
      <c r="R129" s="55">
        <f t="shared" si="48"/>
        <v>113933.59817337444</v>
      </c>
      <c r="S129" s="55">
        <f t="shared" si="48"/>
        <v>122399.463529572</v>
      </c>
      <c r="T129" s="55">
        <f t="shared" si="48"/>
        <v>124109.56777247417</v>
      </c>
      <c r="U129" s="55">
        <f t="shared" si="48"/>
        <v>124126.49925604508</v>
      </c>
      <c r="V129" s="55">
        <f t="shared" si="48"/>
        <v>148812.95913168113</v>
      </c>
      <c r="W129" s="55">
        <f t="shared" si="48"/>
        <v>133760.65251289372</v>
      </c>
      <c r="X129" s="55">
        <f t="shared" si="48"/>
        <v>129561.58422387173</v>
      </c>
      <c r="Y129" s="55">
        <f t="shared" si="48"/>
        <v>114475.41439330853</v>
      </c>
      <c r="Z129" s="55">
        <f t="shared" si="48"/>
        <v>101167.07602425948</v>
      </c>
      <c r="AA129" s="55">
        <f t="shared" si="48"/>
        <v>111122.93220873892</v>
      </c>
      <c r="AB129" s="55">
        <f t="shared" si="48"/>
        <v>98373.34087045149</v>
      </c>
      <c r="AC129" s="55">
        <f t="shared" si="48"/>
        <v>94919.2683166525</v>
      </c>
      <c r="AD129" s="55">
        <f t="shared" si="48"/>
        <v>94055.75017820275</v>
      </c>
      <c r="AE129" s="55">
        <f t="shared" si="43"/>
        <v>95918.24028074142</v>
      </c>
    </row>
    <row r="130" spans="3:31" ht="12.75">
      <c r="C130" s="57" t="s">
        <v>101</v>
      </c>
      <c r="D130" s="54">
        <v>0.04209891071811244</v>
      </c>
      <c r="E130" s="52"/>
      <c r="F130" s="55">
        <f t="shared" si="41"/>
        <v>723048.0323989646</v>
      </c>
      <c r="G130" s="55">
        <f aca="true" t="shared" si="49" ref="G130:AD130">(G152*$D130)*10^6</f>
        <v>639682.2080173924</v>
      </c>
      <c r="H130" s="55">
        <f t="shared" si="49"/>
        <v>562954.0253434926</v>
      </c>
      <c r="I130" s="55">
        <f t="shared" si="49"/>
        <v>504387.2951670522</v>
      </c>
      <c r="J130" s="55">
        <f t="shared" si="49"/>
        <v>433593.0381156765</v>
      </c>
      <c r="K130" s="55">
        <f t="shared" si="49"/>
        <v>438240.96775038034</v>
      </c>
      <c r="L130" s="55">
        <f t="shared" si="49"/>
        <v>420449.03342629544</v>
      </c>
      <c r="M130" s="55">
        <f t="shared" si="49"/>
        <v>422412.9556260717</v>
      </c>
      <c r="N130" s="55">
        <f t="shared" si="49"/>
        <v>513039.28930906625</v>
      </c>
      <c r="O130" s="55">
        <f t="shared" si="49"/>
        <v>471238.3924776079</v>
      </c>
      <c r="P130" s="55">
        <f t="shared" si="49"/>
        <v>424577.5631265363</v>
      </c>
      <c r="Q130" s="55">
        <f t="shared" si="49"/>
        <v>470713.7001646189</v>
      </c>
      <c r="R130" s="55">
        <f t="shared" si="49"/>
        <v>309188.17996781896</v>
      </c>
      <c r="S130" s="55">
        <f t="shared" si="49"/>
        <v>292741.58342276915</v>
      </c>
      <c r="T130" s="55">
        <f t="shared" si="49"/>
        <v>326982.97396327945</v>
      </c>
      <c r="U130" s="55">
        <f t="shared" si="49"/>
        <v>300229.3594798946</v>
      </c>
      <c r="V130" s="55">
        <f t="shared" si="49"/>
        <v>275486.1400679246</v>
      </c>
      <c r="W130" s="55">
        <f t="shared" si="49"/>
        <v>302311.7575566151</v>
      </c>
      <c r="X130" s="55">
        <f t="shared" si="49"/>
        <v>368017.8006650848</v>
      </c>
      <c r="Y130" s="55">
        <f t="shared" si="49"/>
        <v>345292.6186594316</v>
      </c>
      <c r="Z130" s="55">
        <f t="shared" si="49"/>
        <v>368574.9082087554</v>
      </c>
      <c r="AA130" s="55">
        <f t="shared" si="49"/>
        <v>387248.3962977331</v>
      </c>
      <c r="AB130" s="55">
        <f t="shared" si="49"/>
        <v>416234.70102427376</v>
      </c>
      <c r="AC130" s="55">
        <f t="shared" si="49"/>
        <v>390306.0386401208</v>
      </c>
      <c r="AD130" s="55">
        <f t="shared" si="49"/>
        <v>352347.5142984595</v>
      </c>
      <c r="AE130" s="55">
        <f t="shared" si="43"/>
        <v>350384.92658020445</v>
      </c>
    </row>
    <row r="131" spans="3:31" ht="12.75">
      <c r="C131" s="57" t="s">
        <v>102</v>
      </c>
      <c r="D131" s="54">
        <v>0.04209891071811244</v>
      </c>
      <c r="E131" s="52"/>
      <c r="F131" s="55">
        <f t="shared" si="41"/>
        <v>35876.58646669862</v>
      </c>
      <c r="G131" s="55">
        <f aca="true" t="shared" si="50" ref="G131:AD131">(G153*$D131)*10^6</f>
        <v>35876.58646669862</v>
      </c>
      <c r="H131" s="55">
        <f t="shared" si="50"/>
        <v>35876.58646669862</v>
      </c>
      <c r="I131" s="55">
        <f t="shared" si="50"/>
        <v>36657.71006016771</v>
      </c>
      <c r="J131" s="55">
        <f t="shared" si="50"/>
        <v>37455.84068045748</v>
      </c>
      <c r="K131" s="55">
        <f t="shared" si="50"/>
        <v>38271.34861335076</v>
      </c>
      <c r="L131" s="55">
        <f t="shared" si="50"/>
        <v>25046.282718053433</v>
      </c>
      <c r="M131" s="55">
        <f t="shared" si="50"/>
        <v>16391.277044619903</v>
      </c>
      <c r="N131" s="55">
        <f t="shared" si="50"/>
        <v>10727.099353542888</v>
      </c>
      <c r="O131" s="55">
        <f t="shared" si="50"/>
        <v>10786.563425045344</v>
      </c>
      <c r="P131" s="55">
        <f t="shared" si="50"/>
        <v>10846.357126737952</v>
      </c>
      <c r="Q131" s="55">
        <f t="shared" si="50"/>
        <v>10906.48228587638</v>
      </c>
      <c r="R131" s="55">
        <f t="shared" si="50"/>
        <v>10782.499885761696</v>
      </c>
      <c r="S131" s="55">
        <f t="shared" si="50"/>
        <v>10659.926889259956</v>
      </c>
      <c r="T131" s="55">
        <f t="shared" si="50"/>
        <v>10538.74727459272</v>
      </c>
      <c r="U131" s="55">
        <f t="shared" si="50"/>
        <v>12388.63376428187</v>
      </c>
      <c r="V131" s="55">
        <f t="shared" si="50"/>
        <v>14238.520253971017</v>
      </c>
      <c r="W131" s="55">
        <f t="shared" si="50"/>
        <v>16088.406743660167</v>
      </c>
      <c r="X131" s="55">
        <f t="shared" si="50"/>
        <v>17938.29323334931</v>
      </c>
      <c r="Y131" s="55">
        <f t="shared" si="50"/>
        <v>17938.29323334931</v>
      </c>
      <c r="Z131" s="55">
        <f t="shared" si="50"/>
        <v>17938.29323334931</v>
      </c>
      <c r="AA131" s="55">
        <f t="shared" si="50"/>
        <v>17938.29323334931</v>
      </c>
      <c r="AB131" s="55">
        <f t="shared" si="50"/>
        <v>17938.29323334931</v>
      </c>
      <c r="AC131" s="55">
        <f t="shared" si="50"/>
        <v>17938.29323334931</v>
      </c>
      <c r="AD131" s="55">
        <f t="shared" si="50"/>
        <v>17938.29323334931</v>
      </c>
      <c r="AE131" s="55">
        <f t="shared" si="43"/>
        <v>17938.29323334931</v>
      </c>
    </row>
    <row r="132" spans="1:31" ht="12.75">
      <c r="A132" s="4"/>
      <c r="B132" s="4"/>
      <c r="C132" s="57" t="s">
        <v>103</v>
      </c>
      <c r="D132" s="54">
        <v>0.04209891071811244</v>
      </c>
      <c r="E132" s="52"/>
      <c r="F132" s="55">
        <f t="shared" si="41"/>
        <v>72994.51200972406</v>
      </c>
      <c r="G132" s="55">
        <f aca="true" t="shared" si="51" ref="G132:AD132">(G154*$D132)*10^6</f>
        <v>72994.51200972406</v>
      </c>
      <c r="H132" s="55">
        <f t="shared" si="51"/>
        <v>72994.51200972406</v>
      </c>
      <c r="I132" s="55">
        <f t="shared" si="51"/>
        <v>72994.51200972406</v>
      </c>
      <c r="J132" s="55">
        <f t="shared" si="51"/>
        <v>72994.51200972406</v>
      </c>
      <c r="K132" s="55">
        <f t="shared" si="51"/>
        <v>73057.07873430382</v>
      </c>
      <c r="L132" s="55">
        <f t="shared" si="51"/>
        <v>61791.21436373182</v>
      </c>
      <c r="M132" s="55">
        <f t="shared" si="51"/>
        <v>52262.6176503804</v>
      </c>
      <c r="N132" s="55">
        <f t="shared" si="51"/>
        <v>44203.3909156029</v>
      </c>
      <c r="O132" s="55">
        <f t="shared" si="51"/>
        <v>58886.975180338675</v>
      </c>
      <c r="P132" s="55">
        <f t="shared" si="51"/>
        <v>78448.18630567558</v>
      </c>
      <c r="Q132" s="55">
        <f t="shared" si="51"/>
        <v>104507.28562306489</v>
      </c>
      <c r="R132" s="55">
        <f t="shared" si="51"/>
        <v>97114.28671405483</v>
      </c>
      <c r="S132" s="55">
        <f t="shared" si="51"/>
        <v>90244.2794083839</v>
      </c>
      <c r="T132" s="55">
        <f t="shared" si="51"/>
        <v>83860.26651174296</v>
      </c>
      <c r="U132" s="55">
        <f t="shared" si="51"/>
        <v>86357.72160121852</v>
      </c>
      <c r="V132" s="55">
        <f t="shared" si="51"/>
        <v>88855.17669069409</v>
      </c>
      <c r="W132" s="55">
        <f t="shared" si="51"/>
        <v>91352.63178016963</v>
      </c>
      <c r="X132" s="55">
        <f t="shared" si="51"/>
        <v>93850.08686964521</v>
      </c>
      <c r="Y132" s="55">
        <f t="shared" si="51"/>
        <v>93850.08686964521</v>
      </c>
      <c r="Z132" s="55">
        <f t="shared" si="51"/>
        <v>93850.08686964521</v>
      </c>
      <c r="AA132" s="55">
        <f t="shared" si="51"/>
        <v>93850.08686964521</v>
      </c>
      <c r="AB132" s="55">
        <f t="shared" si="51"/>
        <v>72994.51200972406</v>
      </c>
      <c r="AC132" s="55">
        <f t="shared" si="51"/>
        <v>72994.51200972406</v>
      </c>
      <c r="AD132" s="55">
        <f t="shared" si="51"/>
        <v>72994.51200972406</v>
      </c>
      <c r="AE132" s="55">
        <f t="shared" si="43"/>
        <v>72994.51200972406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152112.81324800002</v>
      </c>
      <c r="G133" s="55">
        <f aca="true" t="shared" si="52" ref="G133:AD133">(G34*0.5)</f>
        <v>145882.09963506664</v>
      </c>
      <c r="H133" s="55">
        <f t="shared" si="52"/>
        <v>133032.23314333332</v>
      </c>
      <c r="I133" s="55">
        <f t="shared" si="52"/>
        <v>139281.19358853332</v>
      </c>
      <c r="J133" s="55">
        <f t="shared" si="52"/>
        <v>148525.59118466664</v>
      </c>
      <c r="K133" s="55">
        <f t="shared" si="52"/>
        <v>138420.88776706666</v>
      </c>
      <c r="L133" s="55">
        <f t="shared" si="52"/>
        <v>135344.63489359998</v>
      </c>
      <c r="M133" s="55">
        <f t="shared" si="52"/>
        <v>153014.83252879995</v>
      </c>
      <c r="N133" s="55">
        <f t="shared" si="52"/>
        <v>147558.39664133333</v>
      </c>
      <c r="O133" s="55">
        <f t="shared" si="52"/>
        <v>151348.96435119997</v>
      </c>
      <c r="P133" s="55">
        <f t="shared" si="52"/>
        <v>155749.56714533333</v>
      </c>
      <c r="Q133" s="55">
        <f t="shared" si="52"/>
        <v>139335.9400224</v>
      </c>
      <c r="R133" s="55">
        <f t="shared" si="52"/>
        <v>142057.6412933333</v>
      </c>
      <c r="S133" s="55">
        <f t="shared" si="52"/>
        <v>144651.59915359996</v>
      </c>
      <c r="T133" s="55">
        <f t="shared" si="52"/>
        <v>151189.93816519997</v>
      </c>
      <c r="U133" s="55">
        <f t="shared" si="52"/>
        <v>148593.37244839998</v>
      </c>
      <c r="V133" s="55">
        <f t="shared" si="52"/>
        <v>144208.41085639998</v>
      </c>
      <c r="W133" s="55">
        <f t="shared" si="52"/>
        <v>152339.6206977333</v>
      </c>
      <c r="X133" s="55">
        <f t="shared" si="52"/>
        <v>159477.56819133332</v>
      </c>
      <c r="Y133" s="55">
        <f t="shared" si="52"/>
        <v>161146.04237013333</v>
      </c>
      <c r="Z133" s="55">
        <f t="shared" si="52"/>
        <v>158729.36049666663</v>
      </c>
      <c r="AA133" s="55">
        <f t="shared" si="52"/>
        <v>145431.08888146665</v>
      </c>
      <c r="AB133" s="55">
        <f t="shared" si="52"/>
        <v>143710.47464106666</v>
      </c>
      <c r="AC133" s="55">
        <f t="shared" si="52"/>
        <v>132860.17175639997</v>
      </c>
      <c r="AD133" s="55">
        <f t="shared" si="52"/>
        <v>134599.03542653332</v>
      </c>
      <c r="AE133" s="55">
        <f>(AE34*0.5)</f>
        <v>133897.75356466664</v>
      </c>
    </row>
    <row r="134" spans="1:31" ht="12.75">
      <c r="A134" s="1"/>
      <c r="B134" s="1"/>
      <c r="C134" s="59" t="s">
        <v>69</v>
      </c>
      <c r="D134" s="54">
        <v>0.04209891071811244</v>
      </c>
      <c r="E134" s="51"/>
      <c r="F134" s="55">
        <f>(F156*$D134)*10^6</f>
        <v>417709.4955622517</v>
      </c>
      <c r="G134" s="55">
        <f aca="true" t="shared" si="53" ref="G134:AD134">(G156*$D134)*10^6</f>
        <v>452090.26590494777</v>
      </c>
      <c r="H134" s="55">
        <f t="shared" si="53"/>
        <v>406174.0425665164</v>
      </c>
      <c r="I134" s="55">
        <f t="shared" si="53"/>
        <v>478179.39905019477</v>
      </c>
      <c r="J134" s="55">
        <f t="shared" si="53"/>
        <v>505720.6707840565</v>
      </c>
      <c r="K134" s="55">
        <f t="shared" si="53"/>
        <v>497902.45642632147</v>
      </c>
      <c r="L134" s="55">
        <f t="shared" si="53"/>
        <v>536051.3303254682</v>
      </c>
      <c r="M134" s="55">
        <f t="shared" si="53"/>
        <v>601299.271490482</v>
      </c>
      <c r="N134" s="55">
        <f t="shared" si="53"/>
        <v>641877.6418641976</v>
      </c>
      <c r="O134" s="55">
        <f t="shared" si="53"/>
        <v>679843.4923282667</v>
      </c>
      <c r="P134" s="55">
        <f t="shared" si="53"/>
        <v>600853.6242267981</v>
      </c>
      <c r="Q134" s="55">
        <f t="shared" si="53"/>
        <v>601049.1579736185</v>
      </c>
      <c r="R134" s="55">
        <f t="shared" si="53"/>
        <v>533862.0782793337</v>
      </c>
      <c r="S134" s="55">
        <f t="shared" si="53"/>
        <v>624249.594259057</v>
      </c>
      <c r="T134" s="55">
        <f t="shared" si="53"/>
        <v>772263.4353227377</v>
      </c>
      <c r="U134" s="55">
        <f t="shared" si="53"/>
        <v>776634.5242423142</v>
      </c>
      <c r="V134" s="55">
        <f t="shared" si="53"/>
        <v>780602.2780906358</v>
      </c>
      <c r="W134" s="55">
        <f t="shared" si="53"/>
        <v>836915.5838311369</v>
      </c>
      <c r="X134" s="55">
        <f t="shared" si="53"/>
        <v>922935.0371238696</v>
      </c>
      <c r="Y134" s="55">
        <f t="shared" si="53"/>
        <v>947261.7295587845</v>
      </c>
      <c r="Z134" s="55">
        <f t="shared" si="53"/>
        <v>952473.8609145962</v>
      </c>
      <c r="AA134" s="55">
        <f t="shared" si="53"/>
        <v>890880.1309193736</v>
      </c>
      <c r="AB134" s="55">
        <f t="shared" si="53"/>
        <v>744658.0284403226</v>
      </c>
      <c r="AC134" s="55">
        <f t="shared" si="53"/>
        <v>752353.3257887744</v>
      </c>
      <c r="AD134" s="55">
        <f t="shared" si="53"/>
        <v>793764.5103102333</v>
      </c>
      <c r="AE134" s="55">
        <f>(AE156*$D134)*10^6</f>
        <v>801256.3298185009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2008-06-05T13:28:44Z</dcterms:modified>
  <cp:category/>
  <cp:version/>
  <cp:contentType/>
  <cp:contentStatus/>
</cp:coreProperties>
</file>