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3035" tabRatio="896" activeTab="7"/>
  </bookViews>
  <sheets>
    <sheet name="Desc Stats" sheetId="1" r:id="rId1"/>
    <sheet name="Two-Samp Large" sheetId="2" r:id="rId2"/>
    <sheet name="Two-Samp Small" sheetId="3" r:id="rId3"/>
    <sheet name="Sing Var Reg" sheetId="4" r:id="rId4"/>
    <sheet name="Multi Var Reg" sheetId="5" r:id="rId5"/>
    <sheet name="ANOVA" sheetId="6" r:id="rId6"/>
    <sheet name="Chi Squared" sheetId="7" r:id="rId7"/>
    <sheet name="Desc Stats SOLN" sheetId="8" r:id="rId8"/>
    <sheet name="Two-Samp Large SOLN" sheetId="9" r:id="rId9"/>
    <sheet name="Two-Samp Small SOLN" sheetId="10" r:id="rId10"/>
    <sheet name="Sing Var Reg SOLN" sheetId="11" r:id="rId11"/>
    <sheet name="Multi Var Reg SOLN" sheetId="12" r:id="rId12"/>
    <sheet name="ANOVA SOLN" sheetId="13" r:id="rId13"/>
    <sheet name="Chi SOLN" sheetId="14" r:id="rId14"/>
  </sheets>
  <definedNames/>
  <calcPr fullCalcOnLoad="1"/>
</workbook>
</file>

<file path=xl/sharedStrings.xml><?xml version="1.0" encoding="utf-8"?>
<sst xmlns="http://schemas.openxmlformats.org/spreadsheetml/2006/main" count="394" uniqueCount="159">
  <si>
    <t>Hypokalemic</t>
  </si>
  <si>
    <t>Normal</t>
  </si>
  <si>
    <t>Hyperkalemic</t>
  </si>
  <si>
    <t>n</t>
  </si>
  <si>
    <t>Hypertension</t>
  </si>
  <si>
    <t>Heart Failure</t>
  </si>
  <si>
    <t>Diabetes</t>
  </si>
  <si>
    <t>Gender (% Female)</t>
  </si>
  <si>
    <t>From Problem:</t>
  </si>
  <si>
    <t>(Percentages)</t>
  </si>
  <si>
    <t>Gender (# Female)</t>
  </si>
  <si>
    <t>(Observed Counts)</t>
  </si>
  <si>
    <t>Not</t>
  </si>
  <si>
    <t>Total</t>
  </si>
  <si>
    <t>Hypertension vs. Not</t>
  </si>
  <si>
    <t>(Expected Counts)</t>
  </si>
  <si>
    <t>Rows</t>
  </si>
  <si>
    <t>Columns</t>
  </si>
  <si>
    <t>DOF = (r - 1)(c - 1)</t>
  </si>
  <si>
    <t>Alpha</t>
  </si>
  <si>
    <t>CHITEST(observed_range, expected_range)</t>
  </si>
  <si>
    <t>p-value of Chi Test</t>
  </si>
  <si>
    <t>Critical Value</t>
  </si>
  <si>
    <t>Test Value</t>
  </si>
  <si>
    <t>CHIINV(alpha, DOF)</t>
  </si>
  <si>
    <t>CHIINV(p-value, DOF)</t>
  </si>
  <si>
    <t>Chi-Squared Analysis (from SARD Course)</t>
  </si>
  <si>
    <t>(g/l)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</si>
  <si>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</si>
  <si>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</si>
  <si>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</si>
  <si>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</si>
  <si>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</si>
  <si>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</si>
  <si>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</si>
  <si>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</si>
  <si>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</si>
  <si>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</si>
  <si>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</si>
  <si>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</si>
  <si>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</si>
  <si>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Bin</t>
  </si>
  <si>
    <t>More</t>
  </si>
  <si>
    <t>Frequency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</si>
  <si>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</si>
  <si>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</si>
  <si>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</si>
  <si>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</si>
  <si>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</si>
  <si>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</si>
  <si>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</si>
  <si>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</si>
  <si>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</si>
  <si>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</si>
  <si>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</si>
  <si>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MJ/day</t>
  </si>
  <si>
    <t>t-Test: Two-Sample Assuming Unequal Variances</t>
  </si>
  <si>
    <t>t-Test: Two-Sample Assuming Equal Variances</t>
  </si>
  <si>
    <t>Pooled Variance</t>
  </si>
  <si>
    <t>(mmol/l)</t>
  </si>
  <si>
    <t>(%/sec)</t>
  </si>
  <si>
    <t>SS</t>
  </si>
  <si>
    <t>MS</t>
  </si>
  <si>
    <t>F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</si>
  <si>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</si>
  <si>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</si>
  <si>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</si>
  <si>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</si>
  <si>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</si>
  <si>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</si>
  <si>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</si>
  <si>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</si>
  <si>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</si>
  <si>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(%/sec)</t>
  </si>
  <si>
    <t>Residuals</t>
  </si>
  <si>
    <t>Standard Residuals</t>
  </si>
  <si>
    <t>PROBABILITY OUTPUT</t>
  </si>
  <si>
    <t>Percentile</t>
  </si>
  <si>
    <t>SUMMARY OUTPUT</t>
  </si>
  <si>
    <t>Regression Statistics</t>
  </si>
  <si>
    <t>Multiple R</t>
  </si>
  <si>
    <t>R Square</t>
  </si>
  <si>
    <t>Adjusted R Square</t>
  </si>
  <si>
    <t>ANOVA</t>
  </si>
  <si>
    <t>Regression</t>
  </si>
  <si>
    <t>Residual</t>
  </si>
  <si>
    <t>Intercept</t>
  </si>
  <si>
    <t>Creatinine</t>
  </si>
  <si>
    <t>Digoxin</t>
  </si>
  <si>
    <t>(ml/min)</t>
  </si>
  <si>
    <t>(Source:  Tierney, et. al., 1985)</t>
  </si>
  <si>
    <t>Predicted Digoxin</t>
  </si>
  <si>
    <t>Group I</t>
  </si>
  <si>
    <t>Group 2</t>
  </si>
  <si>
    <t>Group 3</t>
  </si>
  <si>
    <t>Anova: Single Factor</t>
  </si>
  <si>
    <t>SUMMARY</t>
  </si>
  <si>
    <t>Groups</t>
  </si>
  <si>
    <t>Average</t>
  </si>
  <si>
    <t>Source of Variation</t>
  </si>
  <si>
    <t>F crit</t>
  </si>
  <si>
    <t>Between Groups</t>
  </si>
  <si>
    <t>Within Groups</t>
  </si>
  <si>
    <t>Here, since p-value so small (much, much smaller than alpha), we reject the null and see that potassium levels are not randomly distributed throughout hypertensive patients.</t>
  </si>
  <si>
    <t>Pre-menstrual</t>
  </si>
  <si>
    <t>Post-menstrual</t>
  </si>
  <si>
    <t>Descriptive Statistics and Histograms</t>
  </si>
  <si>
    <t>Concentrations of serum IgM in 298 children aged 6 months to 6 years</t>
  </si>
  <si>
    <t>(Source:  Isaacs, et. al., 1983)</t>
  </si>
  <si>
    <t>Subject</t>
  </si>
  <si>
    <t>IgM</t>
  </si>
  <si>
    <t>Number</t>
  </si>
  <si>
    <t>Hypothesis Testing of Two Means - Large Samples</t>
  </si>
  <si>
    <t>PAIRED DATA</t>
  </si>
  <si>
    <t>INDEPENDENT SAMPLES</t>
  </si>
  <si>
    <t>Ho:</t>
  </si>
  <si>
    <t>Mean difference is zero (or is 1200)</t>
  </si>
  <si>
    <t>Difference of means is zero</t>
  </si>
  <si>
    <t>Ha:</t>
  </si>
  <si>
    <t>Mean difference is not zero (or not 1200)</t>
  </si>
  <si>
    <t>Differences of means is not zero</t>
  </si>
  <si>
    <t>Mean dietary intake over 10 pre-menstrual and 10 post-menstrual days</t>
  </si>
  <si>
    <t>24 hour total energy expenditure (MJ/day) in groups of lean and obese women</t>
  </si>
  <si>
    <t>(Source:  Manocha, et. al., 1986)</t>
  </si>
  <si>
    <t>(Source:  Prentice, et. al., 1986)</t>
  </si>
  <si>
    <t>Dietary Intake (kJ)</t>
  </si>
  <si>
    <t>Lean</t>
  </si>
  <si>
    <t>Obese</t>
  </si>
  <si>
    <t>Hypothesis Testing of Two Means - Small Samples</t>
  </si>
  <si>
    <t>MUST ASSUME POPULATIONS BOTH NORMAL TO DO THIS!</t>
  </si>
  <si>
    <t>MUST ASSUME BOTH POP'NS NORMAL AND POP'N VARIANCES EQUAL TO DO THIS!</t>
  </si>
  <si>
    <t>Single-Variable Linear Regression</t>
  </si>
  <si>
    <t>Data from 40 type 1 diabetic patients</t>
  </si>
  <si>
    <t>(Source:  Thuesen, et. al., 1985)</t>
  </si>
  <si>
    <t>Fasting blood</t>
  </si>
  <si>
    <t>Mean circumferential</t>
  </si>
  <si>
    <t>glucose</t>
  </si>
  <si>
    <t>shortening velocity (Vcf)</t>
  </si>
  <si>
    <t>Multiple Variable Linear Regression</t>
  </si>
  <si>
    <t>Data for 50 patients being treated with digoxin for congestive heart failure</t>
  </si>
  <si>
    <t>(Source:  Halkin, et. al.,  1975)</t>
  </si>
  <si>
    <t>Clearances (ml/min/1.73 sq. m)</t>
  </si>
  <si>
    <t>Urine flow</t>
  </si>
  <si>
    <t>One-Way Analysis of Variance</t>
  </si>
  <si>
    <t>Red cell folate levels (microgram/liter) in there groups of cardiac bypass patients given different levels of nitrous oxide ventilation</t>
  </si>
  <si>
    <t>(Source:  Amess, et. al., 1978)</t>
  </si>
  <si>
    <t>Group 1:</t>
  </si>
  <si>
    <t>Patients received 50% NO2 and 50% O2 mix continuously for 24 hours</t>
  </si>
  <si>
    <t>Group 2:</t>
  </si>
  <si>
    <t>Patients received 50% NO2 and 50% O2 mix only during operation</t>
  </si>
  <si>
    <t>Group 3:</t>
  </si>
  <si>
    <t>Patients received no NO2 but received 35-50% O2 for 24 hours</t>
  </si>
  <si>
    <t>The three groups have the same mean red folate level and variance of red folate levels</t>
  </si>
  <si>
    <t>At least one group as different mean and variance (and thus comes from a different population)</t>
  </si>
  <si>
    <t>Potassium levels are randomly distributed throughout hypertensive patients</t>
  </si>
  <si>
    <t>Potassium levels are not randomly distributed (or are "preferenced") throughout hypertensive patients</t>
  </si>
  <si>
    <t>=CHITEST(observed_range, expected_range)</t>
  </si>
  <si>
    <t>=CHIINV(alpha, DOF)</t>
  </si>
  <si>
    <t>=CHIINV(p-value, DOF)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</si>
</sst>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0_);_(* \(#,##0.00000000000\);_(* &quot;-&quot;??_);_(@_)"/>
    <numFmt numFmtId="179" formatCode="_(* #,##0.000000000000_);_(* \(#,##0.000000000000\);_(* &quot;-&quot;??_);_(@_)"/>
    <numFmt numFmtId="180" formatCode="_(* #,##0.0000000000000_);_(* \(#,##0.0000000000000\);_(* &quot;-&quot;??_);_(@_)"/>
    <numFmt numFmtId="181" formatCode="_(* #,##0.00000000000000_);_(* \(#,##0.00000000000000\);_(* &quot;-&quot;??_);_(@_)"/>
    <numFmt numFmtId="182" formatCode="_(* #,##0.000000000000000_);_(* \(#,##0.000000000000000\);_(* &quot;-&quot;??_);_(@_)"/>
    <numFmt numFmtId="183" formatCode="_(* #,##0.0000000000000000_);_(* \(#,##0.0000000000000000\);_(* &quot;-&quot;??_);_(@_)"/>
    <numFmt numFmtId="184" formatCode="_(* #,##0.00000000000000000_);_(* \(#,##0.00000000000000000\);_(* &quot;-&quot;??_);_(@_)"/>
    <numFmt numFmtId="185" formatCode="_(* #,##0.000000000000000000_);_(* \(#,##0.000000000000000000\);_(* &quot;-&quot;??_);_(@_)"/>
    <numFmt numFmtId="186" formatCode="_(* #,##0.0000000000000000000_);_(* \(#,##0.0000000000000000000\);_(* &quot;-&quot;??_);_(@_)"/>
    <numFmt numFmtId="187" formatCode="_(* #,##0.00000000000000000000_);_(* \(#,##0.00000000000000000000\);_(* &quot;-&quot;??_);_(@_)"/>
    <numFmt numFmtId="188" formatCode="_(* #,##0.000000000000000000000_);_(* \(#,##0.000000000000000000000\);_(* &quot;-&quot;??_);_(@_)"/>
    <numFmt numFmtId="189" formatCode="_(* #,##0.0000000000000000000000_);_(* \(#,##0.0000000000000000000000\);_(* &quot;-&quot;??_);_(@_)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0000000000000000000"/>
    <numFmt numFmtId="208" formatCode="0.000000000000000000000"/>
    <numFmt numFmtId="209" formatCode="0.00000E+00"/>
    <numFmt numFmtId="210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sz val="20.25"/>
      <name val="Arial"/>
      <family val="0"/>
    </font>
    <font>
      <b/>
      <sz val="24.25"/>
      <name val="Arial"/>
      <family val="0"/>
    </font>
    <font>
      <b/>
      <sz val="20.25"/>
      <name val="Arial"/>
      <family val="0"/>
    </font>
    <font>
      <sz val="8.75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2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9" fontId="1" fillId="0" borderId="1" xfId="0" applyNumberFormat="1" applyFont="1" applyBorder="1" applyAlignment="1">
      <alignment horizontal="center" vertical="top" wrapText="1"/>
    </xf>
    <xf numFmtId="169" fontId="1" fillId="0" borderId="1" xfId="15" applyNumberFormat="1" applyFont="1" applyBorder="1" applyAlignment="1">
      <alignment horizontal="center" vertical="top" wrapText="1"/>
    </xf>
    <xf numFmtId="209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2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3" fontId="0" fillId="0" borderId="0" xfId="15" applyAlignment="1">
      <alignment/>
    </xf>
    <xf numFmtId="209" fontId="0" fillId="0" borderId="0" xfId="15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575"/>
          <c:w val="0.67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'Desc Stats SOLN'!$E$7:$E$24</c:f>
              <c:strCache/>
            </c:strRef>
          </c:cat>
          <c:val>
            <c:numRef>
              <c:f>'Desc Stats SOLN'!$F$7:$F$24</c:f>
              <c:numCache/>
            </c:numRef>
          </c:val>
        </c:ser>
        <c:axId val="65370664"/>
        <c:axId val="51465065"/>
      </c:barChart>
      <c:lineChart>
        <c:grouping val="standard"/>
        <c:varyColors val="0"/>
        <c:axId val="60532402"/>
        <c:axId val="7920707"/>
      </c:lineChart>
      <c:catAx>
        <c:axId val="653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70664"/>
        <c:crossesAt val="1"/>
        <c:crossBetween val="between"/>
        <c:dispUnits/>
      </c:valAx>
      <c:catAx>
        <c:axId val="60532402"/>
        <c:scaling>
          <c:orientation val="minMax"/>
        </c:scaling>
        <c:axPos val="b"/>
        <c:delete val="1"/>
        <c:majorTickMark val="in"/>
        <c:minorTickMark val="none"/>
        <c:tickLblPos val="nextTo"/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5324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3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(mmol/l)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 Var Reg'!$C$9:$C$48</c:f>
              <c:numCache>
                <c:ptCount val="40"/>
                <c:pt idx="0">
                  <c:v>14.452976992451113</c:v>
                </c:pt>
                <c:pt idx="1">
                  <c:v>6.413001055779205</c:v>
                </c:pt>
                <c:pt idx="2">
                  <c:v>8.41885314449155</c:v>
                </c:pt>
                <c:pt idx="3">
                  <c:v>14.319271881043278</c:v>
                </c:pt>
                <c:pt idx="4">
                  <c:v>14.214327369553757</c:v>
                </c:pt>
                <c:pt idx="5">
                  <c:v>6.889415151367757</c:v>
                </c:pt>
                <c:pt idx="6">
                  <c:v>6.299538110050889</c:v>
                </c:pt>
                <c:pt idx="7">
                  <c:v>16.725484893662724</c:v>
                </c:pt>
                <c:pt idx="8">
                  <c:v>7.362231701219571</c:v>
                </c:pt>
                <c:pt idx="9">
                  <c:v>13.551323794856216</c:v>
                </c:pt>
                <c:pt idx="10">
                  <c:v>14.919541374041728</c:v>
                </c:pt>
                <c:pt idx="11">
                  <c:v>5.964063091300886</c:v>
                </c:pt>
                <c:pt idx="12">
                  <c:v>8.462533846343831</c:v>
                </c:pt>
                <c:pt idx="13">
                  <c:v>14.16523689728001</c:v>
                </c:pt>
                <c:pt idx="14">
                  <c:v>5.644958356521801</c:v>
                </c:pt>
                <c:pt idx="15">
                  <c:v>9.500327401209688</c:v>
                </c:pt>
                <c:pt idx="16">
                  <c:v>16.668694286548998</c:v>
                </c:pt>
                <c:pt idx="17">
                  <c:v>10.396483723388883</c:v>
                </c:pt>
                <c:pt idx="18">
                  <c:v>5.997931195717683</c:v>
                </c:pt>
                <c:pt idx="19">
                  <c:v>15.258335022339452</c:v>
                </c:pt>
                <c:pt idx="20">
                  <c:v>8.82021472319866</c:v>
                </c:pt>
                <c:pt idx="21">
                  <c:v>11.764554811787093</c:v>
                </c:pt>
                <c:pt idx="22">
                  <c:v>15.707029982757376</c:v>
                </c:pt>
                <c:pt idx="23">
                  <c:v>16.538937749275647</c:v>
                </c:pt>
                <c:pt idx="24">
                  <c:v>6.5433763896744495</c:v>
                </c:pt>
                <c:pt idx="25">
                  <c:v>13.469105975407729</c:v>
                </c:pt>
                <c:pt idx="26">
                  <c:v>8.427165239399983</c:v>
                </c:pt>
                <c:pt idx="27">
                  <c:v>9.838175972225145</c:v>
                </c:pt>
                <c:pt idx="28">
                  <c:v>16.89206850784103</c:v>
                </c:pt>
                <c:pt idx="29">
                  <c:v>7.946886003642248</c:v>
                </c:pt>
                <c:pt idx="30">
                  <c:v>11.299422309438341</c:v>
                </c:pt>
                <c:pt idx="31">
                  <c:v>15.520055598446561</c:v>
                </c:pt>
                <c:pt idx="32">
                  <c:v>13.557441228760581</c:v>
                </c:pt>
                <c:pt idx="33">
                  <c:v>15.905299937428936</c:v>
                </c:pt>
                <c:pt idx="34">
                  <c:v>6.335987145993386</c:v>
                </c:pt>
                <c:pt idx="35">
                  <c:v>16.63462101717414</c:v>
                </c:pt>
                <c:pt idx="36">
                  <c:v>14.021735897091276</c:v>
                </c:pt>
                <c:pt idx="37">
                  <c:v>13.291213489884285</c:v>
                </c:pt>
                <c:pt idx="38">
                  <c:v>7.119866149782865</c:v>
                </c:pt>
                <c:pt idx="39">
                  <c:v>10.44716306002465</c:v>
                </c:pt>
              </c:numCache>
            </c:numRef>
          </c:xVal>
          <c:yVal>
            <c:numRef>
              <c:f>'Sing Var Reg SOLN'!$C$25:$C$64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(mmol/l)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(mmol/l)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(%/sec)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 Var Reg'!$C$9:$C$48</c:f>
              <c:numCache>
                <c:ptCount val="40"/>
                <c:pt idx="0">
                  <c:v>14.452976992451113</c:v>
                </c:pt>
                <c:pt idx="1">
                  <c:v>6.413001055779205</c:v>
                </c:pt>
                <c:pt idx="2">
                  <c:v>8.41885314449155</c:v>
                </c:pt>
                <c:pt idx="3">
                  <c:v>14.319271881043278</c:v>
                </c:pt>
                <c:pt idx="4">
                  <c:v>14.214327369553757</c:v>
                </c:pt>
                <c:pt idx="5">
                  <c:v>6.889415151367757</c:v>
                </c:pt>
                <c:pt idx="6">
                  <c:v>6.299538110050889</c:v>
                </c:pt>
                <c:pt idx="7">
                  <c:v>16.725484893662724</c:v>
                </c:pt>
                <c:pt idx="8">
                  <c:v>7.362231701219571</c:v>
                </c:pt>
                <c:pt idx="9">
                  <c:v>13.551323794856216</c:v>
                </c:pt>
                <c:pt idx="10">
                  <c:v>14.919541374041728</c:v>
                </c:pt>
                <c:pt idx="11">
                  <c:v>5.964063091300886</c:v>
                </c:pt>
                <c:pt idx="12">
                  <c:v>8.462533846343831</c:v>
                </c:pt>
                <c:pt idx="13">
                  <c:v>14.16523689728001</c:v>
                </c:pt>
                <c:pt idx="14">
                  <c:v>5.644958356521801</c:v>
                </c:pt>
                <c:pt idx="15">
                  <c:v>9.500327401209688</c:v>
                </c:pt>
                <c:pt idx="16">
                  <c:v>16.668694286548998</c:v>
                </c:pt>
                <c:pt idx="17">
                  <c:v>10.396483723388883</c:v>
                </c:pt>
                <c:pt idx="18">
                  <c:v>5.997931195717683</c:v>
                </c:pt>
                <c:pt idx="19">
                  <c:v>15.258335022339452</c:v>
                </c:pt>
                <c:pt idx="20">
                  <c:v>8.82021472319866</c:v>
                </c:pt>
                <c:pt idx="21">
                  <c:v>11.764554811787093</c:v>
                </c:pt>
                <c:pt idx="22">
                  <c:v>15.707029982757376</c:v>
                </c:pt>
                <c:pt idx="23">
                  <c:v>16.538937749275647</c:v>
                </c:pt>
                <c:pt idx="24">
                  <c:v>6.5433763896744495</c:v>
                </c:pt>
                <c:pt idx="25">
                  <c:v>13.469105975407729</c:v>
                </c:pt>
                <c:pt idx="26">
                  <c:v>8.427165239399983</c:v>
                </c:pt>
                <c:pt idx="27">
                  <c:v>9.838175972225145</c:v>
                </c:pt>
                <c:pt idx="28">
                  <c:v>16.89206850784103</c:v>
                </c:pt>
                <c:pt idx="29">
                  <c:v>7.946886003642248</c:v>
                </c:pt>
                <c:pt idx="30">
                  <c:v>11.299422309438341</c:v>
                </c:pt>
                <c:pt idx="31">
                  <c:v>15.520055598446561</c:v>
                </c:pt>
                <c:pt idx="32">
                  <c:v>13.557441228760581</c:v>
                </c:pt>
                <c:pt idx="33">
                  <c:v>15.905299937428936</c:v>
                </c:pt>
                <c:pt idx="34">
                  <c:v>6.335987145993386</c:v>
                </c:pt>
                <c:pt idx="35">
                  <c:v>16.63462101717414</c:v>
                </c:pt>
                <c:pt idx="36">
                  <c:v>14.021735897091276</c:v>
                </c:pt>
                <c:pt idx="37">
                  <c:v>13.291213489884285</c:v>
                </c:pt>
                <c:pt idx="38">
                  <c:v>7.119866149782865</c:v>
                </c:pt>
                <c:pt idx="39">
                  <c:v>10.44716306002465</c:v>
                </c:pt>
              </c:numCache>
            </c:numRef>
          </c:xVal>
          <c:yVal>
            <c:numRef>
              <c:f>'Sing Var Reg'!$D$9:$D$48</c:f>
              <c:numCache>
                <c:ptCount val="40"/>
                <c:pt idx="0">
                  <c:v>1.666217926474019</c:v>
                </c:pt>
                <c:pt idx="1">
                  <c:v>1.6448950038175099</c:v>
                </c:pt>
                <c:pt idx="2">
                  <c:v>1.0026956173478538</c:v>
                </c:pt>
                <c:pt idx="3">
                  <c:v>1.4487495098765066</c:v>
                </c:pt>
                <c:pt idx="4">
                  <c:v>1.7791327228169393</c:v>
                </c:pt>
                <c:pt idx="5">
                  <c:v>1.9793750694443588</c:v>
                </c:pt>
                <c:pt idx="6">
                  <c:v>1.006219152360245</c:v>
                </c:pt>
                <c:pt idx="7">
                  <c:v>1.5922296034209467</c:v>
                </c:pt>
                <c:pt idx="8">
                  <c:v>1.6443648828517325</c:v>
                </c:pt>
                <c:pt idx="9">
                  <c:v>1.7535695042352017</c:v>
                </c:pt>
                <c:pt idx="10">
                  <c:v>1.3726373524823714</c:v>
                </c:pt>
                <c:pt idx="11">
                  <c:v>1.8535551385139115</c:v>
                </c:pt>
                <c:pt idx="12">
                  <c:v>1.8694984813264455</c:v>
                </c:pt>
                <c:pt idx="13">
                  <c:v>1.8241300617655725</c:v>
                </c:pt>
                <c:pt idx="14">
                  <c:v>1.1605395274837065</c:v>
                </c:pt>
                <c:pt idx="15">
                  <c:v>1.7407730839731812</c:v>
                </c:pt>
                <c:pt idx="16">
                  <c:v>1.5208717159457592</c:v>
                </c:pt>
                <c:pt idx="17">
                  <c:v>1.7559347205533413</c:v>
                </c:pt>
                <c:pt idx="18">
                  <c:v>1.313928419674994</c:v>
                </c:pt>
                <c:pt idx="19">
                  <c:v>1.4593517350040202</c:v>
                </c:pt>
                <c:pt idx="20">
                  <c:v>1.0318228871165047</c:v>
                </c:pt>
                <c:pt idx="21">
                  <c:v>1.066693484543066</c:v>
                </c:pt>
                <c:pt idx="22">
                  <c:v>1.359374668523742</c:v>
                </c:pt>
                <c:pt idx="23">
                  <c:v>1.9166073729247728</c:v>
                </c:pt>
                <c:pt idx="24">
                  <c:v>1.568036483792639</c:v>
                </c:pt>
                <c:pt idx="25">
                  <c:v>1.8780574566389987</c:v>
                </c:pt>
                <c:pt idx="26">
                  <c:v>1.4618944336953064</c:v>
                </c:pt>
                <c:pt idx="27">
                  <c:v>1.5102454704892807</c:v>
                </c:pt>
                <c:pt idx="28">
                  <c:v>1.6934903925293838</c:v>
                </c:pt>
                <c:pt idx="29">
                  <c:v>1.4271442222852784</c:v>
                </c:pt>
                <c:pt idx="30">
                  <c:v>1.6945667832897016</c:v>
                </c:pt>
                <c:pt idx="31">
                  <c:v>1.5128904097146005</c:v>
                </c:pt>
                <c:pt idx="32">
                  <c:v>1.48009344912316</c:v>
                </c:pt>
                <c:pt idx="33">
                  <c:v>1.6924524517198734</c:v>
                </c:pt>
                <c:pt idx="34">
                  <c:v>1.9176297448921105</c:v>
                </c:pt>
                <c:pt idx="35">
                  <c:v>1.4309473880102814</c:v>
                </c:pt>
                <c:pt idx="36">
                  <c:v>1.7910045726594035</c:v>
                </c:pt>
                <c:pt idx="37">
                  <c:v>1.1271262645905153</c:v>
                </c:pt>
                <c:pt idx="38">
                  <c:v>1.3382552343564385</c:v>
                </c:pt>
                <c:pt idx="39">
                  <c:v>1.3864058098306486</c:v>
                </c:pt>
              </c:numCache>
            </c:numRef>
          </c:yVal>
          <c:smooth val="0"/>
        </c:ser>
        <c:ser>
          <c:idx val="1"/>
          <c:order val="1"/>
          <c:tx>
            <c:v>Predicted (%/sec)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'Sing Var Reg'!$C$9:$C$48</c:f>
              <c:numCache>
                <c:ptCount val="40"/>
                <c:pt idx="0">
                  <c:v>14.452976992451113</c:v>
                </c:pt>
                <c:pt idx="1">
                  <c:v>6.413001055779205</c:v>
                </c:pt>
                <c:pt idx="2">
                  <c:v>8.41885314449155</c:v>
                </c:pt>
                <c:pt idx="3">
                  <c:v>14.319271881043278</c:v>
                </c:pt>
                <c:pt idx="4">
                  <c:v>14.214327369553757</c:v>
                </c:pt>
                <c:pt idx="5">
                  <c:v>6.889415151367757</c:v>
                </c:pt>
                <c:pt idx="6">
                  <c:v>6.299538110050889</c:v>
                </c:pt>
                <c:pt idx="7">
                  <c:v>16.725484893662724</c:v>
                </c:pt>
                <c:pt idx="8">
                  <c:v>7.362231701219571</c:v>
                </c:pt>
                <c:pt idx="9">
                  <c:v>13.551323794856216</c:v>
                </c:pt>
                <c:pt idx="10">
                  <c:v>14.919541374041728</c:v>
                </c:pt>
                <c:pt idx="11">
                  <c:v>5.964063091300886</c:v>
                </c:pt>
                <c:pt idx="12">
                  <c:v>8.462533846343831</c:v>
                </c:pt>
                <c:pt idx="13">
                  <c:v>14.16523689728001</c:v>
                </c:pt>
                <c:pt idx="14">
                  <c:v>5.644958356521801</c:v>
                </c:pt>
                <c:pt idx="15">
                  <c:v>9.500327401209688</c:v>
                </c:pt>
                <c:pt idx="16">
                  <c:v>16.668694286548998</c:v>
                </c:pt>
                <c:pt idx="17">
                  <c:v>10.396483723388883</c:v>
                </c:pt>
                <c:pt idx="18">
                  <c:v>5.997931195717683</c:v>
                </c:pt>
                <c:pt idx="19">
                  <c:v>15.258335022339452</c:v>
                </c:pt>
                <c:pt idx="20">
                  <c:v>8.82021472319866</c:v>
                </c:pt>
                <c:pt idx="21">
                  <c:v>11.764554811787093</c:v>
                </c:pt>
                <c:pt idx="22">
                  <c:v>15.707029982757376</c:v>
                </c:pt>
                <c:pt idx="23">
                  <c:v>16.538937749275647</c:v>
                </c:pt>
                <c:pt idx="24">
                  <c:v>6.5433763896744495</c:v>
                </c:pt>
                <c:pt idx="25">
                  <c:v>13.469105975407729</c:v>
                </c:pt>
                <c:pt idx="26">
                  <c:v>8.427165239399983</c:v>
                </c:pt>
                <c:pt idx="27">
                  <c:v>9.838175972225145</c:v>
                </c:pt>
                <c:pt idx="28">
                  <c:v>16.89206850784103</c:v>
                </c:pt>
                <c:pt idx="29">
                  <c:v>7.946886003642248</c:v>
                </c:pt>
                <c:pt idx="30">
                  <c:v>11.299422309438341</c:v>
                </c:pt>
                <c:pt idx="31">
                  <c:v>15.520055598446561</c:v>
                </c:pt>
                <c:pt idx="32">
                  <c:v>13.557441228760581</c:v>
                </c:pt>
                <c:pt idx="33">
                  <c:v>15.905299937428936</c:v>
                </c:pt>
                <c:pt idx="34">
                  <c:v>6.335987145993386</c:v>
                </c:pt>
                <c:pt idx="35">
                  <c:v>16.63462101717414</c:v>
                </c:pt>
                <c:pt idx="36">
                  <c:v>14.021735897091276</c:v>
                </c:pt>
                <c:pt idx="37">
                  <c:v>13.291213489884285</c:v>
                </c:pt>
                <c:pt idx="38">
                  <c:v>7.119866149782865</c:v>
                </c:pt>
                <c:pt idx="39">
                  <c:v>10.44716306002465</c:v>
                </c:pt>
              </c:numCache>
            </c:numRef>
          </c:xVal>
          <c:yVal>
            <c:numRef>
              <c:f>'Sing Var Reg SOLN'!$B$25:$B$64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(mmol/l)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(%/sec)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3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 Var Reg SOLN'!$F$25:$F$64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'Sing Var Reg SOLN'!$G$25:$G$64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8161808"/>
        <c:axId val="52129681"/>
      </c:scatterChart>
      <c:val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(%/sec)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61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Creatinine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 Var Reg'!$D$8:$D$57</c:f>
              <c:numCache>
                <c:ptCount val="50"/>
                <c:pt idx="0">
                  <c:v>61.346455557233185</c:v>
                </c:pt>
                <c:pt idx="1">
                  <c:v>59.437228838025476</c:v>
                </c:pt>
                <c:pt idx="2">
                  <c:v>96.29924843668232</c:v>
                </c:pt>
                <c:pt idx="3">
                  <c:v>181.2192958061314</c:v>
                </c:pt>
                <c:pt idx="4">
                  <c:v>29.960868574992674</c:v>
                </c:pt>
                <c:pt idx="5">
                  <c:v>133.41389873607477</c:v>
                </c:pt>
                <c:pt idx="6">
                  <c:v>162.71233871082404</c:v>
                </c:pt>
                <c:pt idx="7">
                  <c:v>54.70914389249265</c:v>
                </c:pt>
                <c:pt idx="8">
                  <c:v>173.48050861633237</c:v>
                </c:pt>
                <c:pt idx="9">
                  <c:v>193.0289077097168</c:v>
                </c:pt>
                <c:pt idx="10">
                  <c:v>186.16430535077598</c:v>
                </c:pt>
                <c:pt idx="11">
                  <c:v>147.83133594853825</c:v>
                </c:pt>
                <c:pt idx="12">
                  <c:v>147.54300699770192</c:v>
                </c:pt>
                <c:pt idx="13">
                  <c:v>118.33529209252538</c:v>
                </c:pt>
                <c:pt idx="14">
                  <c:v>92.64514258698091</c:v>
                </c:pt>
                <c:pt idx="15">
                  <c:v>98.16235072834843</c:v>
                </c:pt>
                <c:pt idx="16">
                  <c:v>50.637774689751495</c:v>
                </c:pt>
                <c:pt idx="17">
                  <c:v>104.81837033011743</c:v>
                </c:pt>
                <c:pt idx="18">
                  <c:v>80.73664363217995</c:v>
                </c:pt>
                <c:pt idx="19">
                  <c:v>67.1389134288138</c:v>
                </c:pt>
                <c:pt idx="20">
                  <c:v>95.78797985229266</c:v>
                </c:pt>
                <c:pt idx="21">
                  <c:v>63.13320404841943</c:v>
                </c:pt>
                <c:pt idx="22">
                  <c:v>150.54947005670238</c:v>
                </c:pt>
                <c:pt idx="23">
                  <c:v>110.34914838335044</c:v>
                </c:pt>
                <c:pt idx="24">
                  <c:v>139.7185097157062</c:v>
                </c:pt>
                <c:pt idx="25">
                  <c:v>119.14661279382472</c:v>
                </c:pt>
                <c:pt idx="26">
                  <c:v>167.19872355351163</c:v>
                </c:pt>
                <c:pt idx="27">
                  <c:v>113.69489137223263</c:v>
                </c:pt>
                <c:pt idx="28">
                  <c:v>80.56406837033546</c:v>
                </c:pt>
                <c:pt idx="29">
                  <c:v>134.42492564632175</c:v>
                </c:pt>
                <c:pt idx="30">
                  <c:v>196.98724515615868</c:v>
                </c:pt>
                <c:pt idx="31">
                  <c:v>163.12674806547602</c:v>
                </c:pt>
                <c:pt idx="32">
                  <c:v>23.860144236401567</c:v>
                </c:pt>
                <c:pt idx="33">
                  <c:v>166.19005196870876</c:v>
                </c:pt>
                <c:pt idx="34">
                  <c:v>168.94854345419935</c:v>
                </c:pt>
                <c:pt idx="35">
                  <c:v>133.52208022573905</c:v>
                </c:pt>
                <c:pt idx="36">
                  <c:v>48.73360484424029</c:v>
                </c:pt>
                <c:pt idx="37">
                  <c:v>70.26854040265061</c:v>
                </c:pt>
                <c:pt idx="38">
                  <c:v>112.7350729024547</c:v>
                </c:pt>
                <c:pt idx="39">
                  <c:v>158.95315082317939</c:v>
                </c:pt>
                <c:pt idx="40">
                  <c:v>89.19756948201484</c:v>
                </c:pt>
                <c:pt idx="41">
                  <c:v>82.94888788431945</c:v>
                </c:pt>
                <c:pt idx="42">
                  <c:v>187.5372156002777</c:v>
                </c:pt>
                <c:pt idx="43">
                  <c:v>109.3290548232817</c:v>
                </c:pt>
                <c:pt idx="44">
                  <c:v>57.48236668363916</c:v>
                </c:pt>
                <c:pt idx="45">
                  <c:v>154.12188289244568</c:v>
                </c:pt>
                <c:pt idx="46">
                  <c:v>77.31273190703814</c:v>
                </c:pt>
                <c:pt idx="47">
                  <c:v>116.56877649781654</c:v>
                </c:pt>
                <c:pt idx="48">
                  <c:v>159.24606877886163</c:v>
                </c:pt>
                <c:pt idx="49">
                  <c:v>140.41732058964953</c:v>
                </c:pt>
              </c:numCache>
            </c:numRef>
          </c:xVal>
          <c:yVal>
            <c:numRef>
              <c:f>'Multi Var Reg SOLN'!$C$32:$C$81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Creatinine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13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(ml/min)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 Var Reg'!$E$8:$E$57</c:f>
              <c:numCache>
                <c:ptCount val="50"/>
                <c:pt idx="0">
                  <c:v>1.0060103210962552</c:v>
                </c:pt>
                <c:pt idx="1">
                  <c:v>2.2089614012984384</c:v>
                </c:pt>
                <c:pt idx="2">
                  <c:v>0.6244457135489938</c:v>
                </c:pt>
                <c:pt idx="3">
                  <c:v>0.973204240510313</c:v>
                </c:pt>
                <c:pt idx="4">
                  <c:v>0.4904199462207828</c:v>
                </c:pt>
                <c:pt idx="5">
                  <c:v>0.6924526362126926</c:v>
                </c:pt>
                <c:pt idx="6">
                  <c:v>2.233681048339349</c:v>
                </c:pt>
                <c:pt idx="7">
                  <c:v>0.8282901533075346</c:v>
                </c:pt>
                <c:pt idx="8">
                  <c:v>2.002519722471334</c:v>
                </c:pt>
                <c:pt idx="9">
                  <c:v>1.210845175484792</c:v>
                </c:pt>
                <c:pt idx="10">
                  <c:v>2.1018728694143647</c:v>
                </c:pt>
                <c:pt idx="11">
                  <c:v>0.8811214776596898</c:v>
                </c:pt>
                <c:pt idx="12">
                  <c:v>1.531242503012436</c:v>
                </c:pt>
                <c:pt idx="13">
                  <c:v>0.4520098542170672</c:v>
                </c:pt>
                <c:pt idx="14">
                  <c:v>1.609430924417211</c:v>
                </c:pt>
                <c:pt idx="15">
                  <c:v>1.39282718738923</c:v>
                </c:pt>
                <c:pt idx="16">
                  <c:v>2.847902857385634</c:v>
                </c:pt>
                <c:pt idx="17">
                  <c:v>1.3072111670799131</c:v>
                </c:pt>
                <c:pt idx="18">
                  <c:v>1.0391049006948379</c:v>
                </c:pt>
                <c:pt idx="19">
                  <c:v>0.7689854912887313</c:v>
                </c:pt>
                <c:pt idx="20">
                  <c:v>1.3166713338850968</c:v>
                </c:pt>
                <c:pt idx="21">
                  <c:v>1.161338865765174</c:v>
                </c:pt>
                <c:pt idx="22">
                  <c:v>0.42432448573435977</c:v>
                </c:pt>
                <c:pt idx="23">
                  <c:v>2.663623541825473</c:v>
                </c:pt>
                <c:pt idx="24">
                  <c:v>0.6711475861129657</c:v>
                </c:pt>
                <c:pt idx="25">
                  <c:v>0.9172795891890928</c:v>
                </c:pt>
                <c:pt idx="26">
                  <c:v>1.1556158986941227</c:v>
                </c:pt>
                <c:pt idx="27">
                  <c:v>0.25426344176868554</c:v>
                </c:pt>
                <c:pt idx="28">
                  <c:v>2.952084267155442</c:v>
                </c:pt>
                <c:pt idx="29">
                  <c:v>2.5733394312874225</c:v>
                </c:pt>
                <c:pt idx="30">
                  <c:v>2.9254231900904415</c:v>
                </c:pt>
                <c:pt idx="31">
                  <c:v>2.1694133067267103</c:v>
                </c:pt>
                <c:pt idx="32">
                  <c:v>1.1057528843402906</c:v>
                </c:pt>
                <c:pt idx="33">
                  <c:v>1.939273926766873</c:v>
                </c:pt>
                <c:pt idx="34">
                  <c:v>0.536851064336588</c:v>
                </c:pt>
                <c:pt idx="35">
                  <c:v>0.14621161909690272</c:v>
                </c:pt>
                <c:pt idx="36">
                  <c:v>1.3048638505715644</c:v>
                </c:pt>
                <c:pt idx="37">
                  <c:v>1.4557883755023795</c:v>
                </c:pt>
                <c:pt idx="38">
                  <c:v>2.4687458433290885</c:v>
                </c:pt>
                <c:pt idx="39">
                  <c:v>1.764298160821454</c:v>
                </c:pt>
                <c:pt idx="40">
                  <c:v>0.920693977798706</c:v>
                </c:pt>
                <c:pt idx="41">
                  <c:v>2.1238887509225606</c:v>
                </c:pt>
                <c:pt idx="42">
                  <c:v>2.318631646947324</c:v>
                </c:pt>
                <c:pt idx="43">
                  <c:v>1.638529078182728</c:v>
                </c:pt>
                <c:pt idx="44">
                  <c:v>2.4060210345169253</c:v>
                </c:pt>
                <c:pt idx="45">
                  <c:v>1.5641079970400824</c:v>
                </c:pt>
                <c:pt idx="46">
                  <c:v>2.075381607683994</c:v>
                </c:pt>
                <c:pt idx="47">
                  <c:v>2.9446653968916507</c:v>
                </c:pt>
                <c:pt idx="48">
                  <c:v>0.1042110323360248</c:v>
                </c:pt>
                <c:pt idx="49">
                  <c:v>2.376987008001379</c:v>
                </c:pt>
              </c:numCache>
            </c:numRef>
          </c:xVal>
          <c:yVal>
            <c:numRef>
              <c:f>'Multi Var Reg SOLN'!$C$32:$C$81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(ml/min)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66917"/>
        <c:crosses val="autoZero"/>
        <c:crossBetween val="midCat"/>
        <c:dispUnits/>
      </c:val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2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Creatinine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Digoxin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 Var Reg'!$D$8:$D$57</c:f>
              <c:numCache>
                <c:ptCount val="50"/>
                <c:pt idx="0">
                  <c:v>61.346455557233185</c:v>
                </c:pt>
                <c:pt idx="1">
                  <c:v>59.437228838025476</c:v>
                </c:pt>
                <c:pt idx="2">
                  <c:v>96.29924843668232</c:v>
                </c:pt>
                <c:pt idx="3">
                  <c:v>181.2192958061314</c:v>
                </c:pt>
                <c:pt idx="4">
                  <c:v>29.960868574992674</c:v>
                </c:pt>
                <c:pt idx="5">
                  <c:v>133.41389873607477</c:v>
                </c:pt>
                <c:pt idx="6">
                  <c:v>162.71233871082404</c:v>
                </c:pt>
                <c:pt idx="7">
                  <c:v>54.70914389249265</c:v>
                </c:pt>
                <c:pt idx="8">
                  <c:v>173.48050861633237</c:v>
                </c:pt>
                <c:pt idx="9">
                  <c:v>193.0289077097168</c:v>
                </c:pt>
                <c:pt idx="10">
                  <c:v>186.16430535077598</c:v>
                </c:pt>
                <c:pt idx="11">
                  <c:v>147.83133594853825</c:v>
                </c:pt>
                <c:pt idx="12">
                  <c:v>147.54300699770192</c:v>
                </c:pt>
                <c:pt idx="13">
                  <c:v>118.33529209252538</c:v>
                </c:pt>
                <c:pt idx="14">
                  <c:v>92.64514258698091</c:v>
                </c:pt>
                <c:pt idx="15">
                  <c:v>98.16235072834843</c:v>
                </c:pt>
                <c:pt idx="16">
                  <c:v>50.637774689751495</c:v>
                </c:pt>
                <c:pt idx="17">
                  <c:v>104.81837033011743</c:v>
                </c:pt>
                <c:pt idx="18">
                  <c:v>80.73664363217995</c:v>
                </c:pt>
                <c:pt idx="19">
                  <c:v>67.1389134288138</c:v>
                </c:pt>
                <c:pt idx="20">
                  <c:v>95.78797985229266</c:v>
                </c:pt>
                <c:pt idx="21">
                  <c:v>63.13320404841943</c:v>
                </c:pt>
                <c:pt idx="22">
                  <c:v>150.54947005670238</c:v>
                </c:pt>
                <c:pt idx="23">
                  <c:v>110.34914838335044</c:v>
                </c:pt>
                <c:pt idx="24">
                  <c:v>139.7185097157062</c:v>
                </c:pt>
                <c:pt idx="25">
                  <c:v>119.14661279382472</c:v>
                </c:pt>
                <c:pt idx="26">
                  <c:v>167.19872355351163</c:v>
                </c:pt>
                <c:pt idx="27">
                  <c:v>113.69489137223263</c:v>
                </c:pt>
                <c:pt idx="28">
                  <c:v>80.56406837033546</c:v>
                </c:pt>
                <c:pt idx="29">
                  <c:v>134.42492564632175</c:v>
                </c:pt>
                <c:pt idx="30">
                  <c:v>196.98724515615868</c:v>
                </c:pt>
                <c:pt idx="31">
                  <c:v>163.12674806547602</c:v>
                </c:pt>
                <c:pt idx="32">
                  <c:v>23.860144236401567</c:v>
                </c:pt>
                <c:pt idx="33">
                  <c:v>166.19005196870876</c:v>
                </c:pt>
                <c:pt idx="34">
                  <c:v>168.94854345419935</c:v>
                </c:pt>
                <c:pt idx="35">
                  <c:v>133.52208022573905</c:v>
                </c:pt>
                <c:pt idx="36">
                  <c:v>48.73360484424029</c:v>
                </c:pt>
                <c:pt idx="37">
                  <c:v>70.26854040265061</c:v>
                </c:pt>
                <c:pt idx="38">
                  <c:v>112.7350729024547</c:v>
                </c:pt>
                <c:pt idx="39">
                  <c:v>158.95315082317939</c:v>
                </c:pt>
                <c:pt idx="40">
                  <c:v>89.19756948201484</c:v>
                </c:pt>
                <c:pt idx="41">
                  <c:v>82.94888788431945</c:v>
                </c:pt>
                <c:pt idx="42">
                  <c:v>187.5372156002777</c:v>
                </c:pt>
                <c:pt idx="43">
                  <c:v>109.3290548232817</c:v>
                </c:pt>
                <c:pt idx="44">
                  <c:v>57.48236668363916</c:v>
                </c:pt>
                <c:pt idx="45">
                  <c:v>154.12188289244568</c:v>
                </c:pt>
                <c:pt idx="46">
                  <c:v>77.31273190703814</c:v>
                </c:pt>
                <c:pt idx="47">
                  <c:v>116.56877649781654</c:v>
                </c:pt>
                <c:pt idx="48">
                  <c:v>159.24606877886163</c:v>
                </c:pt>
                <c:pt idx="49">
                  <c:v>140.41732058964953</c:v>
                </c:pt>
              </c:numCache>
            </c:numRef>
          </c:xVal>
          <c:yVal>
            <c:numRef>
              <c:f>'Multi Var Reg'!$C$8:$C$57</c:f>
              <c:numCache>
                <c:ptCount val="50"/>
                <c:pt idx="0">
                  <c:v>74.38093180534824</c:v>
                </c:pt>
                <c:pt idx="1">
                  <c:v>92.95947985124842</c:v>
                </c:pt>
                <c:pt idx="2">
                  <c:v>115.38073616500114</c:v>
                </c:pt>
                <c:pt idx="3">
                  <c:v>221.3101970664931</c:v>
                </c:pt>
                <c:pt idx="4">
                  <c:v>56.8644703304669</c:v>
                </c:pt>
                <c:pt idx="5">
                  <c:v>141.00356746050238</c:v>
                </c:pt>
                <c:pt idx="6">
                  <c:v>310.7419773995267</c:v>
                </c:pt>
                <c:pt idx="7">
                  <c:v>108.98814275680085</c:v>
                </c:pt>
                <c:pt idx="8">
                  <c:v>346.0454886909727</c:v>
                </c:pt>
                <c:pt idx="9">
                  <c:v>266.73501923739326</c:v>
                </c:pt>
                <c:pt idx="10">
                  <c:v>234.49190070495177</c:v>
                </c:pt>
                <c:pt idx="11">
                  <c:v>252.5251842006294</c:v>
                </c:pt>
                <c:pt idx="12">
                  <c:v>210.0038602617924</c:v>
                </c:pt>
                <c:pt idx="13">
                  <c:v>216.9377151770446</c:v>
                </c:pt>
                <c:pt idx="14">
                  <c:v>140.95763295984307</c:v>
                </c:pt>
                <c:pt idx="15">
                  <c:v>162.55258329929467</c:v>
                </c:pt>
                <c:pt idx="16">
                  <c:v>68.87593478480838</c:v>
                </c:pt>
                <c:pt idx="17">
                  <c:v>150.07263712155557</c:v>
                </c:pt>
                <c:pt idx="18">
                  <c:v>107.2448251383316</c:v>
                </c:pt>
                <c:pt idx="19">
                  <c:v>116.17991164891255</c:v>
                </c:pt>
                <c:pt idx="20">
                  <c:v>179.11625348154394</c:v>
                </c:pt>
                <c:pt idx="21">
                  <c:v>109.60324159722711</c:v>
                </c:pt>
                <c:pt idx="22">
                  <c:v>164.01894910432455</c:v>
                </c:pt>
                <c:pt idx="23">
                  <c:v>207.93331061726224</c:v>
                </c:pt>
                <c:pt idx="24">
                  <c:v>158.7403083560693</c:v>
                </c:pt>
                <c:pt idx="25">
                  <c:v>152.37298589932178</c:v>
                </c:pt>
                <c:pt idx="26">
                  <c:v>332.7369517538569</c:v>
                </c:pt>
                <c:pt idx="27">
                  <c:v>190.59161024001247</c:v>
                </c:pt>
                <c:pt idx="28">
                  <c:v>126.78902234963348</c:v>
                </c:pt>
                <c:pt idx="29">
                  <c:v>157.40603339055042</c:v>
                </c:pt>
                <c:pt idx="30">
                  <c:v>235.69833709293601</c:v>
                </c:pt>
                <c:pt idx="31">
                  <c:v>194.49505781515597</c:v>
                </c:pt>
                <c:pt idx="32">
                  <c:v>41.31611772535138</c:v>
                </c:pt>
                <c:pt idx="33">
                  <c:v>201.166293123761</c:v>
                </c:pt>
                <c:pt idx="34">
                  <c:v>191.26024523016847</c:v>
                </c:pt>
                <c:pt idx="35">
                  <c:v>159.33815530457704</c:v>
                </c:pt>
                <c:pt idx="36">
                  <c:v>52.18630112711747</c:v>
                </c:pt>
                <c:pt idx="37">
                  <c:v>71.1912771111857</c:v>
                </c:pt>
                <c:pt idx="38">
                  <c:v>132.63721726069215</c:v>
                </c:pt>
                <c:pt idx="39">
                  <c:v>159.18903066700452</c:v>
                </c:pt>
                <c:pt idx="40">
                  <c:v>159.2427473408175</c:v>
                </c:pt>
                <c:pt idx="41">
                  <c:v>120.97042149471292</c:v>
                </c:pt>
                <c:pt idx="42">
                  <c:v>354.9925821818992</c:v>
                </c:pt>
                <c:pt idx="43">
                  <c:v>170.50810766069372</c:v>
                </c:pt>
                <c:pt idx="44">
                  <c:v>109.75788302101135</c:v>
                </c:pt>
                <c:pt idx="45">
                  <c:v>247.90143900474385</c:v>
                </c:pt>
                <c:pt idx="46">
                  <c:v>81.93705669504001</c:v>
                </c:pt>
                <c:pt idx="47">
                  <c:v>190.8384225275435</c:v>
                </c:pt>
                <c:pt idx="48">
                  <c:v>235.73913807223562</c:v>
                </c:pt>
                <c:pt idx="49">
                  <c:v>235.98289759445345</c:v>
                </c:pt>
              </c:numCache>
            </c:numRef>
          </c:yVal>
          <c:smooth val="0"/>
        </c:ser>
        <c:ser>
          <c:idx val="1"/>
          <c:order val="1"/>
          <c:tx>
            <c:v>Predicted Digoxin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'Multi Var Reg'!$D$8:$D$57</c:f>
              <c:numCache>
                <c:ptCount val="50"/>
                <c:pt idx="0">
                  <c:v>61.346455557233185</c:v>
                </c:pt>
                <c:pt idx="1">
                  <c:v>59.437228838025476</c:v>
                </c:pt>
                <c:pt idx="2">
                  <c:v>96.29924843668232</c:v>
                </c:pt>
                <c:pt idx="3">
                  <c:v>181.2192958061314</c:v>
                </c:pt>
                <c:pt idx="4">
                  <c:v>29.960868574992674</c:v>
                </c:pt>
                <c:pt idx="5">
                  <c:v>133.41389873607477</c:v>
                </c:pt>
                <c:pt idx="6">
                  <c:v>162.71233871082404</c:v>
                </c:pt>
                <c:pt idx="7">
                  <c:v>54.70914389249265</c:v>
                </c:pt>
                <c:pt idx="8">
                  <c:v>173.48050861633237</c:v>
                </c:pt>
                <c:pt idx="9">
                  <c:v>193.0289077097168</c:v>
                </c:pt>
                <c:pt idx="10">
                  <c:v>186.16430535077598</c:v>
                </c:pt>
                <c:pt idx="11">
                  <c:v>147.83133594853825</c:v>
                </c:pt>
                <c:pt idx="12">
                  <c:v>147.54300699770192</c:v>
                </c:pt>
                <c:pt idx="13">
                  <c:v>118.33529209252538</c:v>
                </c:pt>
                <c:pt idx="14">
                  <c:v>92.64514258698091</c:v>
                </c:pt>
                <c:pt idx="15">
                  <c:v>98.16235072834843</c:v>
                </c:pt>
                <c:pt idx="16">
                  <c:v>50.637774689751495</c:v>
                </c:pt>
                <c:pt idx="17">
                  <c:v>104.81837033011743</c:v>
                </c:pt>
                <c:pt idx="18">
                  <c:v>80.73664363217995</c:v>
                </c:pt>
                <c:pt idx="19">
                  <c:v>67.1389134288138</c:v>
                </c:pt>
                <c:pt idx="20">
                  <c:v>95.78797985229266</c:v>
                </c:pt>
                <c:pt idx="21">
                  <c:v>63.13320404841943</c:v>
                </c:pt>
                <c:pt idx="22">
                  <c:v>150.54947005670238</c:v>
                </c:pt>
                <c:pt idx="23">
                  <c:v>110.34914838335044</c:v>
                </c:pt>
                <c:pt idx="24">
                  <c:v>139.7185097157062</c:v>
                </c:pt>
                <c:pt idx="25">
                  <c:v>119.14661279382472</c:v>
                </c:pt>
                <c:pt idx="26">
                  <c:v>167.19872355351163</c:v>
                </c:pt>
                <c:pt idx="27">
                  <c:v>113.69489137223263</c:v>
                </c:pt>
                <c:pt idx="28">
                  <c:v>80.56406837033546</c:v>
                </c:pt>
                <c:pt idx="29">
                  <c:v>134.42492564632175</c:v>
                </c:pt>
                <c:pt idx="30">
                  <c:v>196.98724515615868</c:v>
                </c:pt>
                <c:pt idx="31">
                  <c:v>163.12674806547602</c:v>
                </c:pt>
                <c:pt idx="32">
                  <c:v>23.860144236401567</c:v>
                </c:pt>
                <c:pt idx="33">
                  <c:v>166.19005196870876</c:v>
                </c:pt>
                <c:pt idx="34">
                  <c:v>168.94854345419935</c:v>
                </c:pt>
                <c:pt idx="35">
                  <c:v>133.52208022573905</c:v>
                </c:pt>
                <c:pt idx="36">
                  <c:v>48.73360484424029</c:v>
                </c:pt>
                <c:pt idx="37">
                  <c:v>70.26854040265061</c:v>
                </c:pt>
                <c:pt idx="38">
                  <c:v>112.7350729024547</c:v>
                </c:pt>
                <c:pt idx="39">
                  <c:v>158.95315082317939</c:v>
                </c:pt>
                <c:pt idx="40">
                  <c:v>89.19756948201484</c:v>
                </c:pt>
                <c:pt idx="41">
                  <c:v>82.94888788431945</c:v>
                </c:pt>
                <c:pt idx="42">
                  <c:v>187.5372156002777</c:v>
                </c:pt>
                <c:pt idx="43">
                  <c:v>109.3290548232817</c:v>
                </c:pt>
                <c:pt idx="44">
                  <c:v>57.48236668363916</c:v>
                </c:pt>
                <c:pt idx="45">
                  <c:v>154.12188289244568</c:v>
                </c:pt>
                <c:pt idx="46">
                  <c:v>77.31273190703814</c:v>
                </c:pt>
                <c:pt idx="47">
                  <c:v>116.56877649781654</c:v>
                </c:pt>
                <c:pt idx="48">
                  <c:v>159.24606877886163</c:v>
                </c:pt>
                <c:pt idx="49">
                  <c:v>140.41732058964953</c:v>
                </c:pt>
              </c:numCache>
            </c:numRef>
          </c:xVal>
          <c:yVal>
            <c:numRef>
              <c:f>'Multi Var Reg SOLN'!$B$32:$B$81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Creatinine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Digoxin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66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(ml/min)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Digoxin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 Var Reg'!$E$8:$E$57</c:f>
              <c:numCache>
                <c:ptCount val="50"/>
                <c:pt idx="0">
                  <c:v>1.0060103210962552</c:v>
                </c:pt>
                <c:pt idx="1">
                  <c:v>2.2089614012984384</c:v>
                </c:pt>
                <c:pt idx="2">
                  <c:v>0.6244457135489938</c:v>
                </c:pt>
                <c:pt idx="3">
                  <c:v>0.973204240510313</c:v>
                </c:pt>
                <c:pt idx="4">
                  <c:v>0.4904199462207828</c:v>
                </c:pt>
                <c:pt idx="5">
                  <c:v>0.6924526362126926</c:v>
                </c:pt>
                <c:pt idx="6">
                  <c:v>2.233681048339349</c:v>
                </c:pt>
                <c:pt idx="7">
                  <c:v>0.8282901533075346</c:v>
                </c:pt>
                <c:pt idx="8">
                  <c:v>2.002519722471334</c:v>
                </c:pt>
                <c:pt idx="9">
                  <c:v>1.210845175484792</c:v>
                </c:pt>
                <c:pt idx="10">
                  <c:v>2.1018728694143647</c:v>
                </c:pt>
                <c:pt idx="11">
                  <c:v>0.8811214776596898</c:v>
                </c:pt>
                <c:pt idx="12">
                  <c:v>1.531242503012436</c:v>
                </c:pt>
                <c:pt idx="13">
                  <c:v>0.4520098542170672</c:v>
                </c:pt>
                <c:pt idx="14">
                  <c:v>1.609430924417211</c:v>
                </c:pt>
                <c:pt idx="15">
                  <c:v>1.39282718738923</c:v>
                </c:pt>
                <c:pt idx="16">
                  <c:v>2.847902857385634</c:v>
                </c:pt>
                <c:pt idx="17">
                  <c:v>1.3072111670799131</c:v>
                </c:pt>
                <c:pt idx="18">
                  <c:v>1.0391049006948379</c:v>
                </c:pt>
                <c:pt idx="19">
                  <c:v>0.7689854912887313</c:v>
                </c:pt>
                <c:pt idx="20">
                  <c:v>1.3166713338850968</c:v>
                </c:pt>
                <c:pt idx="21">
                  <c:v>1.161338865765174</c:v>
                </c:pt>
                <c:pt idx="22">
                  <c:v>0.42432448573435977</c:v>
                </c:pt>
                <c:pt idx="23">
                  <c:v>2.663623541825473</c:v>
                </c:pt>
                <c:pt idx="24">
                  <c:v>0.6711475861129657</c:v>
                </c:pt>
                <c:pt idx="25">
                  <c:v>0.9172795891890928</c:v>
                </c:pt>
                <c:pt idx="26">
                  <c:v>1.1556158986941227</c:v>
                </c:pt>
                <c:pt idx="27">
                  <c:v>0.25426344176868554</c:v>
                </c:pt>
                <c:pt idx="28">
                  <c:v>2.952084267155442</c:v>
                </c:pt>
                <c:pt idx="29">
                  <c:v>2.5733394312874225</c:v>
                </c:pt>
                <c:pt idx="30">
                  <c:v>2.9254231900904415</c:v>
                </c:pt>
                <c:pt idx="31">
                  <c:v>2.1694133067267103</c:v>
                </c:pt>
                <c:pt idx="32">
                  <c:v>1.1057528843402906</c:v>
                </c:pt>
                <c:pt idx="33">
                  <c:v>1.939273926766873</c:v>
                </c:pt>
                <c:pt idx="34">
                  <c:v>0.536851064336588</c:v>
                </c:pt>
                <c:pt idx="35">
                  <c:v>0.14621161909690272</c:v>
                </c:pt>
                <c:pt idx="36">
                  <c:v>1.3048638505715644</c:v>
                </c:pt>
                <c:pt idx="37">
                  <c:v>1.4557883755023795</c:v>
                </c:pt>
                <c:pt idx="38">
                  <c:v>2.4687458433290885</c:v>
                </c:pt>
                <c:pt idx="39">
                  <c:v>1.764298160821454</c:v>
                </c:pt>
                <c:pt idx="40">
                  <c:v>0.920693977798706</c:v>
                </c:pt>
                <c:pt idx="41">
                  <c:v>2.1238887509225606</c:v>
                </c:pt>
                <c:pt idx="42">
                  <c:v>2.318631646947324</c:v>
                </c:pt>
                <c:pt idx="43">
                  <c:v>1.638529078182728</c:v>
                </c:pt>
                <c:pt idx="44">
                  <c:v>2.4060210345169253</c:v>
                </c:pt>
                <c:pt idx="45">
                  <c:v>1.5641079970400824</c:v>
                </c:pt>
                <c:pt idx="46">
                  <c:v>2.075381607683994</c:v>
                </c:pt>
                <c:pt idx="47">
                  <c:v>2.9446653968916507</c:v>
                </c:pt>
                <c:pt idx="48">
                  <c:v>0.1042110323360248</c:v>
                </c:pt>
                <c:pt idx="49">
                  <c:v>2.376987008001379</c:v>
                </c:pt>
              </c:numCache>
            </c:numRef>
          </c:xVal>
          <c:yVal>
            <c:numRef>
              <c:f>'Multi Var Reg'!$C$8:$C$57</c:f>
              <c:numCache>
                <c:ptCount val="50"/>
                <c:pt idx="0">
                  <c:v>74.38093180534824</c:v>
                </c:pt>
                <c:pt idx="1">
                  <c:v>92.95947985124842</c:v>
                </c:pt>
                <c:pt idx="2">
                  <c:v>115.38073616500114</c:v>
                </c:pt>
                <c:pt idx="3">
                  <c:v>221.3101970664931</c:v>
                </c:pt>
                <c:pt idx="4">
                  <c:v>56.8644703304669</c:v>
                </c:pt>
                <c:pt idx="5">
                  <c:v>141.00356746050238</c:v>
                </c:pt>
                <c:pt idx="6">
                  <c:v>310.7419773995267</c:v>
                </c:pt>
                <c:pt idx="7">
                  <c:v>108.98814275680085</c:v>
                </c:pt>
                <c:pt idx="8">
                  <c:v>346.0454886909727</c:v>
                </c:pt>
                <c:pt idx="9">
                  <c:v>266.73501923739326</c:v>
                </c:pt>
                <c:pt idx="10">
                  <c:v>234.49190070495177</c:v>
                </c:pt>
                <c:pt idx="11">
                  <c:v>252.5251842006294</c:v>
                </c:pt>
                <c:pt idx="12">
                  <c:v>210.0038602617924</c:v>
                </c:pt>
                <c:pt idx="13">
                  <c:v>216.9377151770446</c:v>
                </c:pt>
                <c:pt idx="14">
                  <c:v>140.95763295984307</c:v>
                </c:pt>
                <c:pt idx="15">
                  <c:v>162.55258329929467</c:v>
                </c:pt>
                <c:pt idx="16">
                  <c:v>68.87593478480838</c:v>
                </c:pt>
                <c:pt idx="17">
                  <c:v>150.07263712155557</c:v>
                </c:pt>
                <c:pt idx="18">
                  <c:v>107.2448251383316</c:v>
                </c:pt>
                <c:pt idx="19">
                  <c:v>116.17991164891255</c:v>
                </c:pt>
                <c:pt idx="20">
                  <c:v>179.11625348154394</c:v>
                </c:pt>
                <c:pt idx="21">
                  <c:v>109.60324159722711</c:v>
                </c:pt>
                <c:pt idx="22">
                  <c:v>164.01894910432455</c:v>
                </c:pt>
                <c:pt idx="23">
                  <c:v>207.93331061726224</c:v>
                </c:pt>
                <c:pt idx="24">
                  <c:v>158.7403083560693</c:v>
                </c:pt>
                <c:pt idx="25">
                  <c:v>152.37298589932178</c:v>
                </c:pt>
                <c:pt idx="26">
                  <c:v>332.7369517538569</c:v>
                </c:pt>
                <c:pt idx="27">
                  <c:v>190.59161024001247</c:v>
                </c:pt>
                <c:pt idx="28">
                  <c:v>126.78902234963348</c:v>
                </c:pt>
                <c:pt idx="29">
                  <c:v>157.40603339055042</c:v>
                </c:pt>
                <c:pt idx="30">
                  <c:v>235.69833709293601</c:v>
                </c:pt>
                <c:pt idx="31">
                  <c:v>194.49505781515597</c:v>
                </c:pt>
                <c:pt idx="32">
                  <c:v>41.31611772535138</c:v>
                </c:pt>
                <c:pt idx="33">
                  <c:v>201.166293123761</c:v>
                </c:pt>
                <c:pt idx="34">
                  <c:v>191.26024523016847</c:v>
                </c:pt>
                <c:pt idx="35">
                  <c:v>159.33815530457704</c:v>
                </c:pt>
                <c:pt idx="36">
                  <c:v>52.18630112711747</c:v>
                </c:pt>
                <c:pt idx="37">
                  <c:v>71.1912771111857</c:v>
                </c:pt>
                <c:pt idx="38">
                  <c:v>132.63721726069215</c:v>
                </c:pt>
                <c:pt idx="39">
                  <c:v>159.18903066700452</c:v>
                </c:pt>
                <c:pt idx="40">
                  <c:v>159.2427473408175</c:v>
                </c:pt>
                <c:pt idx="41">
                  <c:v>120.97042149471292</c:v>
                </c:pt>
                <c:pt idx="42">
                  <c:v>354.9925821818992</c:v>
                </c:pt>
                <c:pt idx="43">
                  <c:v>170.50810766069372</c:v>
                </c:pt>
                <c:pt idx="44">
                  <c:v>109.75788302101135</c:v>
                </c:pt>
                <c:pt idx="45">
                  <c:v>247.90143900474385</c:v>
                </c:pt>
                <c:pt idx="46">
                  <c:v>81.93705669504001</c:v>
                </c:pt>
                <c:pt idx="47">
                  <c:v>190.8384225275435</c:v>
                </c:pt>
                <c:pt idx="48">
                  <c:v>235.73913807223562</c:v>
                </c:pt>
                <c:pt idx="49">
                  <c:v>235.98289759445345</c:v>
                </c:pt>
              </c:numCache>
            </c:numRef>
          </c:yVal>
          <c:smooth val="0"/>
        </c:ser>
        <c:ser>
          <c:idx val="1"/>
          <c:order val="1"/>
          <c:tx>
            <c:v>Predicted Digoxin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'Multi Var Reg'!$E$8:$E$57</c:f>
              <c:numCache>
                <c:ptCount val="50"/>
                <c:pt idx="0">
                  <c:v>1.0060103210962552</c:v>
                </c:pt>
                <c:pt idx="1">
                  <c:v>2.2089614012984384</c:v>
                </c:pt>
                <c:pt idx="2">
                  <c:v>0.6244457135489938</c:v>
                </c:pt>
                <c:pt idx="3">
                  <c:v>0.973204240510313</c:v>
                </c:pt>
                <c:pt idx="4">
                  <c:v>0.4904199462207828</c:v>
                </c:pt>
                <c:pt idx="5">
                  <c:v>0.6924526362126926</c:v>
                </c:pt>
                <c:pt idx="6">
                  <c:v>2.233681048339349</c:v>
                </c:pt>
                <c:pt idx="7">
                  <c:v>0.8282901533075346</c:v>
                </c:pt>
                <c:pt idx="8">
                  <c:v>2.002519722471334</c:v>
                </c:pt>
                <c:pt idx="9">
                  <c:v>1.210845175484792</c:v>
                </c:pt>
                <c:pt idx="10">
                  <c:v>2.1018728694143647</c:v>
                </c:pt>
                <c:pt idx="11">
                  <c:v>0.8811214776596898</c:v>
                </c:pt>
                <c:pt idx="12">
                  <c:v>1.531242503012436</c:v>
                </c:pt>
                <c:pt idx="13">
                  <c:v>0.4520098542170672</c:v>
                </c:pt>
                <c:pt idx="14">
                  <c:v>1.609430924417211</c:v>
                </c:pt>
                <c:pt idx="15">
                  <c:v>1.39282718738923</c:v>
                </c:pt>
                <c:pt idx="16">
                  <c:v>2.847902857385634</c:v>
                </c:pt>
                <c:pt idx="17">
                  <c:v>1.3072111670799131</c:v>
                </c:pt>
                <c:pt idx="18">
                  <c:v>1.0391049006948379</c:v>
                </c:pt>
                <c:pt idx="19">
                  <c:v>0.7689854912887313</c:v>
                </c:pt>
                <c:pt idx="20">
                  <c:v>1.3166713338850968</c:v>
                </c:pt>
                <c:pt idx="21">
                  <c:v>1.161338865765174</c:v>
                </c:pt>
                <c:pt idx="22">
                  <c:v>0.42432448573435977</c:v>
                </c:pt>
                <c:pt idx="23">
                  <c:v>2.663623541825473</c:v>
                </c:pt>
                <c:pt idx="24">
                  <c:v>0.6711475861129657</c:v>
                </c:pt>
                <c:pt idx="25">
                  <c:v>0.9172795891890928</c:v>
                </c:pt>
                <c:pt idx="26">
                  <c:v>1.1556158986941227</c:v>
                </c:pt>
                <c:pt idx="27">
                  <c:v>0.25426344176868554</c:v>
                </c:pt>
                <c:pt idx="28">
                  <c:v>2.952084267155442</c:v>
                </c:pt>
                <c:pt idx="29">
                  <c:v>2.5733394312874225</c:v>
                </c:pt>
                <c:pt idx="30">
                  <c:v>2.9254231900904415</c:v>
                </c:pt>
                <c:pt idx="31">
                  <c:v>2.1694133067267103</c:v>
                </c:pt>
                <c:pt idx="32">
                  <c:v>1.1057528843402906</c:v>
                </c:pt>
                <c:pt idx="33">
                  <c:v>1.939273926766873</c:v>
                </c:pt>
                <c:pt idx="34">
                  <c:v>0.536851064336588</c:v>
                </c:pt>
                <c:pt idx="35">
                  <c:v>0.14621161909690272</c:v>
                </c:pt>
                <c:pt idx="36">
                  <c:v>1.3048638505715644</c:v>
                </c:pt>
                <c:pt idx="37">
                  <c:v>1.4557883755023795</c:v>
                </c:pt>
                <c:pt idx="38">
                  <c:v>2.4687458433290885</c:v>
                </c:pt>
                <c:pt idx="39">
                  <c:v>1.764298160821454</c:v>
                </c:pt>
                <c:pt idx="40">
                  <c:v>0.920693977798706</c:v>
                </c:pt>
                <c:pt idx="41">
                  <c:v>2.1238887509225606</c:v>
                </c:pt>
                <c:pt idx="42">
                  <c:v>2.318631646947324</c:v>
                </c:pt>
                <c:pt idx="43">
                  <c:v>1.638529078182728</c:v>
                </c:pt>
                <c:pt idx="44">
                  <c:v>2.4060210345169253</c:v>
                </c:pt>
                <c:pt idx="45">
                  <c:v>1.5641079970400824</c:v>
                </c:pt>
                <c:pt idx="46">
                  <c:v>2.075381607683994</c:v>
                </c:pt>
                <c:pt idx="47">
                  <c:v>2.9446653968916507</c:v>
                </c:pt>
                <c:pt idx="48">
                  <c:v>0.1042110323360248</c:v>
                </c:pt>
                <c:pt idx="49">
                  <c:v>2.376987008001379</c:v>
                </c:pt>
              </c:numCache>
            </c:numRef>
          </c:xVal>
          <c:yVal>
            <c:numRef>
              <c:f>'Multi Var Reg SOLN'!$B$32:$B$81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53216760"/>
        <c:axId val="9188793"/>
      </c:scatterChart>
      <c:val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(ml/min)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88793"/>
        <c:crosses val="autoZero"/>
        <c:crossBetween val="midCat"/>
        <c:dispUnits/>
      </c:valAx>
      <c:valAx>
        <c:axId val="918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Digoxin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16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 Var Reg SOLN'!$F$32:$F$81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'Multi Var Reg SOLN'!$G$32:$G$81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5590274"/>
        <c:axId val="6094739"/>
      </c:scatterChart>
      <c:val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4739"/>
        <c:crosses val="autoZero"/>
        <c:crossBetween val="midCat"/>
        <c:dispUnits/>
      </c:val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Digoxin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90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19</xdr:col>
      <xdr:colOff>9525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5248275" y="819150"/>
        <a:ext cx="73247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44</xdr:row>
      <xdr:rowOff>66675</xdr:rowOff>
    </xdr:from>
    <xdr:to>
      <xdr:col>13</xdr:col>
      <xdr:colOff>95250</xdr:colOff>
      <xdr:row>59</xdr:row>
      <xdr:rowOff>104775</xdr:rowOff>
    </xdr:to>
    <xdr:graphicFrame>
      <xdr:nvGraphicFramePr>
        <xdr:cNvPr id="1" name="Chart 4"/>
        <xdr:cNvGraphicFramePr/>
      </xdr:nvGraphicFramePr>
      <xdr:xfrm>
        <a:off x="7648575" y="7258050"/>
        <a:ext cx="4048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23</xdr:row>
      <xdr:rowOff>19050</xdr:rowOff>
    </xdr:from>
    <xdr:to>
      <xdr:col>13</xdr:col>
      <xdr:colOff>85725</xdr:colOff>
      <xdr:row>43</xdr:row>
      <xdr:rowOff>152400</xdr:rowOff>
    </xdr:to>
    <xdr:graphicFrame>
      <xdr:nvGraphicFramePr>
        <xdr:cNvPr id="2" name="Chart 5"/>
        <xdr:cNvGraphicFramePr/>
      </xdr:nvGraphicFramePr>
      <xdr:xfrm>
        <a:off x="7581900" y="3810000"/>
        <a:ext cx="41052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60</xdr:row>
      <xdr:rowOff>19050</xdr:rowOff>
    </xdr:from>
    <xdr:to>
      <xdr:col>13</xdr:col>
      <xdr:colOff>85725</xdr:colOff>
      <xdr:row>78</xdr:row>
      <xdr:rowOff>9525</xdr:rowOff>
    </xdr:to>
    <xdr:graphicFrame>
      <xdr:nvGraphicFramePr>
        <xdr:cNvPr id="3" name="Chart 6"/>
        <xdr:cNvGraphicFramePr/>
      </xdr:nvGraphicFramePr>
      <xdr:xfrm>
        <a:off x="7629525" y="9801225"/>
        <a:ext cx="40576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30</xdr:row>
      <xdr:rowOff>28575</xdr:rowOff>
    </xdr:from>
    <xdr:to>
      <xdr:col>19</xdr:col>
      <xdr:colOff>600075</xdr:colOff>
      <xdr:row>47</xdr:row>
      <xdr:rowOff>152400</xdr:rowOff>
    </xdr:to>
    <xdr:graphicFrame>
      <xdr:nvGraphicFramePr>
        <xdr:cNvPr id="1" name="Chart 8"/>
        <xdr:cNvGraphicFramePr/>
      </xdr:nvGraphicFramePr>
      <xdr:xfrm>
        <a:off x="11820525" y="4962525"/>
        <a:ext cx="4010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48</xdr:row>
      <xdr:rowOff>57150</xdr:rowOff>
    </xdr:from>
    <xdr:to>
      <xdr:col>20</xdr:col>
      <xdr:colOff>19050</xdr:colOff>
      <xdr:row>64</xdr:row>
      <xdr:rowOff>152400</xdr:rowOff>
    </xdr:to>
    <xdr:graphicFrame>
      <xdr:nvGraphicFramePr>
        <xdr:cNvPr id="2" name="Chart 9"/>
        <xdr:cNvGraphicFramePr/>
      </xdr:nvGraphicFramePr>
      <xdr:xfrm>
        <a:off x="11830050" y="7905750"/>
        <a:ext cx="4029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29</xdr:row>
      <xdr:rowOff>161925</xdr:rowOff>
    </xdr:from>
    <xdr:to>
      <xdr:col>13</xdr:col>
      <xdr:colOff>152400</xdr:colOff>
      <xdr:row>47</xdr:row>
      <xdr:rowOff>123825</xdr:rowOff>
    </xdr:to>
    <xdr:graphicFrame>
      <xdr:nvGraphicFramePr>
        <xdr:cNvPr id="3" name="Chart 10"/>
        <xdr:cNvGraphicFramePr/>
      </xdr:nvGraphicFramePr>
      <xdr:xfrm>
        <a:off x="7515225" y="4924425"/>
        <a:ext cx="42100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48</xdr:row>
      <xdr:rowOff>57150</xdr:rowOff>
    </xdr:from>
    <xdr:to>
      <xdr:col>13</xdr:col>
      <xdr:colOff>123825</xdr:colOff>
      <xdr:row>65</xdr:row>
      <xdr:rowOff>19050</xdr:rowOff>
    </xdr:to>
    <xdr:graphicFrame>
      <xdr:nvGraphicFramePr>
        <xdr:cNvPr id="4" name="Chart 11"/>
        <xdr:cNvGraphicFramePr/>
      </xdr:nvGraphicFramePr>
      <xdr:xfrm>
        <a:off x="7524750" y="7905750"/>
        <a:ext cx="41719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342900</xdr:colOff>
      <xdr:row>66</xdr:row>
      <xdr:rowOff>66675</xdr:rowOff>
    </xdr:from>
    <xdr:to>
      <xdr:col>16</xdr:col>
      <xdr:colOff>581025</xdr:colOff>
      <xdr:row>81</xdr:row>
      <xdr:rowOff>152400</xdr:rowOff>
    </xdr:to>
    <xdr:graphicFrame>
      <xdr:nvGraphicFramePr>
        <xdr:cNvPr id="5" name="Chart 12"/>
        <xdr:cNvGraphicFramePr/>
      </xdr:nvGraphicFramePr>
      <xdr:xfrm>
        <a:off x="9477375" y="10829925"/>
        <a:ext cx="450532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5"/>
  <sheetViews>
    <sheetView workbookViewId="0" topLeftCell="A1">
      <selection activeCell="A1" sqref="A1"/>
    </sheetView>
  </sheetViews>
  <sheetFormatPr defaultColWidth="9.140625" defaultRowHeight="12.75"/>
  <cols>
    <col min="3" max="3" width="12.57421875" style="19" customWidth="1"/>
    <col min="4" max="4" width="13.00390625" style="19" customWidth="1"/>
  </cols>
  <sheetData>
    <row r="1" spans="1:4" s="17" customFormat="1" ht="15.75">
      <c r="A1" s="17" t="s">
        <v>106</v>
      </c>
      <c r="C1" s="18"/>
      <c r="D1" s="18"/>
    </row>
    <row r="3" ht="12.75">
      <c r="B3" t="s">
        <v>107</v>
      </c>
    </row>
    <row r="4" ht="12.75">
      <c r="B4" t="s">
        <v>108</v>
      </c>
    </row>
    <row r="6" spans="3:4" ht="12.75">
      <c r="C6" s="19" t="s">
        <v>109</v>
      </c>
      <c r="D6" s="19" t="s">
        <v>110</v>
      </c>
    </row>
    <row r="7" spans="3:4" ht="12.75">
      <c r="C7" s="20" t="s">
        <v>111</v>
      </c>
      <c r="D7" s="20" t="s">
        <v>27</v>
      </c>
    </row>
    <row r="8" spans="3:4" ht="12.75">
      <c r="C8" s="19">
        <v>1</v>
      </c>
      <c r="D8" s="19">
        <v>2.4</v>
      </c>
    </row>
    <row r="9" spans="3:4" ht="12.75">
      <c r="C9" s="19">
        <v>2</v>
      </c>
      <c r="D9" s="19">
        <v>0.8</v>
      </c>
    </row>
    <row r="10" spans="3:4" ht="12.75">
      <c r="C10" s="19">
        <v>3</v>
      </c>
      <c r="D10" s="19">
        <v>3.9</v>
      </c>
    </row>
    <row r="11" spans="3:4" ht="12.75">
      <c r="C11" s="19">
        <v>4</v>
      </c>
      <c r="D11" s="19">
        <v>2.4</v>
      </c>
    </row>
    <row r="12" spans="3:4" ht="12.75">
      <c r="C12" s="19">
        <v>5</v>
      </c>
      <c r="D12" s="19">
        <v>2</v>
      </c>
    </row>
    <row r="13" spans="3:4" ht="12.75">
      <c r="C13" s="19">
        <v>6</v>
      </c>
      <c r="D13" s="19">
        <v>1</v>
      </c>
    </row>
    <row r="14" spans="3:4" ht="12.75">
      <c r="C14" s="19">
        <v>7</v>
      </c>
      <c r="D14" s="19">
        <v>2.3</v>
      </c>
    </row>
    <row r="15" spans="3:4" ht="12.75">
      <c r="C15" s="19">
        <v>8</v>
      </c>
      <c r="D15" s="19">
        <v>0.6</v>
      </c>
    </row>
    <row r="16" spans="3:4" ht="12.75">
      <c r="C16" s="19">
        <v>9</v>
      </c>
      <c r="D16" s="19">
        <v>2.5</v>
      </c>
    </row>
    <row r="17" spans="3:4" ht="12.75">
      <c r="C17" s="19">
        <v>10</v>
      </c>
      <c r="D17" s="19">
        <v>2</v>
      </c>
    </row>
    <row r="18" spans="3:4" ht="12.75">
      <c r="C18" s="19">
        <v>11</v>
      </c>
      <c r="D18" s="19">
        <v>2.5</v>
      </c>
    </row>
    <row r="19" spans="3:4" ht="12.75">
      <c r="C19" s="19">
        <v>12</v>
      </c>
      <c r="D19" s="19">
        <v>3</v>
      </c>
    </row>
    <row r="20" spans="3:4" ht="12.75">
      <c r="C20" s="19">
        <v>13</v>
      </c>
      <c r="D20" s="19">
        <v>4.1</v>
      </c>
    </row>
    <row r="21" spans="3:4" ht="12.75">
      <c r="C21" s="19">
        <v>14</v>
      </c>
      <c r="D21" s="19">
        <v>1.7</v>
      </c>
    </row>
    <row r="22" spans="3:4" ht="12.75">
      <c r="C22" s="19">
        <v>15</v>
      </c>
      <c r="D22" s="19">
        <v>2</v>
      </c>
    </row>
    <row r="23" spans="3:4" ht="12.75">
      <c r="C23" s="19">
        <v>16</v>
      </c>
      <c r="D23" s="19">
        <v>3.8</v>
      </c>
    </row>
    <row r="24" spans="3:4" ht="12.75">
      <c r="C24" s="19">
        <v>17</v>
      </c>
      <c r="D24" s="19">
        <v>0.8</v>
      </c>
    </row>
    <row r="25" spans="3:4" ht="12.75">
      <c r="C25" s="19">
        <v>18</v>
      </c>
      <c r="D25" s="19">
        <v>0.4</v>
      </c>
    </row>
    <row r="26" spans="3:4" ht="12.75">
      <c r="C26" s="19">
        <v>19</v>
      </c>
      <c r="D26" s="19">
        <v>4.2</v>
      </c>
    </row>
    <row r="27" spans="3:4" ht="12.75">
      <c r="C27" s="19">
        <v>20</v>
      </c>
      <c r="D27" s="19">
        <v>1.8</v>
      </c>
    </row>
    <row r="28" spans="3:4" ht="12.75">
      <c r="C28" s="19">
        <v>21</v>
      </c>
      <c r="D28" s="19">
        <v>4.3</v>
      </c>
    </row>
    <row r="29" spans="3:4" ht="12.75">
      <c r="C29" s="19">
        <v>22</v>
      </c>
      <c r="D29" s="19">
        <v>0.7</v>
      </c>
    </row>
    <row r="30" spans="3:4" ht="12.75">
      <c r="C30" s="19">
        <v>23</v>
      </c>
      <c r="D30" s="19">
        <v>3</v>
      </c>
    </row>
    <row r="31" spans="3:4" ht="12.75">
      <c r="C31" s="19">
        <v>24</v>
      </c>
      <c r="D31" s="19">
        <v>1.8</v>
      </c>
    </row>
    <row r="32" spans="3:4" ht="12.75">
      <c r="C32" s="19">
        <v>25</v>
      </c>
      <c r="D32" s="19">
        <v>2.2</v>
      </c>
    </row>
    <row r="33" spans="3:4" ht="12.75">
      <c r="C33" s="19">
        <v>26</v>
      </c>
      <c r="D33" s="19">
        <v>1.1</v>
      </c>
    </row>
    <row r="34" spans="3:4" ht="12.75">
      <c r="C34" s="19">
        <v>27</v>
      </c>
      <c r="D34" s="19">
        <v>3.4</v>
      </c>
    </row>
    <row r="35" spans="3:4" ht="12.75">
      <c r="C35" s="19">
        <v>28</v>
      </c>
      <c r="D35" s="19">
        <v>1.9</v>
      </c>
    </row>
    <row r="36" spans="3:4" ht="12.75">
      <c r="C36" s="19">
        <v>29</v>
      </c>
      <c r="D36" s="19">
        <v>2.7</v>
      </c>
    </row>
    <row r="37" spans="3:4" ht="12.75">
      <c r="C37" s="19">
        <v>30</v>
      </c>
      <c r="D37" s="19">
        <v>0.7</v>
      </c>
    </row>
    <row r="38" spans="3:4" ht="12.75">
      <c r="C38" s="19">
        <v>31</v>
      </c>
      <c r="D38" s="19">
        <v>3.5</v>
      </c>
    </row>
    <row r="39" spans="3:4" ht="12.75">
      <c r="C39" s="19">
        <v>32</v>
      </c>
      <c r="D39" s="19">
        <v>4.4</v>
      </c>
    </row>
    <row r="40" spans="3:4" ht="12.75">
      <c r="C40" s="19">
        <v>33</v>
      </c>
      <c r="D40" s="19">
        <v>0.4</v>
      </c>
    </row>
    <row r="41" spans="3:4" ht="12.75">
      <c r="C41" s="19">
        <v>34</v>
      </c>
      <c r="D41" s="19">
        <v>4.1</v>
      </c>
    </row>
    <row r="42" spans="3:4" ht="12.75">
      <c r="C42" s="19">
        <v>35</v>
      </c>
      <c r="D42" s="19">
        <v>1.8</v>
      </c>
    </row>
    <row r="43" spans="3:4" ht="12.75">
      <c r="C43" s="19">
        <v>36</v>
      </c>
      <c r="D43" s="19">
        <v>3.4</v>
      </c>
    </row>
    <row r="44" spans="3:4" ht="12.75">
      <c r="C44" s="19">
        <v>37</v>
      </c>
      <c r="D44" s="19">
        <v>1.6</v>
      </c>
    </row>
    <row r="45" spans="3:4" ht="12.75">
      <c r="C45" s="19">
        <v>38</v>
      </c>
      <c r="D45" s="19">
        <v>1.9</v>
      </c>
    </row>
    <row r="46" spans="3:4" ht="12.75">
      <c r="C46" s="19">
        <v>39</v>
      </c>
      <c r="D46" s="19">
        <v>3.8</v>
      </c>
    </row>
    <row r="47" spans="3:4" ht="12.75">
      <c r="C47" s="19">
        <v>40</v>
      </c>
      <c r="D47" s="19">
        <v>4.1</v>
      </c>
    </row>
    <row r="48" spans="3:4" ht="12.75">
      <c r="C48" s="19">
        <v>41</v>
      </c>
      <c r="D48" s="19">
        <v>0.3</v>
      </c>
    </row>
    <row r="49" spans="3:4" ht="12.75">
      <c r="C49" s="19">
        <v>42</v>
      </c>
      <c r="D49" s="19">
        <v>3.4</v>
      </c>
    </row>
    <row r="50" spans="3:4" ht="12.75">
      <c r="C50" s="19">
        <v>43</v>
      </c>
      <c r="D50" s="19">
        <v>2.7</v>
      </c>
    </row>
    <row r="51" spans="3:4" ht="12.75">
      <c r="C51" s="19">
        <v>44</v>
      </c>
      <c r="D51" s="19">
        <v>1.3</v>
      </c>
    </row>
    <row r="52" spans="3:4" ht="12.75">
      <c r="C52" s="19">
        <v>45</v>
      </c>
      <c r="D52" s="19">
        <v>1</v>
      </c>
    </row>
    <row r="53" spans="3:4" ht="12.75">
      <c r="C53" s="19">
        <v>46</v>
      </c>
      <c r="D53" s="19">
        <v>3.2</v>
      </c>
    </row>
    <row r="54" spans="3:4" ht="12.75">
      <c r="C54" s="19">
        <v>47</v>
      </c>
      <c r="D54" s="19">
        <v>3.6</v>
      </c>
    </row>
    <row r="55" spans="3:4" ht="12.75">
      <c r="C55" s="19">
        <v>48</v>
      </c>
      <c r="D55" s="19">
        <v>0.6</v>
      </c>
    </row>
    <row r="56" spans="3:4" ht="12.75">
      <c r="C56" s="19">
        <v>49</v>
      </c>
      <c r="D56" s="19">
        <v>4</v>
      </c>
    </row>
    <row r="57" spans="3:4" ht="12.75">
      <c r="C57" s="19">
        <v>50</v>
      </c>
      <c r="D57" s="19">
        <v>4.5</v>
      </c>
    </row>
    <row r="58" spans="3:4" ht="12.75">
      <c r="C58" s="19">
        <v>51</v>
      </c>
      <c r="D58" s="19">
        <v>1.8</v>
      </c>
    </row>
    <row r="59" spans="3:4" ht="12.75">
      <c r="C59" s="19">
        <v>52</v>
      </c>
      <c r="D59" s="19">
        <v>0.9</v>
      </c>
    </row>
    <row r="60" spans="3:4" ht="12.75">
      <c r="C60" s="19">
        <v>53</v>
      </c>
      <c r="D60" s="19">
        <v>0.5</v>
      </c>
    </row>
    <row r="61" spans="3:4" ht="12.75">
      <c r="C61" s="19">
        <v>54</v>
      </c>
      <c r="D61" s="19">
        <v>4.3</v>
      </c>
    </row>
    <row r="62" spans="3:4" ht="12.75">
      <c r="C62" s="19">
        <v>55</v>
      </c>
      <c r="D62" s="19">
        <v>4.3</v>
      </c>
    </row>
    <row r="63" spans="3:4" ht="12.75">
      <c r="C63" s="19">
        <v>56</v>
      </c>
      <c r="D63" s="19">
        <v>0.4</v>
      </c>
    </row>
    <row r="64" spans="3:4" ht="12.75">
      <c r="C64" s="19">
        <v>57</v>
      </c>
      <c r="D64" s="19">
        <v>4.1</v>
      </c>
    </row>
    <row r="65" spans="3:4" ht="12.75">
      <c r="C65" s="19">
        <v>58</v>
      </c>
      <c r="D65" s="19">
        <v>2.3</v>
      </c>
    </row>
    <row r="66" spans="3:4" ht="12.75">
      <c r="C66" s="19">
        <v>59</v>
      </c>
      <c r="D66" s="19">
        <v>2.8</v>
      </c>
    </row>
    <row r="67" spans="3:4" ht="12.75">
      <c r="C67" s="19">
        <v>60</v>
      </c>
      <c r="D67" s="19">
        <v>1.3</v>
      </c>
    </row>
    <row r="68" spans="3:4" ht="12.75">
      <c r="C68" s="19">
        <v>61</v>
      </c>
      <c r="D68" s="19">
        <v>2.6</v>
      </c>
    </row>
    <row r="69" spans="3:4" ht="12.75">
      <c r="C69" s="19">
        <v>62</v>
      </c>
      <c r="D69" s="19">
        <v>3.6</v>
      </c>
    </row>
    <row r="70" spans="3:4" ht="12.75">
      <c r="C70" s="19">
        <v>63</v>
      </c>
      <c r="D70" s="19">
        <v>0.6</v>
      </c>
    </row>
    <row r="71" spans="3:4" ht="12.75">
      <c r="C71" s="19">
        <v>64</v>
      </c>
      <c r="D71" s="19">
        <v>2.5</v>
      </c>
    </row>
    <row r="72" spans="3:4" ht="12.75">
      <c r="C72" s="19">
        <v>65</v>
      </c>
      <c r="D72" s="19">
        <v>1</v>
      </c>
    </row>
    <row r="73" spans="3:4" ht="12.75">
      <c r="C73" s="19">
        <v>66</v>
      </c>
      <c r="D73" s="19">
        <v>0.5</v>
      </c>
    </row>
    <row r="74" spans="3:4" ht="12.75">
      <c r="C74" s="19">
        <v>67</v>
      </c>
      <c r="D74" s="19">
        <v>2.9</v>
      </c>
    </row>
    <row r="75" spans="3:4" ht="12.75">
      <c r="C75" s="19">
        <v>68</v>
      </c>
      <c r="D75" s="19">
        <v>0.8</v>
      </c>
    </row>
    <row r="76" spans="3:4" ht="12.75">
      <c r="C76" s="19">
        <v>69</v>
      </c>
      <c r="D76" s="19">
        <v>3.2</v>
      </c>
    </row>
    <row r="77" spans="3:4" ht="12.75">
      <c r="C77" s="19">
        <v>70</v>
      </c>
      <c r="D77" s="19">
        <v>1.5</v>
      </c>
    </row>
    <row r="78" spans="3:4" ht="12.75">
      <c r="C78" s="19">
        <v>71</v>
      </c>
      <c r="D78" s="19">
        <v>3.4</v>
      </c>
    </row>
    <row r="79" spans="3:4" ht="12.75">
      <c r="C79" s="19">
        <v>72</v>
      </c>
      <c r="D79" s="19">
        <v>4.3</v>
      </c>
    </row>
    <row r="80" spans="3:4" ht="12.75">
      <c r="C80" s="19">
        <v>73</v>
      </c>
      <c r="D80" s="19">
        <v>1.3</v>
      </c>
    </row>
    <row r="81" spans="3:4" ht="12.75">
      <c r="C81" s="19">
        <v>74</v>
      </c>
      <c r="D81" s="19">
        <v>1.5</v>
      </c>
    </row>
    <row r="82" spans="3:4" ht="12.75">
      <c r="C82" s="19">
        <v>75</v>
      </c>
      <c r="D82" s="19">
        <v>0.9</v>
      </c>
    </row>
    <row r="83" spans="3:4" ht="12.75">
      <c r="C83" s="19">
        <v>76</v>
      </c>
      <c r="D83" s="19">
        <v>2.7</v>
      </c>
    </row>
    <row r="84" spans="3:4" ht="12.75">
      <c r="C84" s="19">
        <v>77</v>
      </c>
      <c r="D84" s="19">
        <v>4.1</v>
      </c>
    </row>
    <row r="85" spans="3:4" ht="12.75">
      <c r="C85" s="19">
        <v>78</v>
      </c>
      <c r="D85" s="19">
        <v>1</v>
      </c>
    </row>
    <row r="86" spans="3:4" ht="12.75">
      <c r="C86" s="19">
        <v>79</v>
      </c>
      <c r="D86" s="19">
        <v>4.4</v>
      </c>
    </row>
    <row r="87" spans="3:4" ht="12.75">
      <c r="C87" s="19">
        <v>80</v>
      </c>
      <c r="D87" s="19">
        <v>0.2</v>
      </c>
    </row>
    <row r="88" spans="3:4" ht="12.75">
      <c r="C88" s="19">
        <v>81</v>
      </c>
      <c r="D88" s="19">
        <v>3.1</v>
      </c>
    </row>
    <row r="89" spans="3:4" ht="12.75">
      <c r="C89" s="19">
        <v>82</v>
      </c>
      <c r="D89" s="19">
        <v>4.2</v>
      </c>
    </row>
    <row r="90" spans="3:4" ht="12.75">
      <c r="C90" s="19">
        <v>83</v>
      </c>
      <c r="D90" s="19">
        <v>4.2</v>
      </c>
    </row>
    <row r="91" spans="3:4" ht="12.75">
      <c r="C91" s="19">
        <v>84</v>
      </c>
      <c r="D91" s="19">
        <v>2.7</v>
      </c>
    </row>
    <row r="92" spans="3:4" ht="12.75">
      <c r="C92" s="19">
        <v>85</v>
      </c>
      <c r="D92" s="19">
        <v>1.8</v>
      </c>
    </row>
    <row r="93" spans="3:4" ht="12.75">
      <c r="C93" s="19">
        <v>86</v>
      </c>
      <c r="D93" s="19">
        <v>0.8</v>
      </c>
    </row>
    <row r="94" spans="3:4" ht="12.75">
      <c r="C94" s="19">
        <v>87</v>
      </c>
      <c r="D94" s="19">
        <v>0.3</v>
      </c>
    </row>
    <row r="95" spans="3:4" ht="12.75">
      <c r="C95" s="19">
        <v>88</v>
      </c>
      <c r="D95" s="19">
        <v>0.3</v>
      </c>
    </row>
    <row r="96" spans="3:4" ht="12.75">
      <c r="C96" s="19">
        <v>89</v>
      </c>
      <c r="D96" s="19">
        <v>3.1</v>
      </c>
    </row>
    <row r="97" spans="3:4" ht="12.75">
      <c r="C97" s="19">
        <v>90</v>
      </c>
      <c r="D97" s="19">
        <v>2.9</v>
      </c>
    </row>
    <row r="98" spans="3:4" ht="12.75">
      <c r="C98" s="19">
        <v>91</v>
      </c>
      <c r="D98" s="19">
        <v>3.5</v>
      </c>
    </row>
    <row r="99" spans="3:4" ht="12.75">
      <c r="C99" s="19">
        <v>92</v>
      </c>
      <c r="D99" s="19">
        <v>1</v>
      </c>
    </row>
    <row r="100" spans="3:4" ht="12.75">
      <c r="C100" s="19">
        <v>93</v>
      </c>
      <c r="D100" s="19">
        <v>3.9</v>
      </c>
    </row>
    <row r="101" spans="3:4" ht="12.75">
      <c r="C101" s="19">
        <v>94</v>
      </c>
      <c r="D101" s="19">
        <v>1.6</v>
      </c>
    </row>
    <row r="102" spans="3:4" ht="12.75">
      <c r="C102" s="19">
        <v>95</v>
      </c>
      <c r="D102" s="19">
        <v>0.1</v>
      </c>
    </row>
    <row r="103" spans="3:4" ht="12.75">
      <c r="C103" s="19">
        <v>96</v>
      </c>
      <c r="D103" s="19">
        <v>4.4</v>
      </c>
    </row>
    <row r="104" spans="3:4" ht="12.75">
      <c r="C104" s="19">
        <v>97</v>
      </c>
      <c r="D104" s="19">
        <v>4.3</v>
      </c>
    </row>
    <row r="105" spans="3:4" ht="12.75">
      <c r="C105" s="19">
        <v>98</v>
      </c>
      <c r="D105" s="19">
        <v>3.8</v>
      </c>
    </row>
    <row r="106" spans="3:4" ht="12.75">
      <c r="C106" s="19">
        <v>99</v>
      </c>
      <c r="D106" s="19">
        <v>0.5</v>
      </c>
    </row>
    <row r="107" spans="3:4" ht="12.75">
      <c r="C107" s="19">
        <v>100</v>
      </c>
      <c r="D107" s="19">
        <v>2.4</v>
      </c>
    </row>
    <row r="108" spans="3:4" ht="12.75">
      <c r="C108" s="19">
        <v>101</v>
      </c>
      <c r="D108" s="19">
        <v>1.2</v>
      </c>
    </row>
    <row r="109" spans="3:4" ht="12.75">
      <c r="C109" s="19">
        <v>102</v>
      </c>
      <c r="D109" s="19">
        <v>3.5</v>
      </c>
    </row>
    <row r="110" spans="3:4" ht="12.75">
      <c r="C110" s="19">
        <v>103</v>
      </c>
      <c r="D110" s="19">
        <v>0.5</v>
      </c>
    </row>
    <row r="111" spans="3:4" ht="12.75">
      <c r="C111" s="19">
        <v>104</v>
      </c>
      <c r="D111" s="19">
        <v>3.6</v>
      </c>
    </row>
    <row r="112" spans="3:4" ht="12.75">
      <c r="C112" s="19">
        <v>105</v>
      </c>
      <c r="D112" s="19">
        <v>0.4</v>
      </c>
    </row>
    <row r="113" spans="3:4" ht="12.75">
      <c r="C113" s="19">
        <v>106</v>
      </c>
      <c r="D113" s="19">
        <v>3.4</v>
      </c>
    </row>
    <row r="114" spans="3:4" ht="12.75">
      <c r="C114" s="19">
        <v>107</v>
      </c>
      <c r="D114" s="19">
        <v>2</v>
      </c>
    </row>
    <row r="115" spans="3:4" ht="12.75">
      <c r="C115" s="19">
        <v>108</v>
      </c>
      <c r="D115" s="19">
        <v>2.2</v>
      </c>
    </row>
    <row r="116" spans="3:4" ht="12.75">
      <c r="C116" s="19">
        <v>109</v>
      </c>
      <c r="D116" s="19">
        <v>1.8</v>
      </c>
    </row>
    <row r="117" spans="3:4" ht="12.75">
      <c r="C117" s="19">
        <v>110</v>
      </c>
      <c r="D117" s="19">
        <v>1.3</v>
      </c>
    </row>
    <row r="118" spans="3:4" ht="12.75">
      <c r="C118" s="19">
        <v>111</v>
      </c>
      <c r="D118" s="19">
        <v>0.8</v>
      </c>
    </row>
    <row r="119" spans="3:4" ht="12.75">
      <c r="C119" s="19">
        <v>112</v>
      </c>
      <c r="D119" s="19">
        <v>1.2</v>
      </c>
    </row>
    <row r="120" spans="3:4" ht="12.75">
      <c r="C120" s="19">
        <v>113</v>
      </c>
      <c r="D120" s="19">
        <v>3.6</v>
      </c>
    </row>
    <row r="121" spans="3:4" ht="12.75">
      <c r="C121" s="19">
        <v>114</v>
      </c>
      <c r="D121" s="19">
        <v>0.7</v>
      </c>
    </row>
    <row r="122" spans="3:4" ht="12.75">
      <c r="C122" s="19">
        <v>115</v>
      </c>
      <c r="D122" s="19">
        <v>0.5</v>
      </c>
    </row>
    <row r="123" spans="3:4" ht="12.75">
      <c r="C123" s="19">
        <v>116</v>
      </c>
      <c r="D123" s="19">
        <v>2.9</v>
      </c>
    </row>
    <row r="124" spans="3:4" ht="12.75">
      <c r="C124" s="19">
        <v>117</v>
      </c>
      <c r="D124" s="19">
        <v>2.6</v>
      </c>
    </row>
    <row r="125" spans="3:4" ht="12.75">
      <c r="C125" s="19">
        <v>118</v>
      </c>
      <c r="D125" s="19">
        <v>2.2</v>
      </c>
    </row>
    <row r="126" spans="3:4" ht="12.75">
      <c r="C126" s="19">
        <v>119</v>
      </c>
      <c r="D126" s="19">
        <v>2.6</v>
      </c>
    </row>
    <row r="127" spans="3:4" ht="12.75">
      <c r="C127" s="19">
        <v>120</v>
      </c>
      <c r="D127" s="19">
        <v>2.9</v>
      </c>
    </row>
    <row r="128" spans="3:4" ht="12.75">
      <c r="C128" s="19">
        <v>121</v>
      </c>
      <c r="D128" s="19">
        <v>3.1</v>
      </c>
    </row>
    <row r="129" spans="3:4" ht="12.75">
      <c r="C129" s="19">
        <v>122</v>
      </c>
      <c r="D129" s="19">
        <v>2.7</v>
      </c>
    </row>
    <row r="130" spans="3:4" ht="12.75">
      <c r="C130" s="19">
        <v>123</v>
      </c>
      <c r="D130" s="19">
        <v>1.8</v>
      </c>
    </row>
    <row r="131" spans="3:4" ht="12.75">
      <c r="C131" s="19">
        <v>124</v>
      </c>
      <c r="D131" s="19">
        <v>0.7</v>
      </c>
    </row>
    <row r="132" spans="3:4" ht="12.75">
      <c r="C132" s="19">
        <v>125</v>
      </c>
      <c r="D132" s="19">
        <v>0.6</v>
      </c>
    </row>
    <row r="133" spans="3:4" ht="12.75">
      <c r="C133" s="19">
        <v>126</v>
      </c>
      <c r="D133" s="19">
        <v>1.4</v>
      </c>
    </row>
    <row r="134" spans="3:4" ht="12.75">
      <c r="C134" s="19">
        <v>127</v>
      </c>
      <c r="D134" s="19">
        <v>0.4</v>
      </c>
    </row>
    <row r="135" spans="3:4" ht="12.75">
      <c r="C135" s="19">
        <v>128</v>
      </c>
      <c r="D135" s="19">
        <v>2.2</v>
      </c>
    </row>
    <row r="136" spans="3:4" ht="12.75">
      <c r="C136" s="19">
        <v>129</v>
      </c>
      <c r="D136" s="19">
        <v>1.2</v>
      </c>
    </row>
    <row r="137" spans="3:4" ht="12.75">
      <c r="C137" s="19">
        <v>130</v>
      </c>
      <c r="D137" s="19">
        <v>0.8</v>
      </c>
    </row>
    <row r="138" spans="3:4" ht="12.75">
      <c r="C138" s="19">
        <v>131</v>
      </c>
      <c r="D138" s="19">
        <v>0.1</v>
      </c>
    </row>
    <row r="139" spans="3:4" ht="12.75">
      <c r="C139" s="19">
        <v>132</v>
      </c>
      <c r="D139" s="19">
        <v>0.2</v>
      </c>
    </row>
    <row r="140" spans="3:4" ht="12.75">
      <c r="C140" s="19">
        <v>133</v>
      </c>
      <c r="D140" s="19">
        <v>2.1</v>
      </c>
    </row>
    <row r="141" spans="3:4" ht="12.75">
      <c r="C141" s="19">
        <v>134</v>
      </c>
      <c r="D141" s="19">
        <v>2.8</v>
      </c>
    </row>
    <row r="142" spans="3:4" ht="12.75">
      <c r="C142" s="19">
        <v>135</v>
      </c>
      <c r="D142" s="19">
        <v>0.4</v>
      </c>
    </row>
    <row r="143" spans="3:4" ht="12.75">
      <c r="C143" s="19">
        <v>136</v>
      </c>
      <c r="D143" s="19">
        <v>2.2</v>
      </c>
    </row>
    <row r="144" spans="3:4" ht="12.75">
      <c r="C144" s="19">
        <v>137</v>
      </c>
      <c r="D144" s="19">
        <v>2.2</v>
      </c>
    </row>
    <row r="145" spans="3:4" ht="12.75">
      <c r="C145" s="19">
        <v>138</v>
      </c>
      <c r="D145" s="19">
        <v>2.6</v>
      </c>
    </row>
    <row r="146" spans="3:4" ht="12.75">
      <c r="C146" s="19">
        <v>139</v>
      </c>
      <c r="D146" s="19">
        <v>0.2</v>
      </c>
    </row>
    <row r="147" spans="3:4" ht="12.75">
      <c r="C147" s="19">
        <v>140</v>
      </c>
      <c r="D147" s="19">
        <v>2.8</v>
      </c>
    </row>
    <row r="148" spans="3:4" ht="12.75">
      <c r="C148" s="19">
        <v>141</v>
      </c>
      <c r="D148" s="19">
        <v>2.7</v>
      </c>
    </row>
    <row r="149" spans="3:4" ht="12.75">
      <c r="C149" s="19">
        <v>142</v>
      </c>
      <c r="D149" s="19">
        <v>1.1</v>
      </c>
    </row>
    <row r="150" spans="3:4" ht="12.75">
      <c r="C150" s="19">
        <v>143</v>
      </c>
      <c r="D150" s="19">
        <v>2.5</v>
      </c>
    </row>
    <row r="151" spans="3:4" ht="12.75">
      <c r="C151" s="19">
        <v>144</v>
      </c>
      <c r="D151" s="19">
        <v>2.6</v>
      </c>
    </row>
    <row r="152" spans="3:4" ht="12.75">
      <c r="C152" s="19">
        <v>145</v>
      </c>
      <c r="D152" s="19">
        <v>0.5</v>
      </c>
    </row>
    <row r="153" spans="3:4" ht="12.75">
      <c r="C153" s="19">
        <v>146</v>
      </c>
      <c r="D153" s="19">
        <v>4.5</v>
      </c>
    </row>
    <row r="154" spans="3:4" ht="12.75">
      <c r="C154" s="19">
        <v>147</v>
      </c>
      <c r="D154" s="19">
        <v>3.4</v>
      </c>
    </row>
    <row r="155" spans="3:4" ht="12.75">
      <c r="C155" s="19">
        <v>148</v>
      </c>
      <c r="D155" s="19">
        <v>4.4</v>
      </c>
    </row>
    <row r="156" spans="3:4" ht="12.75">
      <c r="C156" s="19">
        <v>149</v>
      </c>
      <c r="D156" s="19">
        <v>3</v>
      </c>
    </row>
    <row r="157" spans="3:4" ht="12.75">
      <c r="C157" s="19">
        <v>150</v>
      </c>
      <c r="D157" s="19">
        <v>2.4</v>
      </c>
    </row>
    <row r="158" spans="3:4" ht="12.75">
      <c r="C158" s="19">
        <v>151</v>
      </c>
      <c r="D158" s="19">
        <v>1.4</v>
      </c>
    </row>
    <row r="159" spans="3:4" ht="12.75">
      <c r="C159" s="19">
        <v>152</v>
      </c>
      <c r="D159" s="19">
        <v>3.6</v>
      </c>
    </row>
    <row r="160" spans="3:4" ht="12.75">
      <c r="C160" s="19">
        <v>153</v>
      </c>
      <c r="D160" s="19">
        <v>3</v>
      </c>
    </row>
    <row r="161" spans="3:4" ht="12.75">
      <c r="C161" s="19">
        <v>154</v>
      </c>
      <c r="D161" s="19">
        <v>4.5</v>
      </c>
    </row>
    <row r="162" spans="3:4" ht="12.75">
      <c r="C162" s="19">
        <v>155</v>
      </c>
      <c r="D162" s="19">
        <v>0.8</v>
      </c>
    </row>
    <row r="163" spans="3:4" ht="12.75">
      <c r="C163" s="19">
        <v>156</v>
      </c>
      <c r="D163" s="19">
        <v>1.1</v>
      </c>
    </row>
    <row r="164" spans="3:4" ht="12.75">
      <c r="C164" s="19">
        <v>157</v>
      </c>
      <c r="D164" s="19">
        <v>1.2</v>
      </c>
    </row>
    <row r="165" spans="3:4" ht="12.75">
      <c r="C165" s="19">
        <v>158</v>
      </c>
      <c r="D165" s="19">
        <v>0.6</v>
      </c>
    </row>
    <row r="166" spans="3:4" ht="12.75">
      <c r="C166" s="19">
        <v>159</v>
      </c>
      <c r="D166" s="19">
        <v>0.5</v>
      </c>
    </row>
    <row r="167" spans="3:4" ht="12.75">
      <c r="C167" s="19">
        <v>160</v>
      </c>
      <c r="D167" s="19">
        <v>0.5</v>
      </c>
    </row>
    <row r="168" spans="3:4" ht="12.75">
      <c r="C168" s="19">
        <v>161</v>
      </c>
      <c r="D168" s="19">
        <v>2.9</v>
      </c>
    </row>
    <row r="169" spans="3:4" ht="12.75">
      <c r="C169" s="19">
        <v>162</v>
      </c>
      <c r="D169" s="19">
        <v>1.5</v>
      </c>
    </row>
    <row r="170" spans="3:4" ht="12.75">
      <c r="C170" s="19">
        <v>163</v>
      </c>
      <c r="D170" s="19">
        <v>0.6</v>
      </c>
    </row>
    <row r="171" spans="3:4" ht="12.75">
      <c r="C171" s="19">
        <v>164</v>
      </c>
      <c r="D171" s="19">
        <v>2.8</v>
      </c>
    </row>
    <row r="172" spans="3:4" ht="12.75">
      <c r="C172" s="19">
        <v>165</v>
      </c>
      <c r="D172" s="19">
        <v>3.5</v>
      </c>
    </row>
    <row r="173" spans="3:4" ht="12.75">
      <c r="C173" s="19">
        <v>166</v>
      </c>
      <c r="D173" s="19">
        <v>0.3</v>
      </c>
    </row>
    <row r="174" spans="3:4" ht="12.75">
      <c r="C174" s="19">
        <v>167</v>
      </c>
      <c r="D174" s="19">
        <v>0.4</v>
      </c>
    </row>
    <row r="175" spans="3:4" ht="12.75">
      <c r="C175" s="19">
        <v>168</v>
      </c>
      <c r="D175" s="19">
        <v>2.9</v>
      </c>
    </row>
    <row r="176" spans="3:4" ht="12.75">
      <c r="C176" s="19">
        <v>169</v>
      </c>
      <c r="D176" s="19">
        <v>1.7</v>
      </c>
    </row>
    <row r="177" spans="3:4" ht="12.75">
      <c r="C177" s="19">
        <v>170</v>
      </c>
      <c r="D177" s="19">
        <v>1.4</v>
      </c>
    </row>
    <row r="178" spans="3:4" ht="12.75">
      <c r="C178" s="19">
        <v>171</v>
      </c>
      <c r="D178" s="19">
        <v>2.3</v>
      </c>
    </row>
    <row r="179" spans="3:4" ht="12.75">
      <c r="C179" s="19">
        <v>172</v>
      </c>
      <c r="D179" s="19">
        <v>0.9</v>
      </c>
    </row>
    <row r="180" spans="3:4" ht="12.75">
      <c r="C180" s="19">
        <v>173</v>
      </c>
      <c r="D180" s="19">
        <v>0.4</v>
      </c>
    </row>
    <row r="181" spans="3:4" ht="12.75">
      <c r="C181" s="19">
        <v>174</v>
      </c>
      <c r="D181" s="19">
        <v>1.6</v>
      </c>
    </row>
    <row r="182" spans="3:4" ht="12.75">
      <c r="C182" s="19">
        <v>175</v>
      </c>
      <c r="D182" s="19">
        <v>0.7</v>
      </c>
    </row>
    <row r="183" spans="3:4" ht="12.75">
      <c r="C183" s="19">
        <v>176</v>
      </c>
      <c r="D183" s="19">
        <v>1.5</v>
      </c>
    </row>
    <row r="184" spans="3:4" ht="12.75">
      <c r="C184" s="19">
        <v>177</v>
      </c>
      <c r="D184" s="19">
        <v>2</v>
      </c>
    </row>
    <row r="185" spans="3:4" ht="12.75">
      <c r="C185" s="19">
        <v>178</v>
      </c>
      <c r="D185" s="19">
        <v>1.9</v>
      </c>
    </row>
    <row r="186" spans="3:4" ht="12.75">
      <c r="C186" s="19">
        <v>179</v>
      </c>
      <c r="D186" s="19">
        <v>2.7</v>
      </c>
    </row>
    <row r="187" spans="3:4" ht="12.75">
      <c r="C187" s="19">
        <v>180</v>
      </c>
      <c r="D187" s="19">
        <v>3.3</v>
      </c>
    </row>
    <row r="188" spans="3:4" ht="12.75">
      <c r="C188" s="19">
        <v>181</v>
      </c>
      <c r="D188" s="19">
        <v>0.9</v>
      </c>
    </row>
    <row r="189" spans="3:4" ht="12.75">
      <c r="C189" s="19">
        <v>182</v>
      </c>
      <c r="D189" s="19">
        <v>1.5</v>
      </c>
    </row>
    <row r="190" spans="3:4" ht="12.75">
      <c r="C190" s="19">
        <v>183</v>
      </c>
      <c r="D190" s="19">
        <v>0.8</v>
      </c>
    </row>
    <row r="191" spans="3:4" ht="12.75">
      <c r="C191" s="19">
        <v>184</v>
      </c>
      <c r="D191" s="19">
        <v>0.4</v>
      </c>
    </row>
    <row r="192" spans="3:4" ht="12.75">
      <c r="C192" s="19">
        <v>185</v>
      </c>
      <c r="D192" s="19">
        <v>0.1</v>
      </c>
    </row>
    <row r="193" spans="3:4" ht="12.75">
      <c r="C193" s="19">
        <v>186</v>
      </c>
      <c r="D193" s="19">
        <v>3.6</v>
      </c>
    </row>
    <row r="194" spans="3:4" ht="12.75">
      <c r="C194" s="19">
        <v>187</v>
      </c>
      <c r="D194" s="19">
        <v>0.9</v>
      </c>
    </row>
    <row r="195" spans="3:4" ht="12.75">
      <c r="C195" s="19">
        <v>188</v>
      </c>
      <c r="D195" s="19">
        <v>4.2</v>
      </c>
    </row>
    <row r="196" spans="3:4" ht="12.75">
      <c r="C196" s="19">
        <v>189</v>
      </c>
      <c r="D196" s="19">
        <v>1.7</v>
      </c>
    </row>
    <row r="197" spans="3:4" ht="12.75">
      <c r="C197" s="19">
        <v>190</v>
      </c>
      <c r="D197" s="19">
        <v>2.5</v>
      </c>
    </row>
    <row r="198" spans="3:4" ht="12.75">
      <c r="C198" s="19">
        <v>191</v>
      </c>
      <c r="D198" s="19">
        <v>1.6</v>
      </c>
    </row>
    <row r="199" spans="3:4" ht="12.75">
      <c r="C199" s="19">
        <v>192</v>
      </c>
      <c r="D199" s="19">
        <v>2.6</v>
      </c>
    </row>
    <row r="200" spans="3:4" ht="12.75">
      <c r="C200" s="19">
        <v>193</v>
      </c>
      <c r="D200" s="19">
        <v>0.1</v>
      </c>
    </row>
    <row r="201" spans="3:4" ht="12.75">
      <c r="C201" s="19">
        <v>194</v>
      </c>
      <c r="D201" s="19">
        <v>2</v>
      </c>
    </row>
    <row r="202" spans="3:4" ht="12.75">
      <c r="C202" s="19">
        <v>195</v>
      </c>
      <c r="D202" s="19">
        <v>0.6</v>
      </c>
    </row>
    <row r="203" spans="3:4" ht="12.75">
      <c r="C203" s="19">
        <v>196</v>
      </c>
      <c r="D203" s="19">
        <v>0.3</v>
      </c>
    </row>
    <row r="204" spans="3:4" ht="12.75">
      <c r="C204" s="19">
        <v>197</v>
      </c>
      <c r="D204" s="19">
        <v>3</v>
      </c>
    </row>
    <row r="205" spans="3:4" ht="12.75">
      <c r="C205" s="19">
        <v>198</v>
      </c>
      <c r="D205" s="19">
        <v>2.8</v>
      </c>
    </row>
    <row r="206" spans="3:4" ht="12.75">
      <c r="C206" s="19">
        <v>199</v>
      </c>
      <c r="D206" s="19">
        <v>2.1</v>
      </c>
    </row>
    <row r="207" spans="3:4" ht="12.75">
      <c r="C207" s="19">
        <v>200</v>
      </c>
      <c r="D207" s="19">
        <v>3</v>
      </c>
    </row>
    <row r="208" spans="3:4" ht="12.75">
      <c r="C208" s="19">
        <v>201</v>
      </c>
      <c r="D208" s="19">
        <v>0.4</v>
      </c>
    </row>
    <row r="209" spans="3:4" ht="12.75">
      <c r="C209" s="19">
        <v>202</v>
      </c>
      <c r="D209" s="19">
        <v>1.7</v>
      </c>
    </row>
    <row r="210" spans="3:4" ht="12.75">
      <c r="C210" s="19">
        <v>203</v>
      </c>
      <c r="D210" s="19">
        <v>3.7</v>
      </c>
    </row>
    <row r="211" spans="3:4" ht="12.75">
      <c r="C211" s="19">
        <v>204</v>
      </c>
      <c r="D211" s="19">
        <v>3.6</v>
      </c>
    </row>
    <row r="212" spans="3:4" ht="12.75">
      <c r="C212" s="19">
        <v>205</v>
      </c>
      <c r="D212" s="19">
        <v>0.4</v>
      </c>
    </row>
    <row r="213" spans="3:4" ht="12.75">
      <c r="C213" s="19">
        <v>206</v>
      </c>
      <c r="D213" s="19">
        <v>1.4</v>
      </c>
    </row>
    <row r="214" spans="3:4" ht="12.75">
      <c r="C214" s="19">
        <v>207</v>
      </c>
      <c r="D214" s="19">
        <v>0.9</v>
      </c>
    </row>
    <row r="215" spans="3:4" ht="12.75">
      <c r="C215" s="19">
        <v>208</v>
      </c>
      <c r="D215" s="19">
        <v>0.8</v>
      </c>
    </row>
    <row r="216" spans="3:4" ht="12.75">
      <c r="C216" s="19">
        <v>209</v>
      </c>
      <c r="D216" s="19">
        <v>2.4</v>
      </c>
    </row>
    <row r="217" spans="3:4" ht="12.75">
      <c r="C217" s="19">
        <v>210</v>
      </c>
      <c r="D217" s="19">
        <v>0.4</v>
      </c>
    </row>
    <row r="218" spans="3:4" ht="12.75">
      <c r="C218" s="19">
        <v>211</v>
      </c>
      <c r="D218" s="19">
        <v>0.4</v>
      </c>
    </row>
    <row r="219" spans="3:4" ht="12.75">
      <c r="C219" s="19">
        <v>212</v>
      </c>
      <c r="D219" s="19">
        <v>2.2</v>
      </c>
    </row>
    <row r="220" spans="3:4" ht="12.75">
      <c r="C220" s="19">
        <v>213</v>
      </c>
      <c r="D220" s="19">
        <v>1.6</v>
      </c>
    </row>
    <row r="221" spans="3:4" ht="12.75">
      <c r="C221" s="19">
        <v>214</v>
      </c>
      <c r="D221" s="19">
        <v>3.2</v>
      </c>
    </row>
    <row r="222" spans="3:4" ht="12.75">
      <c r="C222" s="19">
        <v>215</v>
      </c>
      <c r="D222" s="19">
        <v>1.1</v>
      </c>
    </row>
    <row r="223" spans="3:4" ht="12.75">
      <c r="C223" s="19">
        <v>216</v>
      </c>
      <c r="D223" s="19">
        <v>1.8</v>
      </c>
    </row>
    <row r="224" spans="3:4" ht="12.75">
      <c r="C224" s="19">
        <v>217</v>
      </c>
      <c r="D224" s="19">
        <v>3.4</v>
      </c>
    </row>
    <row r="225" spans="3:4" ht="12.75">
      <c r="C225" s="19">
        <v>218</v>
      </c>
      <c r="D225" s="19">
        <v>3</v>
      </c>
    </row>
    <row r="226" spans="3:4" ht="12.75">
      <c r="C226" s="19">
        <v>219</v>
      </c>
      <c r="D226" s="19">
        <v>1.1</v>
      </c>
    </row>
    <row r="227" spans="3:4" ht="12.75">
      <c r="C227" s="19">
        <v>220</v>
      </c>
      <c r="D227" s="19">
        <v>2.1</v>
      </c>
    </row>
    <row r="228" spans="3:4" ht="12.75">
      <c r="C228" s="19">
        <v>221</v>
      </c>
      <c r="D228" s="19">
        <v>2.3</v>
      </c>
    </row>
    <row r="229" spans="3:4" ht="12.75">
      <c r="C229" s="19">
        <v>222</v>
      </c>
      <c r="D229" s="19">
        <v>1.7</v>
      </c>
    </row>
    <row r="230" spans="3:4" ht="12.75">
      <c r="C230" s="19">
        <v>223</v>
      </c>
      <c r="D230" s="19">
        <v>4</v>
      </c>
    </row>
    <row r="231" spans="3:4" ht="12.75">
      <c r="C231" s="19">
        <v>224</v>
      </c>
      <c r="D231" s="19">
        <v>4.4</v>
      </c>
    </row>
    <row r="232" spans="3:4" ht="12.75">
      <c r="C232" s="19">
        <v>225</v>
      </c>
      <c r="D232" s="19">
        <v>2.7</v>
      </c>
    </row>
    <row r="233" spans="3:4" ht="12.75">
      <c r="C233" s="19">
        <v>226</v>
      </c>
      <c r="D233" s="19">
        <v>1.5</v>
      </c>
    </row>
    <row r="234" spans="3:4" ht="12.75">
      <c r="C234" s="19">
        <v>227</v>
      </c>
      <c r="D234" s="19">
        <v>4</v>
      </c>
    </row>
    <row r="235" spans="3:4" ht="12.75">
      <c r="C235" s="19">
        <v>228</v>
      </c>
      <c r="D235" s="19">
        <v>0.3</v>
      </c>
    </row>
    <row r="236" spans="3:4" ht="12.75">
      <c r="C236" s="19">
        <v>229</v>
      </c>
      <c r="D236" s="19">
        <v>0.8</v>
      </c>
    </row>
    <row r="237" spans="3:4" ht="12.75">
      <c r="C237" s="19">
        <v>230</v>
      </c>
      <c r="D237" s="19">
        <v>1</v>
      </c>
    </row>
    <row r="238" spans="3:4" ht="12.75">
      <c r="C238" s="19">
        <v>231</v>
      </c>
      <c r="D238" s="19">
        <v>0.3</v>
      </c>
    </row>
    <row r="239" spans="3:4" ht="12.75">
      <c r="C239" s="19">
        <v>232</v>
      </c>
      <c r="D239" s="19">
        <v>3.8</v>
      </c>
    </row>
    <row r="240" spans="3:4" ht="12.75">
      <c r="C240" s="19">
        <v>233</v>
      </c>
      <c r="D240" s="19">
        <v>2.8</v>
      </c>
    </row>
    <row r="241" spans="3:4" ht="12.75">
      <c r="C241" s="19">
        <v>234</v>
      </c>
      <c r="D241" s="19">
        <v>0.5</v>
      </c>
    </row>
    <row r="242" spans="3:4" ht="12.75">
      <c r="C242" s="19">
        <v>235</v>
      </c>
      <c r="D242" s="19">
        <v>4.5</v>
      </c>
    </row>
    <row r="243" spans="3:4" ht="12.75">
      <c r="C243" s="19">
        <v>236</v>
      </c>
      <c r="D243" s="19">
        <v>2.6</v>
      </c>
    </row>
    <row r="244" spans="3:4" ht="12.75">
      <c r="C244" s="19">
        <v>237</v>
      </c>
      <c r="D244" s="19">
        <v>4.1</v>
      </c>
    </row>
    <row r="245" spans="3:4" ht="12.75">
      <c r="C245" s="19">
        <v>238</v>
      </c>
      <c r="D245" s="19">
        <v>4.3</v>
      </c>
    </row>
    <row r="246" spans="3:4" ht="12.75">
      <c r="C246" s="19">
        <v>239</v>
      </c>
      <c r="D246" s="19">
        <v>3.9</v>
      </c>
    </row>
    <row r="247" spans="3:4" ht="12.75">
      <c r="C247" s="19">
        <v>240</v>
      </c>
      <c r="D247" s="19">
        <v>2.2</v>
      </c>
    </row>
    <row r="248" spans="3:4" ht="12.75">
      <c r="C248" s="19">
        <v>241</v>
      </c>
      <c r="D248" s="19">
        <v>4</v>
      </c>
    </row>
    <row r="249" spans="3:4" ht="12.75">
      <c r="C249" s="19">
        <v>242</v>
      </c>
      <c r="D249" s="19">
        <v>4.2</v>
      </c>
    </row>
    <row r="250" spans="3:4" ht="12.75">
      <c r="C250" s="19">
        <v>243</v>
      </c>
      <c r="D250" s="19">
        <v>1.5</v>
      </c>
    </row>
    <row r="251" spans="3:4" ht="12.75">
      <c r="C251" s="19">
        <v>244</v>
      </c>
      <c r="D251" s="19">
        <v>2</v>
      </c>
    </row>
    <row r="252" spans="3:4" ht="12.75">
      <c r="C252" s="19">
        <v>245</v>
      </c>
      <c r="D252" s="19">
        <v>2.6</v>
      </c>
    </row>
    <row r="253" spans="3:4" ht="12.75">
      <c r="C253" s="19">
        <v>246</v>
      </c>
      <c r="D253" s="19">
        <v>3.1</v>
      </c>
    </row>
    <row r="254" spans="3:4" ht="12.75">
      <c r="C254" s="19">
        <v>247</v>
      </c>
      <c r="D254" s="19">
        <v>3.4</v>
      </c>
    </row>
    <row r="255" spans="3:4" ht="12.75">
      <c r="C255" s="19">
        <v>248</v>
      </c>
      <c r="D255" s="19">
        <v>1.4</v>
      </c>
    </row>
    <row r="256" spans="3:4" ht="12.75">
      <c r="C256" s="19">
        <v>249</v>
      </c>
      <c r="D256" s="19">
        <v>2.1</v>
      </c>
    </row>
    <row r="257" spans="3:4" ht="12.75">
      <c r="C257" s="19">
        <v>250</v>
      </c>
      <c r="D257" s="19">
        <v>1.5</v>
      </c>
    </row>
    <row r="258" spans="3:4" ht="12.75">
      <c r="C258" s="19">
        <v>251</v>
      </c>
      <c r="D258" s="19">
        <v>2</v>
      </c>
    </row>
    <row r="259" spans="3:4" ht="12.75">
      <c r="C259" s="19">
        <v>252</v>
      </c>
      <c r="D259" s="19">
        <v>0.6</v>
      </c>
    </row>
    <row r="260" spans="3:4" ht="12.75">
      <c r="C260" s="19">
        <v>253</v>
      </c>
      <c r="D260" s="19">
        <v>3.2</v>
      </c>
    </row>
    <row r="261" spans="3:4" ht="12.75">
      <c r="C261" s="19">
        <v>254</v>
      </c>
      <c r="D261" s="19">
        <v>2.8</v>
      </c>
    </row>
    <row r="262" spans="3:4" ht="12.75">
      <c r="C262" s="19">
        <v>255</v>
      </c>
      <c r="D262" s="19">
        <v>2.4</v>
      </c>
    </row>
    <row r="263" spans="3:4" ht="12.75">
      <c r="C263" s="19">
        <v>256</v>
      </c>
      <c r="D263" s="19">
        <v>2.4</v>
      </c>
    </row>
    <row r="264" spans="3:4" ht="12.75">
      <c r="C264" s="19">
        <v>257</v>
      </c>
      <c r="D264" s="19">
        <v>0.6</v>
      </c>
    </row>
    <row r="265" spans="3:4" ht="12.75">
      <c r="C265" s="19">
        <v>258</v>
      </c>
      <c r="D265" s="19">
        <v>4.5</v>
      </c>
    </row>
    <row r="266" spans="3:4" ht="12.75">
      <c r="C266" s="19">
        <v>259</v>
      </c>
      <c r="D266" s="19">
        <v>2.5</v>
      </c>
    </row>
    <row r="267" spans="3:4" ht="12.75">
      <c r="C267" s="19">
        <v>260</v>
      </c>
      <c r="D267" s="19">
        <v>4.2</v>
      </c>
    </row>
    <row r="268" spans="3:4" ht="12.75">
      <c r="C268" s="19">
        <v>261</v>
      </c>
      <c r="D268" s="19">
        <v>4.4</v>
      </c>
    </row>
    <row r="269" spans="3:4" ht="12.75">
      <c r="C269" s="19">
        <v>262</v>
      </c>
      <c r="D269" s="19">
        <v>2.5</v>
      </c>
    </row>
    <row r="270" spans="3:4" ht="12.75">
      <c r="C270" s="19">
        <v>263</v>
      </c>
      <c r="D270" s="19">
        <v>4</v>
      </c>
    </row>
    <row r="271" spans="3:4" ht="12.75">
      <c r="C271" s="19">
        <v>264</v>
      </c>
      <c r="D271" s="19">
        <v>3.3</v>
      </c>
    </row>
    <row r="272" spans="3:4" ht="12.75">
      <c r="C272" s="19">
        <v>265</v>
      </c>
      <c r="D272" s="19">
        <v>0.3</v>
      </c>
    </row>
    <row r="273" spans="3:4" ht="12.75">
      <c r="C273" s="19">
        <v>266</v>
      </c>
      <c r="D273" s="19">
        <v>4</v>
      </c>
    </row>
    <row r="274" spans="3:4" ht="12.75">
      <c r="C274" s="19">
        <v>267</v>
      </c>
      <c r="D274" s="19">
        <v>0.1</v>
      </c>
    </row>
    <row r="275" spans="3:4" ht="12.75">
      <c r="C275" s="19">
        <v>268</v>
      </c>
      <c r="D275" s="19">
        <v>0.2</v>
      </c>
    </row>
    <row r="276" spans="3:4" ht="12.75">
      <c r="C276" s="19">
        <v>269</v>
      </c>
      <c r="D276" s="19">
        <v>3.9</v>
      </c>
    </row>
    <row r="277" spans="3:4" ht="12.75">
      <c r="C277" s="19">
        <v>270</v>
      </c>
      <c r="D277" s="19">
        <v>2.9</v>
      </c>
    </row>
    <row r="278" spans="3:4" ht="12.75">
      <c r="C278" s="19">
        <v>271</v>
      </c>
      <c r="D278" s="19">
        <v>0.7</v>
      </c>
    </row>
    <row r="279" spans="3:4" ht="12.75">
      <c r="C279" s="19">
        <v>272</v>
      </c>
      <c r="D279" s="19">
        <v>1</v>
      </c>
    </row>
    <row r="280" spans="3:4" ht="12.75">
      <c r="C280" s="19">
        <v>273</v>
      </c>
      <c r="D280" s="19">
        <v>0.4</v>
      </c>
    </row>
    <row r="281" spans="3:4" ht="12.75">
      <c r="C281" s="19">
        <v>274</v>
      </c>
      <c r="D281" s="19">
        <v>2.3</v>
      </c>
    </row>
    <row r="282" spans="3:4" ht="12.75">
      <c r="C282" s="19">
        <v>275</v>
      </c>
      <c r="D282" s="19">
        <v>3.7</v>
      </c>
    </row>
    <row r="283" spans="3:4" ht="12.75">
      <c r="C283" s="19">
        <v>276</v>
      </c>
      <c r="D283" s="19">
        <v>1</v>
      </c>
    </row>
    <row r="284" spans="3:4" ht="12.75">
      <c r="C284" s="19">
        <v>277</v>
      </c>
      <c r="D284" s="19">
        <v>4.5</v>
      </c>
    </row>
    <row r="285" spans="3:4" ht="12.75">
      <c r="C285" s="19">
        <v>278</v>
      </c>
      <c r="D285" s="19">
        <v>1.9</v>
      </c>
    </row>
    <row r="286" spans="3:4" ht="12.75">
      <c r="C286" s="19">
        <v>279</v>
      </c>
      <c r="D286" s="19">
        <v>3.7</v>
      </c>
    </row>
    <row r="287" spans="3:4" ht="12.75">
      <c r="C287" s="19">
        <v>280</v>
      </c>
      <c r="D287" s="19">
        <v>1.7</v>
      </c>
    </row>
    <row r="288" spans="3:4" ht="12.75">
      <c r="C288" s="19">
        <v>281</v>
      </c>
      <c r="D288" s="19">
        <v>4.3</v>
      </c>
    </row>
    <row r="289" spans="3:4" ht="12.75">
      <c r="C289" s="19">
        <v>282</v>
      </c>
      <c r="D289" s="19">
        <v>3.5</v>
      </c>
    </row>
    <row r="290" spans="3:4" ht="12.75">
      <c r="C290" s="19">
        <v>283</v>
      </c>
      <c r="D290" s="19">
        <v>0.1</v>
      </c>
    </row>
    <row r="291" spans="3:4" ht="12.75">
      <c r="C291" s="19">
        <v>284</v>
      </c>
      <c r="D291" s="19">
        <v>3.7</v>
      </c>
    </row>
    <row r="292" spans="3:4" ht="12.75">
      <c r="C292" s="19">
        <v>285</v>
      </c>
      <c r="D292" s="19">
        <v>3.4</v>
      </c>
    </row>
    <row r="293" spans="3:4" ht="12.75">
      <c r="C293" s="19">
        <v>286</v>
      </c>
      <c r="D293" s="19">
        <v>0.4</v>
      </c>
    </row>
    <row r="294" spans="3:4" ht="12.75">
      <c r="C294" s="19">
        <v>287</v>
      </c>
      <c r="D294" s="19">
        <v>4.5</v>
      </c>
    </row>
    <row r="295" spans="3:4" ht="12.75">
      <c r="C295" s="19">
        <v>288</v>
      </c>
      <c r="D295" s="19">
        <v>4.2</v>
      </c>
    </row>
    <row r="296" spans="3:4" ht="12.75">
      <c r="C296" s="19">
        <v>289</v>
      </c>
      <c r="D296" s="19">
        <v>0.9</v>
      </c>
    </row>
    <row r="297" spans="3:4" ht="12.75">
      <c r="C297" s="19">
        <v>290</v>
      </c>
      <c r="D297" s="19">
        <v>3.1</v>
      </c>
    </row>
    <row r="298" spans="3:4" ht="12.75">
      <c r="C298" s="19">
        <v>291</v>
      </c>
      <c r="D298" s="19">
        <v>0.1</v>
      </c>
    </row>
    <row r="299" spans="3:4" ht="12.75">
      <c r="C299" s="19">
        <v>292</v>
      </c>
      <c r="D299" s="19">
        <v>2.6</v>
      </c>
    </row>
    <row r="300" spans="3:4" ht="12.75">
      <c r="C300" s="19">
        <v>293</v>
      </c>
      <c r="D300" s="19">
        <v>3.6</v>
      </c>
    </row>
    <row r="301" spans="3:4" ht="12.75">
      <c r="C301" s="19">
        <v>294</v>
      </c>
      <c r="D301" s="19">
        <v>1.9</v>
      </c>
    </row>
    <row r="302" spans="3:4" ht="12.75">
      <c r="C302" s="19">
        <v>295</v>
      </c>
      <c r="D302" s="19">
        <v>0.5</v>
      </c>
    </row>
    <row r="303" spans="3:4" ht="12.75">
      <c r="C303" s="19">
        <v>296</v>
      </c>
      <c r="D303" s="19">
        <v>3.1</v>
      </c>
    </row>
    <row r="304" spans="3:4" ht="12.75">
      <c r="C304" s="19">
        <v>297</v>
      </c>
      <c r="D304" s="19">
        <v>2.8</v>
      </c>
    </row>
    <row r="305" spans="3:4" ht="12.75">
      <c r="C305" s="19">
        <v>298</v>
      </c>
      <c r="D305" s="19">
        <v>2.4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32.28125" style="0" bestFit="1" customWidth="1"/>
    <col min="2" max="2" width="12.421875" style="0" bestFit="1" customWidth="1"/>
    <col min="3" max="3" width="13.140625" style="0" bestFit="1" customWidth="1"/>
  </cols>
  <sheetData>
    <row r="1" ht="12.75">
      <c r="A1" t="s">
        <v>44</v>
      </c>
    </row>
    <row r="2" ht="13.5" thickBot="1"/>
    <row r="3" spans="1:3" ht="12.75">
      <c r="A3" s="12"/>
      <c r="B3" s="12" t="s">
        <v>104</v>
      </c>
      <c r="C3" s="12" t="s">
        <v>105</v>
      </c>
    </row>
    <row r="4" spans="1:3" ht="12.75">
      <c r="A4" s="10" t="s">
        <v>28</v>
      </c>
      <c r="B4" s="10">
        <v>6638.7692307692305</v>
      </c>
      <c r="C4" s="10">
        <v>5371.307692307692</v>
      </c>
    </row>
    <row r="5" spans="1:3" ht="12.75">
      <c r="A5" s="10" t="s">
        <v>45</v>
      </c>
      <c r="B5" s="10">
        <v>62348.69230769078</v>
      </c>
      <c r="C5" s="10">
        <v>37638.89743589858</v>
      </c>
    </row>
    <row r="6" spans="1:3" ht="12.75">
      <c r="A6" s="10" t="s">
        <v>46</v>
      </c>
      <c r="B6" s="10">
        <v>13</v>
      </c>
      <c r="C6" s="10">
        <v>13</v>
      </c>
    </row>
    <row r="7" spans="1:3" ht="12.75">
      <c r="A7" s="10" t="s">
        <v>47</v>
      </c>
      <c r="B7" s="10">
        <v>0.3304888230086545</v>
      </c>
      <c r="C7" s="10"/>
    </row>
    <row r="8" spans="1:3" ht="12.75">
      <c r="A8" s="10" t="s">
        <v>48</v>
      </c>
      <c r="B8" s="10">
        <v>0</v>
      </c>
      <c r="C8" s="10"/>
    </row>
    <row r="9" spans="1:3" ht="12.75">
      <c r="A9" s="10" t="s">
        <v>49</v>
      </c>
      <c r="B9" s="10">
        <v>12</v>
      </c>
      <c r="C9" s="10"/>
    </row>
    <row r="10" spans="1:3" ht="12.75">
      <c r="A10" s="10" t="s">
        <v>50</v>
      </c>
      <c r="B10" s="10">
        <v>17.52891186686053</v>
      </c>
      <c r="C10" s="10"/>
    </row>
    <row r="11" spans="1:3" ht="12.75">
      <c r="A11" s="10" t="s">
        <v>51</v>
      </c>
      <c r="B11" s="10">
        <v>3.232918509207558E-10</v>
      </c>
      <c r="C11" s="10"/>
    </row>
    <row r="12" spans="1:3" ht="12.75">
      <c r="A12" s="10" t="s">
        <v>52</v>
      </c>
      <c r="B12" s="10">
        <v>1.78228674485581</v>
      </c>
      <c r="C12" s="10"/>
    </row>
    <row r="13" spans="1:3" ht="12.75">
      <c r="A13" s="10" t="s">
        <v>53</v>
      </c>
      <c r="B13" s="10">
        <v>6.465837018415116E-10</v>
      </c>
      <c r="C13" s="10"/>
    </row>
    <row r="14" spans="1:3" ht="13.5" thickBot="1">
      <c r="A14" s="11" t="s">
        <v>54</v>
      </c>
      <c r="B14" s="11">
        <v>2.17881279240828</v>
      </c>
      <c r="C14" s="11"/>
    </row>
    <row r="17" ht="12.75">
      <c r="A17" t="s">
        <v>57</v>
      </c>
    </row>
    <row r="18" ht="13.5" thickBot="1"/>
    <row r="19" spans="1:3" ht="12.75">
      <c r="A19" s="12"/>
      <c r="B19" s="12" t="s">
        <v>55</v>
      </c>
      <c r="C19" s="12" t="s">
        <v>55</v>
      </c>
    </row>
    <row r="20" spans="1:3" ht="12.75">
      <c r="A20" s="10" t="s">
        <v>28</v>
      </c>
      <c r="B20" s="10">
        <v>10.089571472564558</v>
      </c>
      <c r="C20" s="10">
        <v>9.415047312186914</v>
      </c>
    </row>
    <row r="21" spans="1:3" ht="12.75">
      <c r="A21" s="10" t="s">
        <v>45</v>
      </c>
      <c r="B21" s="10">
        <v>0.6058466150135852</v>
      </c>
      <c r="C21" s="10">
        <v>0.8190784483816852</v>
      </c>
    </row>
    <row r="22" spans="1:3" ht="12.75">
      <c r="A22" s="10" t="s">
        <v>46</v>
      </c>
      <c r="B22" s="10">
        <v>16</v>
      </c>
      <c r="C22" s="10">
        <v>32</v>
      </c>
    </row>
    <row r="23" spans="1:3" ht="12.75">
      <c r="A23" s="10" t="s">
        <v>58</v>
      </c>
      <c r="B23" s="10">
        <v>0.7495463288051308</v>
      </c>
      <c r="C23" s="10"/>
    </row>
    <row r="24" spans="1:3" ht="12.75">
      <c r="A24" s="10" t="s">
        <v>48</v>
      </c>
      <c r="B24" s="10">
        <v>0</v>
      </c>
      <c r="C24" s="10"/>
    </row>
    <row r="25" spans="1:3" ht="12.75">
      <c r="A25" s="10" t="s">
        <v>49</v>
      </c>
      <c r="B25" s="10">
        <v>46</v>
      </c>
      <c r="C25" s="10"/>
    </row>
    <row r="26" spans="1:3" ht="12.75">
      <c r="A26" s="10" t="s">
        <v>50</v>
      </c>
      <c r="B26" s="10">
        <v>2.5445596206970578</v>
      </c>
      <c r="C26" s="10"/>
    </row>
    <row r="27" spans="1:3" ht="12.75">
      <c r="A27" s="10" t="s">
        <v>51</v>
      </c>
      <c r="B27" s="10">
        <v>0.0071812137388888985</v>
      </c>
      <c r="C27" s="10"/>
    </row>
    <row r="28" spans="1:3" ht="12.75">
      <c r="A28" s="10" t="s">
        <v>52</v>
      </c>
      <c r="B28" s="10">
        <v>1.6786589185358025</v>
      </c>
      <c r="C28" s="10"/>
    </row>
    <row r="29" spans="1:3" ht="12.75">
      <c r="A29" s="10" t="s">
        <v>53</v>
      </c>
      <c r="B29" s="10">
        <v>0.014362427477777797</v>
      </c>
      <c r="C29" s="10"/>
    </row>
    <row r="30" spans="1:3" ht="13.5" thickBot="1">
      <c r="A30" s="11" t="s">
        <v>54</v>
      </c>
      <c r="B30" s="11">
        <v>2.0128936739638448</v>
      </c>
      <c r="C30" s="1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21" bestFit="1" customWidth="1"/>
    <col min="2" max="2" width="16.57421875" style="21" bestFit="1" customWidth="1"/>
    <col min="3" max="3" width="13.7109375" style="21" bestFit="1" customWidth="1"/>
    <col min="4" max="4" width="18.00390625" style="21" bestFit="1" customWidth="1"/>
    <col min="5" max="5" width="12.421875" style="21" bestFit="1" customWidth="1"/>
    <col min="6" max="6" width="21.140625" style="21" bestFit="1" customWidth="1"/>
    <col min="7" max="7" width="12.00390625" style="21" bestFit="1" customWidth="1"/>
    <col min="8" max="8" width="12.57421875" style="21" bestFit="1" customWidth="1"/>
    <col min="9" max="9" width="12.28125" style="21" bestFit="1" customWidth="1"/>
    <col min="10" max="16384" width="9.140625" style="21" customWidth="1"/>
  </cols>
  <sheetData>
    <row r="1" spans="1:9" ht="12.75">
      <c r="A1" t="s">
        <v>78</v>
      </c>
      <c r="B1"/>
      <c r="C1"/>
      <c r="D1"/>
      <c r="E1"/>
      <c r="F1"/>
      <c r="G1"/>
      <c r="H1"/>
      <c r="I1"/>
    </row>
    <row r="2" spans="1:9" ht="13.5" thickBot="1">
      <c r="A2"/>
      <c r="B2"/>
      <c r="C2"/>
      <c r="D2"/>
      <c r="E2"/>
      <c r="F2"/>
      <c r="G2"/>
      <c r="H2"/>
      <c r="I2"/>
    </row>
    <row r="3" spans="1:9" ht="12.75">
      <c r="A3" s="13" t="s">
        <v>79</v>
      </c>
      <c r="B3" s="13"/>
      <c r="C3"/>
      <c r="D3"/>
      <c r="E3"/>
      <c r="F3"/>
      <c r="G3"/>
      <c r="H3"/>
      <c r="I3"/>
    </row>
    <row r="4" spans="1:9" ht="12.75">
      <c r="A4" s="10" t="s">
        <v>80</v>
      </c>
      <c r="B4" s="10">
        <v>0.14900467498877548</v>
      </c>
      <c r="C4"/>
      <c r="D4"/>
      <c r="E4"/>
      <c r="F4"/>
      <c r="G4"/>
      <c r="H4"/>
      <c r="I4"/>
    </row>
    <row r="5" spans="1:9" ht="12.75">
      <c r="A5" s="10" t="s">
        <v>81</v>
      </c>
      <c r="B5" s="10">
        <v>0.022202393168510616</v>
      </c>
      <c r="C5"/>
      <c r="D5"/>
      <c r="E5"/>
      <c r="F5"/>
      <c r="G5"/>
      <c r="H5"/>
      <c r="I5"/>
    </row>
    <row r="6" spans="1:9" ht="12.75">
      <c r="A6" s="10" t="s">
        <v>82</v>
      </c>
      <c r="B6" s="10">
        <v>-0.0035291228007391052</v>
      </c>
      <c r="C6"/>
      <c r="D6"/>
      <c r="E6"/>
      <c r="F6"/>
      <c r="G6"/>
      <c r="H6"/>
      <c r="I6"/>
    </row>
    <row r="7" spans="1:9" ht="12.75">
      <c r="A7" s="10" t="s">
        <v>29</v>
      </c>
      <c r="B7" s="10">
        <v>0.2704012474562152</v>
      </c>
      <c r="C7"/>
      <c r="D7"/>
      <c r="E7"/>
      <c r="F7"/>
      <c r="G7"/>
      <c r="H7"/>
      <c r="I7"/>
    </row>
    <row r="8" spans="1:9" ht="13.5" thickBot="1">
      <c r="A8" s="11" t="s">
        <v>46</v>
      </c>
      <c r="B8" s="11">
        <v>40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3.5" thickBot="1">
      <c r="A10" t="s">
        <v>83</v>
      </c>
      <c r="B10"/>
      <c r="C10"/>
      <c r="D10"/>
      <c r="E10"/>
      <c r="F10"/>
      <c r="G10"/>
      <c r="H10"/>
      <c r="I10"/>
    </row>
    <row r="11" spans="1:9" ht="12.75">
      <c r="A11" s="12"/>
      <c r="B11" s="12" t="s">
        <v>49</v>
      </c>
      <c r="C11" s="12" t="s">
        <v>61</v>
      </c>
      <c r="D11" s="12" t="s">
        <v>62</v>
      </c>
      <c r="E11" s="12" t="s">
        <v>63</v>
      </c>
      <c r="F11" s="12" t="s">
        <v>64</v>
      </c>
      <c r="G11"/>
      <c r="H11"/>
      <c r="I11"/>
    </row>
    <row r="12" spans="1:9" ht="12.75">
      <c r="A12" s="10" t="s">
        <v>84</v>
      </c>
      <c r="B12" s="10">
        <v>1</v>
      </c>
      <c r="C12" s="10">
        <v>0.06308873179258834</v>
      </c>
      <c r="D12" s="10">
        <v>0.06308873179258834</v>
      </c>
      <c r="E12" s="10">
        <v>0.8628482361880054</v>
      </c>
      <c r="F12" s="10">
        <v>0.35880615579208475</v>
      </c>
      <c r="G12"/>
      <c r="H12"/>
      <c r="I12"/>
    </row>
    <row r="13" spans="1:9" ht="12.75">
      <c r="A13" s="10" t="s">
        <v>85</v>
      </c>
      <c r="B13" s="10">
        <v>38</v>
      </c>
      <c r="C13" s="10">
        <v>2.7784397157833385</v>
      </c>
      <c r="D13" s="10">
        <v>0.07311683462587733</v>
      </c>
      <c r="E13" s="10"/>
      <c r="F13" s="10"/>
      <c r="G13"/>
      <c r="H13"/>
      <c r="I13"/>
    </row>
    <row r="14" spans="1:9" ht="13.5" thickBot="1">
      <c r="A14" s="11" t="s">
        <v>13</v>
      </c>
      <c r="B14" s="11">
        <v>39</v>
      </c>
      <c r="C14" s="11">
        <v>2.841528447575927</v>
      </c>
      <c r="D14" s="11"/>
      <c r="E14" s="11"/>
      <c r="F14" s="11"/>
      <c r="G14"/>
      <c r="H14"/>
      <c r="I14"/>
    </row>
    <row r="15" spans="1:9" ht="13.5" thickBot="1">
      <c r="A15"/>
      <c r="B15"/>
      <c r="C15"/>
      <c r="D15"/>
      <c r="E15"/>
      <c r="F15"/>
      <c r="G15"/>
      <c r="H15"/>
      <c r="I15"/>
    </row>
    <row r="16" spans="1:9" ht="12.75">
      <c r="A16" s="12"/>
      <c r="B16" s="12" t="s">
        <v>65</v>
      </c>
      <c r="C16" s="12" t="s">
        <v>29</v>
      </c>
      <c r="D16" s="12" t="s">
        <v>50</v>
      </c>
      <c r="E16" s="12" t="s">
        <v>66</v>
      </c>
      <c r="F16" s="12" t="s">
        <v>67</v>
      </c>
      <c r="G16" s="12" t="s">
        <v>68</v>
      </c>
      <c r="H16" s="12" t="s">
        <v>69</v>
      </c>
      <c r="I16" s="12" t="s">
        <v>70</v>
      </c>
    </row>
    <row r="17" spans="1:9" ht="12.75">
      <c r="A17" s="10" t="s">
        <v>86</v>
      </c>
      <c r="B17" s="10">
        <v>1.4230763846299197</v>
      </c>
      <c r="C17" s="10">
        <v>0.13480870887058105</v>
      </c>
      <c r="D17" s="10">
        <v>10.556264476919665</v>
      </c>
      <c r="E17" s="10">
        <v>7.423107649630589E-13</v>
      </c>
      <c r="F17" s="10">
        <v>1.1501704116362723</v>
      </c>
      <c r="G17" s="10">
        <v>1.695982357623567</v>
      </c>
      <c r="H17" s="10">
        <v>1.1501704116362723</v>
      </c>
      <c r="I17" s="10">
        <v>1.695982357623567</v>
      </c>
    </row>
    <row r="18" spans="1:9" ht="13.5" thickBot="1">
      <c r="A18" s="11" t="s">
        <v>59</v>
      </c>
      <c r="B18" s="11">
        <v>0.01042418754136712</v>
      </c>
      <c r="C18" s="11">
        <v>0.011222122582700462</v>
      </c>
      <c r="D18" s="11">
        <v>0.9288962461911257</v>
      </c>
      <c r="E18" s="11">
        <v>0.35880615579209474</v>
      </c>
      <c r="F18" s="11">
        <v>-0.012293812713542181</v>
      </c>
      <c r="G18" s="11">
        <v>0.03314218779627642</v>
      </c>
      <c r="H18" s="11">
        <v>-0.012293812713542181</v>
      </c>
      <c r="I18" s="11">
        <v>0.03314218779627642</v>
      </c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 t="s">
        <v>71</v>
      </c>
      <c r="B22"/>
      <c r="C22"/>
      <c r="D22"/>
      <c r="E22"/>
      <c r="F22" t="s">
        <v>76</v>
      </c>
      <c r="G22"/>
      <c r="H22"/>
      <c r="I22"/>
    </row>
    <row r="23" spans="1:9" ht="13.5" thickBot="1">
      <c r="A23"/>
      <c r="B23"/>
      <c r="C23"/>
      <c r="D23"/>
      <c r="E23"/>
      <c r="F23"/>
      <c r="G23"/>
      <c r="H23"/>
      <c r="I23"/>
    </row>
    <row r="24" spans="1:9" ht="12.75">
      <c r="A24" s="12" t="s">
        <v>72</v>
      </c>
      <c r="B24" s="12" t="s">
        <v>73</v>
      </c>
      <c r="C24" s="12" t="s">
        <v>74</v>
      </c>
      <c r="D24" s="12" t="s">
        <v>75</v>
      </c>
      <c r="E24"/>
      <c r="F24" s="12" t="s">
        <v>77</v>
      </c>
      <c r="G24" s="12" t="s">
        <v>60</v>
      </c>
      <c r="H24"/>
      <c r="I24"/>
    </row>
    <row r="25" spans="1:9" ht="12.75">
      <c r="A25" s="10">
        <v>1</v>
      </c>
      <c r="B25" s="10">
        <v>1.5737369273302941</v>
      </c>
      <c r="C25" s="10">
        <v>0.09248099914372476</v>
      </c>
      <c r="D25" s="10">
        <v>0.34648491190892305</v>
      </c>
      <c r="E25"/>
      <c r="F25" s="10">
        <v>1.25</v>
      </c>
      <c r="G25" s="10">
        <v>1.0026956173478538</v>
      </c>
      <c r="H25"/>
      <c r="I25"/>
    </row>
    <row r="26" spans="1:9" ht="12.75">
      <c r="A26" s="10">
        <v>2</v>
      </c>
      <c r="B26" s="10">
        <v>1.4899267103383476</v>
      </c>
      <c r="C26" s="10">
        <v>0.1549682934791623</v>
      </c>
      <c r="D26" s="10">
        <v>0.5805968362361391</v>
      </c>
      <c r="E26"/>
      <c r="F26" s="10">
        <v>3.75</v>
      </c>
      <c r="G26" s="10">
        <v>1.006219152360245</v>
      </c>
      <c r="H26"/>
      <c r="I26"/>
    </row>
    <row r="27" spans="1:9" ht="12.75">
      <c r="A27" s="10">
        <v>3</v>
      </c>
      <c r="B27" s="10">
        <v>1.510836088691328</v>
      </c>
      <c r="C27" s="10">
        <v>-0.5081404713434741</v>
      </c>
      <c r="D27" s="10">
        <v>-1.903774916804074</v>
      </c>
      <c r="E27"/>
      <c r="F27" s="10">
        <v>6.25</v>
      </c>
      <c r="G27" s="10">
        <v>1.0318228871165047</v>
      </c>
      <c r="H27"/>
      <c r="I27"/>
    </row>
    <row r="28" spans="1:9" ht="12.75">
      <c r="A28" s="10">
        <v>4</v>
      </c>
      <c r="B28" s="10">
        <v>1.5723431601737397</v>
      </c>
      <c r="C28" s="10">
        <v>-0.12359365029723302</v>
      </c>
      <c r="D28" s="10">
        <v>-0.4630500906373996</v>
      </c>
      <c r="E28"/>
      <c r="F28" s="10">
        <v>8.75</v>
      </c>
      <c r="G28" s="10">
        <v>1.066693484543066</v>
      </c>
      <c r="H28"/>
      <c r="I28"/>
    </row>
    <row r="29" spans="1:9" ht="12.75">
      <c r="A29" s="10">
        <v>5</v>
      </c>
      <c r="B29" s="10">
        <v>1.5712491989045356</v>
      </c>
      <c r="C29" s="10">
        <v>0.20788352391240372</v>
      </c>
      <c r="D29" s="10">
        <v>0.7788465213072165</v>
      </c>
      <c r="E29"/>
      <c r="F29" s="10">
        <v>11.25</v>
      </c>
      <c r="G29" s="10">
        <v>1.1271262645905153</v>
      </c>
      <c r="H29"/>
      <c r="I29"/>
    </row>
    <row r="30" spans="1:9" ht="12.75">
      <c r="A30" s="10">
        <v>6</v>
      </c>
      <c r="B30" s="10">
        <v>1.4948929402181133</v>
      </c>
      <c r="C30" s="10">
        <v>0.48448212922624556</v>
      </c>
      <c r="D30" s="10">
        <v>1.8151376976963987</v>
      </c>
      <c r="E30"/>
      <c r="F30" s="10">
        <v>13.75</v>
      </c>
      <c r="G30" s="10">
        <v>1.1605395274837065</v>
      </c>
      <c r="H30"/>
      <c r="I30"/>
    </row>
    <row r="31" spans="1:9" ht="12.75">
      <c r="A31" s="10">
        <v>7</v>
      </c>
      <c r="B31" s="10">
        <v>1.4887439513130796</v>
      </c>
      <c r="C31" s="10">
        <v>-0.4825247989528345</v>
      </c>
      <c r="D31" s="10">
        <v>-1.8078044572076628</v>
      </c>
      <c r="E31"/>
      <c r="F31" s="10">
        <v>16.25</v>
      </c>
      <c r="G31" s="10">
        <v>1.313928419674994</v>
      </c>
      <c r="H31"/>
      <c r="I31"/>
    </row>
    <row r="32" spans="1:9" ht="12.75">
      <c r="A32" s="10">
        <v>8</v>
      </c>
      <c r="B32" s="10">
        <v>1.5974259758817626</v>
      </c>
      <c r="C32" s="10">
        <v>-0.005196372460815946</v>
      </c>
      <c r="D32" s="10">
        <v>-0.019468481861162245</v>
      </c>
      <c r="E32"/>
      <c r="F32" s="10">
        <v>18.75</v>
      </c>
      <c r="G32" s="10">
        <v>1.3382552343564385</v>
      </c>
      <c r="H32"/>
      <c r="I32"/>
    </row>
    <row r="33" spans="1:9" ht="12.75">
      <c r="A33" s="10">
        <v>9</v>
      </c>
      <c r="B33" s="10">
        <v>1.4998216686064307</v>
      </c>
      <c r="C33" s="10">
        <v>0.1445432142453018</v>
      </c>
      <c r="D33" s="10">
        <v>0.5415387303178187</v>
      </c>
      <c r="E33"/>
      <c r="F33" s="10">
        <v>21.25</v>
      </c>
      <c r="G33" s="10">
        <v>1.359374668523742</v>
      </c>
      <c r="H33"/>
      <c r="I33"/>
    </row>
    <row r="34" spans="1:9" ht="12.75">
      <c r="A34" s="10">
        <v>10</v>
      </c>
      <c r="B34" s="10">
        <v>1.5643379253012917</v>
      </c>
      <c r="C34" s="10">
        <v>0.18923157893391007</v>
      </c>
      <c r="D34" s="10">
        <v>0.7089660315564528</v>
      </c>
      <c r="E34"/>
      <c r="F34" s="10">
        <v>23.75</v>
      </c>
      <c r="G34" s="10">
        <v>1.3726373524823714</v>
      </c>
      <c r="H34"/>
      <c r="I34"/>
    </row>
    <row r="35" spans="1:9" ht="12.75">
      <c r="A35" s="10">
        <v>11</v>
      </c>
      <c r="B35" s="10">
        <v>1.5786004819441168</v>
      </c>
      <c r="C35" s="10">
        <v>-0.20596312946174544</v>
      </c>
      <c r="D35" s="10">
        <v>-0.7716516628149046</v>
      </c>
      <c r="E35"/>
      <c r="F35" s="10">
        <v>26.25</v>
      </c>
      <c r="G35" s="10">
        <v>1.3864058098306486</v>
      </c>
      <c r="H35"/>
      <c r="I35"/>
    </row>
    <row r="36" spans="1:9" ht="12.75">
      <c r="A36" s="10">
        <v>12</v>
      </c>
      <c r="B36" s="10">
        <v>1.485246896802186</v>
      </c>
      <c r="C36" s="10">
        <v>0.3683082417117256</v>
      </c>
      <c r="D36" s="10">
        <v>1.3798861373296127</v>
      </c>
      <c r="E36"/>
      <c r="F36" s="10">
        <v>28.75</v>
      </c>
      <c r="G36" s="10">
        <v>1.4271442222852784</v>
      </c>
      <c r="H36"/>
      <c r="I36"/>
    </row>
    <row r="37" spans="1:9" ht="12.75">
      <c r="A37" s="10">
        <v>13</v>
      </c>
      <c r="B37" s="10">
        <v>1.5112914245193747</v>
      </c>
      <c r="C37" s="10">
        <v>0.35820705680707077</v>
      </c>
      <c r="D37" s="10">
        <v>1.3420415184968744</v>
      </c>
      <c r="E37"/>
      <c r="F37" s="10">
        <v>31.25</v>
      </c>
      <c r="G37" s="10">
        <v>1.4309473880102814</v>
      </c>
      <c r="H37"/>
      <c r="I37"/>
    </row>
    <row r="38" spans="1:9" ht="12.75">
      <c r="A38" s="10">
        <v>14</v>
      </c>
      <c r="B38" s="10">
        <v>1.5707374706150599</v>
      </c>
      <c r="C38" s="10">
        <v>0.2533925911505126</v>
      </c>
      <c r="D38" s="10">
        <v>0.9493486276755533</v>
      </c>
      <c r="E38"/>
      <c r="F38" s="10">
        <v>33.75</v>
      </c>
      <c r="G38" s="10">
        <v>1.4487495098765066</v>
      </c>
      <c r="H38"/>
      <c r="I38"/>
    </row>
    <row r="39" spans="1:9" ht="12.75">
      <c r="A39" s="10">
        <v>15</v>
      </c>
      <c r="B39" s="10">
        <v>1.4819204892015105</v>
      </c>
      <c r="C39" s="10">
        <v>-0.32138096171780406</v>
      </c>
      <c r="D39" s="10">
        <v>-1.2040706225172109</v>
      </c>
      <c r="E39"/>
      <c r="F39" s="10">
        <v>36.25</v>
      </c>
      <c r="G39" s="10">
        <v>1.4593517350040202</v>
      </c>
      <c r="H39"/>
      <c r="I39"/>
    </row>
    <row r="40" spans="1:9" ht="12.75">
      <c r="A40" s="10">
        <v>16</v>
      </c>
      <c r="B40" s="10">
        <v>1.5221095791645185</v>
      </c>
      <c r="C40" s="10">
        <v>0.2186635048086627</v>
      </c>
      <c r="D40" s="10">
        <v>0.819234284910586</v>
      </c>
      <c r="E40"/>
      <c r="F40" s="10">
        <v>38.75</v>
      </c>
      <c r="G40" s="10">
        <v>1.4618944336953064</v>
      </c>
      <c r="H40"/>
      <c r="I40"/>
    </row>
    <row r="41" spans="1:9" ht="12.75">
      <c r="A41" s="10">
        <v>17</v>
      </c>
      <c r="B41" s="10">
        <v>1.596833979942621</v>
      </c>
      <c r="C41" s="10">
        <v>-0.07596226399686179</v>
      </c>
      <c r="D41" s="10">
        <v>-0.2845966046328223</v>
      </c>
      <c r="E41"/>
      <c r="F41" s="10">
        <v>41.25</v>
      </c>
      <c r="G41" s="10">
        <v>1.48009344912316</v>
      </c>
      <c r="H41"/>
      <c r="I41"/>
    </row>
    <row r="42" spans="1:9" ht="12.75">
      <c r="A42" s="10">
        <v>18</v>
      </c>
      <c r="B42" s="10">
        <v>1.531451280733296</v>
      </c>
      <c r="C42" s="10">
        <v>0.22448343982004526</v>
      </c>
      <c r="D42" s="10">
        <v>0.8410389765597395</v>
      </c>
      <c r="E42"/>
      <c r="F42" s="10">
        <v>43.75</v>
      </c>
      <c r="G42" s="10">
        <v>1.5102454704892807</v>
      </c>
      <c r="H42"/>
      <c r="I42"/>
    </row>
    <row r="43" spans="1:9" ht="12.75">
      <c r="A43" s="10">
        <v>19</v>
      </c>
      <c r="B43" s="10">
        <v>1.485599944274297</v>
      </c>
      <c r="C43" s="10">
        <v>-0.17167152459930302</v>
      </c>
      <c r="D43" s="10">
        <v>-0.6431763673489259</v>
      </c>
      <c r="E43"/>
      <c r="F43" s="10">
        <v>46.25</v>
      </c>
      <c r="G43" s="10">
        <v>1.5128904097146005</v>
      </c>
      <c r="H43"/>
      <c r="I43"/>
    </row>
    <row r="44" spans="1:9" ht="12.75">
      <c r="A44" s="10">
        <v>20</v>
      </c>
      <c r="B44" s="10">
        <v>1.5821321304717961</v>
      </c>
      <c r="C44" s="10">
        <v>-0.12278039546777597</v>
      </c>
      <c r="D44" s="10">
        <v>-0.46000318878131113</v>
      </c>
      <c r="E44"/>
      <c r="F44" s="10">
        <v>48.75</v>
      </c>
      <c r="G44" s="10">
        <v>1.5208717159457592</v>
      </c>
      <c r="H44"/>
      <c r="I44"/>
    </row>
    <row r="45" spans="1:9" ht="12.75">
      <c r="A45" s="10">
        <v>21</v>
      </c>
      <c r="B45" s="10">
        <v>1.51501995705967</v>
      </c>
      <c r="C45" s="10">
        <v>-0.48319706994316536</v>
      </c>
      <c r="D45" s="10">
        <v>-1.810323155718929</v>
      </c>
      <c r="E45"/>
      <c r="F45" s="10">
        <v>51.25</v>
      </c>
      <c r="G45" s="10">
        <v>1.568036483792639</v>
      </c>
      <c r="H45"/>
      <c r="I45"/>
    </row>
    <row r="46" spans="1:9" ht="12.75">
      <c r="A46" s="10">
        <v>22</v>
      </c>
      <c r="B46" s="10">
        <v>1.5457123103286814</v>
      </c>
      <c r="C46" s="10">
        <v>-0.4790188257856154</v>
      </c>
      <c r="D46" s="10">
        <v>-1.7946691449246381</v>
      </c>
      <c r="E46"/>
      <c r="F46" s="10">
        <v>53.75</v>
      </c>
      <c r="G46" s="10">
        <v>1.5922296034209467</v>
      </c>
      <c r="H46"/>
      <c r="I46"/>
    </row>
    <row r="47" spans="1:9" ht="12.75">
      <c r="A47" s="10">
        <v>23</v>
      </c>
      <c r="B47" s="10">
        <v>1.5868094108880588</v>
      </c>
      <c r="C47" s="10">
        <v>-0.22743474236431682</v>
      </c>
      <c r="D47" s="10">
        <v>-0.8520961862734809</v>
      </c>
      <c r="E47"/>
      <c r="F47" s="10">
        <v>56.25</v>
      </c>
      <c r="G47" s="10">
        <v>1.6443648828517325</v>
      </c>
      <c r="H47"/>
      <c r="I47"/>
    </row>
    <row r="48" spans="1:9" ht="12.75">
      <c r="A48" s="10">
        <v>24</v>
      </c>
      <c r="B48" s="10">
        <v>1.5954813734633653</v>
      </c>
      <c r="C48" s="10">
        <v>0.3211259994614075</v>
      </c>
      <c r="D48" s="10">
        <v>1.2031153930563963</v>
      </c>
      <c r="E48"/>
      <c r="F48" s="10">
        <v>58.75</v>
      </c>
      <c r="G48" s="10">
        <v>1.6448950038175099</v>
      </c>
      <c r="H48"/>
      <c r="I48"/>
    </row>
    <row r="49" spans="1:9" ht="12.75">
      <c r="A49" s="10">
        <v>25</v>
      </c>
      <c r="B49" s="10">
        <v>1.4912857672696398</v>
      </c>
      <c r="C49" s="10">
        <v>0.07675071652299925</v>
      </c>
      <c r="D49" s="10">
        <v>0.2875505833591826</v>
      </c>
      <c r="E49"/>
      <c r="F49" s="10">
        <v>61.25</v>
      </c>
      <c r="G49" s="10">
        <v>1.666217926474019</v>
      </c>
      <c r="H49"/>
      <c r="I49"/>
    </row>
    <row r="50" spans="1:9" ht="12.75">
      <c r="A50" s="10">
        <v>26</v>
      </c>
      <c r="B50" s="10">
        <v>1.5634808713321184</v>
      </c>
      <c r="C50" s="10">
        <v>0.31457658530688026</v>
      </c>
      <c r="D50" s="10">
        <v>1.1785776695521362</v>
      </c>
      <c r="E50"/>
      <c r="F50" s="10">
        <v>63.75</v>
      </c>
      <c r="G50" s="10">
        <v>1.6924524517198734</v>
      </c>
      <c r="H50"/>
      <c r="I50"/>
    </row>
    <row r="51" spans="1:9" ht="12.75">
      <c r="A51" s="10">
        <v>27</v>
      </c>
      <c r="B51" s="10">
        <v>1.510922735527515</v>
      </c>
      <c r="C51" s="10">
        <v>-0.04902830183220863</v>
      </c>
      <c r="D51" s="10">
        <v>-0.18368710328244306</v>
      </c>
      <c r="E51"/>
      <c r="F51" s="10">
        <v>66.25</v>
      </c>
      <c r="G51" s="10">
        <v>1.6934903925293838</v>
      </c>
      <c r="H51"/>
      <c r="I51"/>
    </row>
    <row r="52" spans="1:9" ht="12.75">
      <c r="A52" s="10">
        <v>28</v>
      </c>
      <c r="B52" s="10">
        <v>1.5256313760293665</v>
      </c>
      <c r="C52" s="10">
        <v>-0.015385905540085787</v>
      </c>
      <c r="D52" s="10">
        <v>-0.05764410176203601</v>
      </c>
      <c r="E52"/>
      <c r="F52" s="10">
        <v>68.75</v>
      </c>
      <c r="G52" s="10">
        <v>1.6945667832897016</v>
      </c>
      <c r="H52"/>
      <c r="I52"/>
    </row>
    <row r="53" spans="1:9" ht="12.75">
      <c r="A53" s="10">
        <v>29</v>
      </c>
      <c r="B53" s="10">
        <v>1.5991624747172761</v>
      </c>
      <c r="C53" s="10">
        <v>0.0943279178121077</v>
      </c>
      <c r="D53" s="10">
        <v>0.3534044895307337</v>
      </c>
      <c r="E53"/>
      <c r="F53" s="10">
        <v>71.25</v>
      </c>
      <c r="G53" s="10">
        <v>1.7407730839731812</v>
      </c>
      <c r="H53"/>
      <c r="I53"/>
    </row>
    <row r="54" spans="1:9" ht="12.75">
      <c r="A54" s="10">
        <v>30</v>
      </c>
      <c r="B54" s="10">
        <v>1.505916214701752</v>
      </c>
      <c r="C54" s="10">
        <v>-0.07877199241647359</v>
      </c>
      <c r="D54" s="10">
        <v>-0.2951233994660424</v>
      </c>
      <c r="E54"/>
      <c r="F54" s="10">
        <v>73.75</v>
      </c>
      <c r="G54" s="10">
        <v>1.7535695042352017</v>
      </c>
      <c r="H54"/>
      <c r="I54"/>
    </row>
    <row r="55" spans="1:9" ht="12.75">
      <c r="A55" s="10">
        <v>31</v>
      </c>
      <c r="B55" s="10">
        <v>1.5408636818926125</v>
      </c>
      <c r="C55" s="10">
        <v>0.1537031013970891</v>
      </c>
      <c r="D55" s="10">
        <v>0.5758567277688449</v>
      </c>
      <c r="E55"/>
      <c r="F55" s="10">
        <v>76.25</v>
      </c>
      <c r="G55" s="10">
        <v>1.7559347205533413</v>
      </c>
      <c r="H55"/>
      <c r="I55"/>
    </row>
    <row r="56" spans="1:9" ht="12.75">
      <c r="A56" s="10">
        <v>32</v>
      </c>
      <c r="B56" s="10">
        <v>1.5848603548405713</v>
      </c>
      <c r="C56" s="10">
        <v>-0.07196994512597077</v>
      </c>
      <c r="D56" s="10">
        <v>-0.2696391726727366</v>
      </c>
      <c r="E56"/>
      <c r="F56" s="10">
        <v>78.75</v>
      </c>
      <c r="G56" s="10">
        <v>1.7791327228169393</v>
      </c>
      <c r="H56"/>
      <c r="I56"/>
    </row>
    <row r="57" spans="1:9" ht="12.75">
      <c r="A57" s="10">
        <v>33</v>
      </c>
      <c r="B57" s="10">
        <v>1.5644016945795827</v>
      </c>
      <c r="C57" s="10">
        <v>-0.08430824545642257</v>
      </c>
      <c r="D57" s="10">
        <v>-0.31586526173627055</v>
      </c>
      <c r="E57"/>
      <c r="F57" s="10">
        <v>81.25</v>
      </c>
      <c r="G57" s="10">
        <v>1.7910045726594035</v>
      </c>
      <c r="H57"/>
      <c r="I57"/>
    </row>
    <row r="58" spans="1:9" ht="12.75">
      <c r="A58" s="10">
        <v>34</v>
      </c>
      <c r="B58" s="10">
        <v>1.5888762140793737</v>
      </c>
      <c r="C58" s="10">
        <v>0.10357623764049961</v>
      </c>
      <c r="D58" s="10">
        <v>0.38805380464102956</v>
      </c>
      <c r="E58"/>
      <c r="F58" s="10">
        <v>83.75</v>
      </c>
      <c r="G58" s="10">
        <v>1.8241300617655725</v>
      </c>
      <c r="H58"/>
      <c r="I58"/>
    </row>
    <row r="59" spans="1:9" ht="12.75">
      <c r="A59" s="10">
        <v>35</v>
      </c>
      <c r="B59" s="10">
        <v>1.489123902899446</v>
      </c>
      <c r="C59" s="10">
        <v>0.4285058419926644</v>
      </c>
      <c r="D59" s="10">
        <v>1.6054196028369965</v>
      </c>
      <c r="E59"/>
      <c r="F59" s="10">
        <v>86.25</v>
      </c>
      <c r="G59" s="10">
        <v>1.8535551385139115</v>
      </c>
      <c r="H59"/>
      <c r="I59"/>
    </row>
    <row r="60" spans="1:9" ht="12.75">
      <c r="A60" s="10">
        <v>36</v>
      </c>
      <c r="B60" s="10">
        <v>1.59647879379251</v>
      </c>
      <c r="C60" s="10">
        <v>-0.16553140578222858</v>
      </c>
      <c r="D60" s="10">
        <v>-0.6201720902850713</v>
      </c>
      <c r="E60"/>
      <c r="F60" s="10">
        <v>88.75</v>
      </c>
      <c r="G60" s="10">
        <v>1.8694984813264455</v>
      </c>
      <c r="H60"/>
      <c r="I60"/>
    </row>
    <row r="61" spans="1:9" ht="12.75">
      <c r="A61" s="10">
        <v>37</v>
      </c>
      <c r="B61" s="10">
        <v>1.5692415892767186</v>
      </c>
      <c r="C61" s="10">
        <v>0.22176298338268485</v>
      </c>
      <c r="D61" s="10">
        <v>0.830846643888398</v>
      </c>
      <c r="E61"/>
      <c r="F61" s="10">
        <v>91.25</v>
      </c>
      <c r="G61" s="10">
        <v>1.8780574566389987</v>
      </c>
      <c r="H61"/>
      <c r="I61"/>
    </row>
    <row r="62" spans="1:9" ht="12.75">
      <c r="A62" s="10">
        <v>38</v>
      </c>
      <c r="B62" s="10">
        <v>1.561626486700822</v>
      </c>
      <c r="C62" s="10">
        <v>-0.4345002221103067</v>
      </c>
      <c r="D62" s="10">
        <v>-1.6278778622226038</v>
      </c>
      <c r="E62"/>
      <c r="F62" s="10">
        <v>93.75</v>
      </c>
      <c r="G62" s="10">
        <v>1.9166073729247728</v>
      </c>
      <c r="H62"/>
      <c r="I62"/>
    </row>
    <row r="63" spans="1:9" ht="12.75">
      <c r="A63" s="10">
        <v>39</v>
      </c>
      <c r="B63" s="10">
        <v>1.4972952046446877</v>
      </c>
      <c r="C63" s="10">
        <v>-0.15903997028824923</v>
      </c>
      <c r="D63" s="10">
        <v>-0.5958515868722736</v>
      </c>
      <c r="E63"/>
      <c r="F63" s="10">
        <v>96.25</v>
      </c>
      <c r="G63" s="10">
        <v>1.9176297448921105</v>
      </c>
      <c r="H63"/>
      <c r="I63"/>
    </row>
    <row r="64" spans="1:9" ht="13.5" thickBot="1">
      <c r="A64" s="11">
        <v>40</v>
      </c>
      <c r="B64" s="11">
        <v>1.5319795716428595</v>
      </c>
      <c r="C64" s="11">
        <v>-0.14557376181221082</v>
      </c>
      <c r="D64" s="11">
        <v>-0.545399730807049</v>
      </c>
      <c r="E64"/>
      <c r="F64" s="11">
        <v>98.75</v>
      </c>
      <c r="G64" s="11">
        <v>1.9793750694443588</v>
      </c>
      <c r="H64"/>
      <c r="I6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6.140625" style="0" bestFit="1" customWidth="1"/>
    <col min="3" max="3" width="13.7109375" style="0" bestFit="1" customWidth="1"/>
    <col min="4" max="4" width="18.00390625" style="0" bestFit="1" customWidth="1"/>
    <col min="5" max="5" width="12.421875" style="0" bestFit="1" customWidth="1"/>
    <col min="6" max="6" width="21.14062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spans="1:4" ht="12.75">
      <c r="A1" s="12"/>
      <c r="B1" s="12" t="s">
        <v>87</v>
      </c>
      <c r="C1" s="12" t="s">
        <v>88</v>
      </c>
      <c r="D1" s="12" t="s">
        <v>89</v>
      </c>
    </row>
    <row r="2" spans="1:4" ht="12.75">
      <c r="A2" s="10" t="s">
        <v>87</v>
      </c>
      <c r="B2" s="10">
        <v>1</v>
      </c>
      <c r="C2" s="10"/>
      <c r="D2" s="10"/>
    </row>
    <row r="3" spans="1:4" ht="12.75">
      <c r="A3" s="10" t="s">
        <v>88</v>
      </c>
      <c r="B3" s="10">
        <v>0.8541259200836385</v>
      </c>
      <c r="C3" s="10">
        <v>1</v>
      </c>
      <c r="D3" s="10"/>
    </row>
    <row r="4" spans="1:4" ht="13.5" thickBot="1">
      <c r="A4" s="11" t="s">
        <v>89</v>
      </c>
      <c r="B4" s="11">
        <v>0.06358966747024948</v>
      </c>
      <c r="C4" s="11">
        <v>0.1143366306464416</v>
      </c>
      <c r="D4" s="11">
        <v>1</v>
      </c>
    </row>
    <row r="6" s="21" customFormat="1" ht="12.75"/>
    <row r="7" spans="1:9" s="21" customFormat="1" ht="12.75">
      <c r="A7" t="s">
        <v>78</v>
      </c>
      <c r="B7"/>
      <c r="C7"/>
      <c r="D7"/>
      <c r="E7"/>
      <c r="F7"/>
      <c r="G7"/>
      <c r="H7"/>
      <c r="I7"/>
    </row>
    <row r="8" spans="1:9" s="21" customFormat="1" ht="13.5" thickBot="1">
      <c r="A8"/>
      <c r="B8"/>
      <c r="C8"/>
      <c r="D8"/>
      <c r="E8"/>
      <c r="F8"/>
      <c r="G8"/>
      <c r="H8"/>
      <c r="I8"/>
    </row>
    <row r="9" spans="1:9" s="21" customFormat="1" ht="12.75">
      <c r="A9" s="13" t="s">
        <v>79</v>
      </c>
      <c r="B9" s="13"/>
      <c r="C9"/>
      <c r="D9"/>
      <c r="E9"/>
      <c r="F9"/>
      <c r="G9"/>
      <c r="H9"/>
      <c r="I9"/>
    </row>
    <row r="10" spans="1:9" s="21" customFormat="1" ht="12.75">
      <c r="A10" s="10" t="s">
        <v>80</v>
      </c>
      <c r="B10" s="10">
        <v>0.8562409012876976</v>
      </c>
      <c r="C10"/>
      <c r="D10"/>
      <c r="E10"/>
      <c r="F10"/>
      <c r="G10"/>
      <c r="H10"/>
      <c r="I10"/>
    </row>
    <row r="11" spans="1:9" s="21" customFormat="1" ht="12.75">
      <c r="A11" s="10" t="s">
        <v>81</v>
      </c>
      <c r="B11" s="10">
        <v>0.7331484810379686</v>
      </c>
      <c r="C11"/>
      <c r="D11"/>
      <c r="E11"/>
      <c r="F11"/>
      <c r="G11"/>
      <c r="H11"/>
      <c r="I11"/>
    </row>
    <row r="12" spans="1:9" s="21" customFormat="1" ht="12.75">
      <c r="A12" s="10" t="s">
        <v>82</v>
      </c>
      <c r="B12" s="10">
        <v>0.7217930972523502</v>
      </c>
      <c r="C12"/>
      <c r="D12"/>
      <c r="E12"/>
      <c r="F12"/>
      <c r="G12"/>
      <c r="H12"/>
      <c r="I12"/>
    </row>
    <row r="13" spans="1:9" s="21" customFormat="1" ht="12.75">
      <c r="A13" s="10" t="s">
        <v>29</v>
      </c>
      <c r="B13" s="10">
        <v>39.68522628942318</v>
      </c>
      <c r="C13"/>
      <c r="D13"/>
      <c r="E13"/>
      <c r="F13"/>
      <c r="G13"/>
      <c r="H13"/>
      <c r="I13"/>
    </row>
    <row r="14" spans="1:9" s="21" customFormat="1" ht="13.5" thickBot="1">
      <c r="A14" s="11" t="s">
        <v>46</v>
      </c>
      <c r="B14" s="11">
        <v>50</v>
      </c>
      <c r="C14"/>
      <c r="D14"/>
      <c r="E14"/>
      <c r="F14"/>
      <c r="G14"/>
      <c r="H14"/>
      <c r="I14"/>
    </row>
    <row r="15" spans="1:9" s="21" customFormat="1" ht="12.75">
      <c r="A15"/>
      <c r="B15"/>
      <c r="C15"/>
      <c r="D15"/>
      <c r="E15"/>
      <c r="F15"/>
      <c r="G15"/>
      <c r="H15"/>
      <c r="I15"/>
    </row>
    <row r="16" spans="1:9" s="21" customFormat="1" ht="13.5" thickBot="1">
      <c r="A16" t="s">
        <v>83</v>
      </c>
      <c r="B16"/>
      <c r="C16"/>
      <c r="D16"/>
      <c r="E16"/>
      <c r="F16"/>
      <c r="G16"/>
      <c r="H16"/>
      <c r="I16"/>
    </row>
    <row r="17" spans="1:9" s="21" customFormat="1" ht="12.75">
      <c r="A17" s="12"/>
      <c r="B17" s="12" t="s">
        <v>49</v>
      </c>
      <c r="C17" s="12" t="s">
        <v>61</v>
      </c>
      <c r="D17" s="12" t="s">
        <v>62</v>
      </c>
      <c r="E17" s="12" t="s">
        <v>63</v>
      </c>
      <c r="F17" s="12" t="s">
        <v>64</v>
      </c>
      <c r="G17"/>
      <c r="H17"/>
      <c r="I17"/>
    </row>
    <row r="18" spans="1:9" s="21" customFormat="1" ht="12.75">
      <c r="A18" s="10" t="s">
        <v>84</v>
      </c>
      <c r="B18" s="10">
        <v>2</v>
      </c>
      <c r="C18" s="10">
        <v>203365.76274540764</v>
      </c>
      <c r="D18" s="10">
        <v>101682.88137270382</v>
      </c>
      <c r="E18" s="10">
        <v>64.56395440958184</v>
      </c>
      <c r="F18" s="10">
        <v>3.291072591807704E-14</v>
      </c>
      <c r="G18"/>
      <c r="H18"/>
      <c r="I18"/>
    </row>
    <row r="19" spans="1:9" s="21" customFormat="1" ht="12.75">
      <c r="A19" s="10" t="s">
        <v>85</v>
      </c>
      <c r="B19" s="10">
        <v>47</v>
      </c>
      <c r="C19" s="10">
        <v>74021.10772520806</v>
      </c>
      <c r="D19" s="10">
        <v>1574.9171856427247</v>
      </c>
      <c r="E19" s="10"/>
      <c r="F19" s="10"/>
      <c r="G19"/>
      <c r="H19"/>
      <c r="I19"/>
    </row>
    <row r="20" spans="1:9" s="21" customFormat="1" ht="13.5" thickBot="1">
      <c r="A20" s="11" t="s">
        <v>13</v>
      </c>
      <c r="B20" s="11">
        <v>49</v>
      </c>
      <c r="C20" s="11">
        <v>277386.8704706157</v>
      </c>
      <c r="D20" s="11"/>
      <c r="E20" s="11"/>
      <c r="F20" s="11"/>
      <c r="G20"/>
      <c r="H20"/>
      <c r="I20"/>
    </row>
    <row r="21" spans="1:9" s="21" customFormat="1" ht="13.5" thickBot="1">
      <c r="A21"/>
      <c r="B21"/>
      <c r="C21"/>
      <c r="D21"/>
      <c r="E21"/>
      <c r="F21"/>
      <c r="G21"/>
      <c r="H21"/>
      <c r="I21"/>
    </row>
    <row r="22" spans="1:9" s="21" customFormat="1" ht="12.75">
      <c r="A22" s="12"/>
      <c r="B22" s="12" t="s">
        <v>65</v>
      </c>
      <c r="C22" s="12" t="s">
        <v>29</v>
      </c>
      <c r="D22" s="12" t="s">
        <v>50</v>
      </c>
      <c r="E22" s="12" t="s">
        <v>66</v>
      </c>
      <c r="F22" s="12" t="s">
        <v>67</v>
      </c>
      <c r="G22" s="12" t="s">
        <v>68</v>
      </c>
      <c r="H22" s="12" t="s">
        <v>69</v>
      </c>
      <c r="I22" s="12" t="s">
        <v>70</v>
      </c>
    </row>
    <row r="23" spans="1:9" s="21" customFormat="1" ht="12.75">
      <c r="A23" s="10" t="s">
        <v>86</v>
      </c>
      <c r="B23" s="10">
        <v>1.5286841763583685</v>
      </c>
      <c r="C23" s="10">
        <v>18.05250518014551</v>
      </c>
      <c r="D23" s="10">
        <v>0.08467989130060712</v>
      </c>
      <c r="E23" s="10">
        <v>0.9328755625839127</v>
      </c>
      <c r="F23" s="10">
        <v>-34.78823760453093</v>
      </c>
      <c r="G23" s="10">
        <v>37.84560595724766</v>
      </c>
      <c r="H23" s="10">
        <v>-34.78823760453093</v>
      </c>
      <c r="I23" s="10">
        <v>37.84560595724766</v>
      </c>
    </row>
    <row r="24" spans="1:9" s="21" customFormat="1" ht="12.75">
      <c r="A24" s="10" t="s">
        <v>87</v>
      </c>
      <c r="B24" s="10">
        <v>1.3759708589344968</v>
      </c>
      <c r="C24" s="10">
        <v>0.12218168062932819</v>
      </c>
      <c r="D24" s="10">
        <v>11.26167893457681</v>
      </c>
      <c r="E24" s="10">
        <v>6.031776524616897E-15</v>
      </c>
      <c r="F24" s="10">
        <v>1.1301732538822575</v>
      </c>
      <c r="G24" s="10">
        <v>1.621768463986736</v>
      </c>
      <c r="H24" s="10">
        <v>1.1301732538822575</v>
      </c>
      <c r="I24" s="10">
        <v>1.621768463986736</v>
      </c>
    </row>
    <row r="25" spans="1:9" s="21" customFormat="1" ht="13.5" thickBot="1">
      <c r="A25" s="11" t="s">
        <v>89</v>
      </c>
      <c r="B25" s="11">
        <v>5.621461599295191</v>
      </c>
      <c r="C25" s="11">
        <v>7.042668900806317</v>
      </c>
      <c r="D25" s="11">
        <v>0.7982004661118726</v>
      </c>
      <c r="E25" s="11">
        <v>0.42876898211718595</v>
      </c>
      <c r="F25" s="11">
        <v>-8.546547385994185</v>
      </c>
      <c r="G25" s="11">
        <v>19.789470584584567</v>
      </c>
      <c r="H25" s="11">
        <v>-8.546547385994185</v>
      </c>
      <c r="I25" s="11">
        <v>19.789470584584567</v>
      </c>
    </row>
    <row r="26" spans="1:9" s="21" customFormat="1" ht="12.75">
      <c r="A26"/>
      <c r="B26"/>
      <c r="C26"/>
      <c r="D26"/>
      <c r="E26"/>
      <c r="F26"/>
      <c r="G26"/>
      <c r="H26"/>
      <c r="I26"/>
    </row>
    <row r="27" spans="1:9" s="21" customFormat="1" ht="12.75">
      <c r="A27"/>
      <c r="B27"/>
      <c r="C27"/>
      <c r="D27"/>
      <c r="E27"/>
      <c r="F27"/>
      <c r="G27"/>
      <c r="H27"/>
      <c r="I27"/>
    </row>
    <row r="28" spans="1:9" s="21" customFormat="1" ht="12.75">
      <c r="A28"/>
      <c r="B28"/>
      <c r="C28"/>
      <c r="D28"/>
      <c r="E28"/>
      <c r="F28"/>
      <c r="G28"/>
      <c r="H28"/>
      <c r="I28"/>
    </row>
    <row r="29" spans="1:9" s="21" customFormat="1" ht="12.75">
      <c r="A29" t="s">
        <v>71</v>
      </c>
      <c r="B29"/>
      <c r="C29"/>
      <c r="D29"/>
      <c r="E29"/>
      <c r="F29" t="s">
        <v>76</v>
      </c>
      <c r="G29"/>
      <c r="H29"/>
      <c r="I29"/>
    </row>
    <row r="30" spans="1:9" s="21" customFormat="1" ht="13.5" thickBot="1">
      <c r="A30"/>
      <c r="B30"/>
      <c r="C30"/>
      <c r="D30"/>
      <c r="E30"/>
      <c r="F30"/>
      <c r="G30"/>
      <c r="H30"/>
      <c r="I30"/>
    </row>
    <row r="31" spans="1:9" s="21" customFormat="1" ht="12.75">
      <c r="A31" s="12" t="s">
        <v>72</v>
      </c>
      <c r="B31" s="12" t="s">
        <v>91</v>
      </c>
      <c r="C31" s="12" t="s">
        <v>74</v>
      </c>
      <c r="D31" s="12" t="s">
        <v>75</v>
      </c>
      <c r="E31"/>
      <c r="F31" s="12" t="s">
        <v>77</v>
      </c>
      <c r="G31" s="12" t="s">
        <v>88</v>
      </c>
      <c r="H31"/>
      <c r="I31"/>
    </row>
    <row r="32" spans="1:9" s="21" customFormat="1" ht="12.75">
      <c r="A32" s="10">
        <v>1</v>
      </c>
      <c r="B32" s="10">
        <v>91.59486771056868</v>
      </c>
      <c r="C32" s="10">
        <v>-17.21393590522044</v>
      </c>
      <c r="D32" s="10">
        <v>-0.4428946473188282</v>
      </c>
      <c r="E32"/>
      <c r="F32" s="10">
        <v>1</v>
      </c>
      <c r="G32" s="10">
        <v>41.31611772535138</v>
      </c>
      <c r="H32"/>
      <c r="I32"/>
    </row>
    <row r="33" spans="1:9" s="21" customFormat="1" ht="12.75">
      <c r="A33" s="10">
        <v>2</v>
      </c>
      <c r="B33" s="10">
        <v>95.73017068502699</v>
      </c>
      <c r="C33" s="10">
        <v>-2.7706908337785734</v>
      </c>
      <c r="D33" s="10">
        <v>-0.07128666833735123</v>
      </c>
      <c r="E33"/>
      <c r="F33" s="10">
        <v>3</v>
      </c>
      <c r="G33" s="10">
        <v>52.18630112711747</v>
      </c>
      <c r="H33"/>
      <c r="I33"/>
    </row>
    <row r="34" spans="1:9" s="21" customFormat="1" ht="12.75">
      <c r="A34" s="10">
        <v>3</v>
      </c>
      <c r="B34" s="10">
        <v>137.5439413620868</v>
      </c>
      <c r="C34" s="10">
        <v>-22.16320519708566</v>
      </c>
      <c r="D34" s="10">
        <v>-0.5702336178817305</v>
      </c>
      <c r="E34"/>
      <c r="F34" s="10">
        <v>5</v>
      </c>
      <c r="G34" s="10">
        <v>56.8644703304669</v>
      </c>
      <c r="H34"/>
      <c r="I34"/>
    </row>
    <row r="35" spans="1:9" s="21" customFormat="1" ht="12.75">
      <c r="A35" s="10">
        <v>4</v>
      </c>
      <c r="B35" s="10">
        <v>256.35198454852565</v>
      </c>
      <c r="C35" s="10">
        <v>-35.04178748203256</v>
      </c>
      <c r="D35" s="10">
        <v>-0.9015846343176794</v>
      </c>
      <c r="E35"/>
      <c r="F35" s="10">
        <v>7</v>
      </c>
      <c r="G35" s="10">
        <v>68.87593478480838</v>
      </c>
      <c r="H35"/>
      <c r="I35"/>
    </row>
    <row r="36" spans="1:9" s="21" customFormat="1" ht="12.75">
      <c r="A36" s="10">
        <v>5</v>
      </c>
      <c r="B36" s="10">
        <v>45.51084313912315</v>
      </c>
      <c r="C36" s="10">
        <v>11.353627191343747</v>
      </c>
      <c r="D36" s="10">
        <v>0.2921156868705823</v>
      </c>
      <c r="E36"/>
      <c r="F36" s="10">
        <v>9</v>
      </c>
      <c r="G36" s="10">
        <v>71.1912771111857</v>
      </c>
      <c r="H36"/>
      <c r="I36"/>
    </row>
    <row r="37" spans="1:9" s="21" customFormat="1" ht="12.75">
      <c r="A37" s="10">
        <v>6</v>
      </c>
      <c r="B37" s="10">
        <v>188.99491691783555</v>
      </c>
      <c r="C37" s="10">
        <v>-47.99134945733317</v>
      </c>
      <c r="D37" s="10">
        <v>-1.2347618760340693</v>
      </c>
      <c r="E37"/>
      <c r="F37" s="10">
        <v>11</v>
      </c>
      <c r="G37" s="10">
        <v>74.38093180534824</v>
      </c>
      <c r="H37"/>
      <c r="I37"/>
    </row>
    <row r="38" spans="1:9" s="21" customFormat="1" ht="12.75">
      <c r="A38" s="10">
        <v>7</v>
      </c>
      <c r="B38" s="10">
        <v>237.97267286984479</v>
      </c>
      <c r="C38" s="10">
        <v>72.76930452968193</v>
      </c>
      <c r="D38" s="10">
        <v>1.8722699818776376</v>
      </c>
      <c r="E38"/>
      <c r="F38" s="10">
        <v>13</v>
      </c>
      <c r="G38" s="10">
        <v>81.93705669504001</v>
      </c>
      <c r="H38"/>
      <c r="I38"/>
    </row>
    <row r="39" spans="1:9" s="21" customFormat="1" ht="12.75">
      <c r="A39" s="10">
        <v>8</v>
      </c>
      <c r="B39" s="10">
        <v>81.46307317957509</v>
      </c>
      <c r="C39" s="10">
        <v>27.525069577225764</v>
      </c>
      <c r="D39" s="10">
        <v>0.7081881825256803</v>
      </c>
      <c r="E39"/>
      <c r="F39" s="10">
        <v>15</v>
      </c>
      <c r="G39" s="10">
        <v>92.95947985124842</v>
      </c>
      <c r="H39"/>
      <c r="I39"/>
    </row>
    <row r="40" spans="1:9" s="21" customFormat="1" ht="12.75">
      <c r="A40" s="10">
        <v>9</v>
      </c>
      <c r="B40" s="10">
        <v>251.48989634727047</v>
      </c>
      <c r="C40" s="10">
        <v>94.55559234370224</v>
      </c>
      <c r="D40" s="10">
        <v>2.432805951739752</v>
      </c>
      <c r="E40"/>
      <c r="F40" s="10">
        <v>17</v>
      </c>
      <c r="G40" s="10">
        <v>107.2448251383316</v>
      </c>
      <c r="H40"/>
      <c r="I40"/>
    </row>
    <row r="41" spans="1:9" s="21" customFormat="1" ht="12.75">
      <c r="A41" s="10">
        <v>10</v>
      </c>
      <c r="B41" s="10">
        <v>273.9375557735647</v>
      </c>
      <c r="C41" s="10">
        <v>-7.202536536171465</v>
      </c>
      <c r="D41" s="10">
        <v>-0.18531292881259193</v>
      </c>
      <c r="E41"/>
      <c r="F41" s="10">
        <v>19</v>
      </c>
      <c r="G41" s="10">
        <v>108.98814275680085</v>
      </c>
      <c r="H41"/>
      <c r="I41"/>
    </row>
    <row r="42" spans="1:9" s="21" customFormat="1" ht="12.75">
      <c r="A42" s="10">
        <v>11</v>
      </c>
      <c r="B42" s="10">
        <v>269.5009409348227</v>
      </c>
      <c r="C42" s="10">
        <v>-35.00904022987095</v>
      </c>
      <c r="D42" s="10">
        <v>-0.9007420854214458</v>
      </c>
      <c r="E42"/>
      <c r="F42" s="10">
        <v>21</v>
      </c>
      <c r="G42" s="10">
        <v>109.60324159722711</v>
      </c>
      <c r="H42"/>
      <c r="I42"/>
    </row>
    <row r="43" spans="1:9" s="21" customFormat="1" ht="12.75">
      <c r="A43" s="10">
        <v>12</v>
      </c>
      <c r="B43" s="10">
        <v>209.89348502988088</v>
      </c>
      <c r="C43" s="10">
        <v>42.63169917074853</v>
      </c>
      <c r="D43" s="10">
        <v>1.0968642774546953</v>
      </c>
      <c r="E43"/>
      <c r="F43" s="10">
        <v>23</v>
      </c>
      <c r="G43" s="10">
        <v>109.75788302101135</v>
      </c>
      <c r="H43"/>
      <c r="I43"/>
    </row>
    <row r="44" spans="1:9" s="21" customFormat="1" ht="12.75">
      <c r="A44" s="10">
        <v>13</v>
      </c>
      <c r="B44" s="10">
        <v>213.1513831746578</v>
      </c>
      <c r="C44" s="10">
        <v>-3.147522912865412</v>
      </c>
      <c r="D44" s="10">
        <v>-0.08098212158433188</v>
      </c>
      <c r="E44"/>
      <c r="F44" s="10">
        <v>25</v>
      </c>
      <c r="G44" s="10">
        <v>115.38073616500114</v>
      </c>
      <c r="H44"/>
      <c r="I44"/>
    </row>
    <row r="45" spans="1:9" s="21" customFormat="1" ht="12.75">
      <c r="A45" s="10">
        <v>14</v>
      </c>
      <c r="B45" s="10">
        <v>166.89555371715937</v>
      </c>
      <c r="C45" s="10">
        <v>50.04216145988522</v>
      </c>
      <c r="D45" s="10">
        <v>1.28752689523645</v>
      </c>
      <c r="E45"/>
      <c r="F45" s="10">
        <v>27</v>
      </c>
      <c r="G45" s="10">
        <v>116.17991164891255</v>
      </c>
      <c r="H45"/>
      <c r="I45"/>
    </row>
    <row r="46" spans="1:9" s="21" customFormat="1" ht="12.75">
      <c r="A46" s="10">
        <v>15</v>
      </c>
      <c r="B46" s="10">
        <v>138.05305473620496</v>
      </c>
      <c r="C46" s="10">
        <v>2.9045782236381115</v>
      </c>
      <c r="D46" s="10">
        <v>0.07473143591629262</v>
      </c>
      <c r="E46"/>
      <c r="F46" s="10">
        <v>29</v>
      </c>
      <c r="G46" s="10">
        <v>120.97042149471292</v>
      </c>
      <c r="H46"/>
      <c r="I46"/>
    </row>
    <row r="47" spans="1:9" s="21" customFormat="1" ht="12.75">
      <c r="A47" s="10">
        <v>16</v>
      </c>
      <c r="B47" s="10">
        <v>144.4269427714362</v>
      </c>
      <c r="C47" s="10">
        <v>18.12564052785848</v>
      </c>
      <c r="D47" s="10">
        <v>0.46635175204638585</v>
      </c>
      <c r="E47"/>
      <c r="F47" s="10">
        <v>31</v>
      </c>
      <c r="G47" s="10">
        <v>126.78902234963348</v>
      </c>
      <c r="H47"/>
      <c r="I47"/>
    </row>
    <row r="48" spans="1:9" s="21" customFormat="1" ht="12.75">
      <c r="A48" s="10">
        <v>17</v>
      </c>
      <c r="B48" s="10">
        <v>87.21416306206365</v>
      </c>
      <c r="C48" s="10">
        <v>-18.33822827725527</v>
      </c>
      <c r="D48" s="10">
        <v>-0.4718213887879076</v>
      </c>
      <c r="E48"/>
      <c r="F48" s="10">
        <v>33</v>
      </c>
      <c r="G48" s="10">
        <v>132.63721726069215</v>
      </c>
      <c r="H48"/>
      <c r="I48"/>
    </row>
    <row r="49" spans="1:9" s="21" customFormat="1" ht="12.75">
      <c r="A49" s="10">
        <v>18</v>
      </c>
      <c r="B49" s="10">
        <v>153.10414460951384</v>
      </c>
      <c r="C49" s="10">
        <v>-3.0315074879582653</v>
      </c>
      <c r="D49" s="10">
        <v>-0.07799717897848588</v>
      </c>
      <c r="E49"/>
      <c r="F49" s="10">
        <v>35</v>
      </c>
      <c r="G49" s="10">
        <v>140.95763295984307</v>
      </c>
      <c r="H49"/>
      <c r="I49"/>
    </row>
    <row r="50" spans="1:9" s="21" customFormat="1" ht="12.75">
      <c r="A50" s="10">
        <v>19</v>
      </c>
      <c r="B50" s="10">
        <v>118.46124135931285</v>
      </c>
      <c r="C50" s="10">
        <v>-11.216416220981245</v>
      </c>
      <c r="D50" s="10">
        <v>-0.28858540741203353</v>
      </c>
      <c r="E50"/>
      <c r="F50" s="10">
        <v>37</v>
      </c>
      <c r="G50" s="10">
        <v>141.00356746050238</v>
      </c>
      <c r="H50"/>
      <c r="I50"/>
    </row>
    <row r="51" spans="1:9" s="21" customFormat="1" ht="12.75">
      <c r="A51" s="10">
        <v>20</v>
      </c>
      <c r="B51" s="10">
        <v>98.23269496462686</v>
      </c>
      <c r="C51" s="10">
        <v>17.947216684285692</v>
      </c>
      <c r="D51" s="10">
        <v>0.46176111306018663</v>
      </c>
      <c r="E51"/>
      <c r="F51" s="10">
        <v>39</v>
      </c>
      <c r="G51" s="10">
        <v>150.07263712155557</v>
      </c>
      <c r="H51"/>
      <c r="I51"/>
    </row>
    <row r="52" spans="1:9" s="21" customFormat="1" ht="12.75">
      <c r="A52" s="10">
        <v>21</v>
      </c>
      <c r="B52" s="10">
        <v>140.73177043164566</v>
      </c>
      <c r="C52" s="10">
        <v>38.38448304989828</v>
      </c>
      <c r="D52" s="10">
        <v>0.9875883224210562</v>
      </c>
      <c r="E52"/>
      <c r="F52" s="10">
        <v>41</v>
      </c>
      <c r="G52" s="10">
        <v>152.37298589932178</v>
      </c>
      <c r="H52"/>
      <c r="I52"/>
    </row>
    <row r="53" spans="1:9" s="21" customFormat="1" ht="12.75">
      <c r="A53" s="10">
        <v>22</v>
      </c>
      <c r="B53" s="10">
        <v>94.92655501581686</v>
      </c>
      <c r="C53" s="10">
        <v>14.676686581410252</v>
      </c>
      <c r="D53" s="10">
        <v>0.37761415884622646</v>
      </c>
      <c r="E53"/>
      <c r="F53" s="10">
        <v>43</v>
      </c>
      <c r="G53" s="10">
        <v>157.40603339055042</v>
      </c>
      <c r="H53"/>
      <c r="I53"/>
    </row>
    <row r="54" spans="1:9" s="21" customFormat="1" ht="12.75">
      <c r="A54" s="10">
        <v>23</v>
      </c>
      <c r="B54" s="10">
        <v>211.06569160460884</v>
      </c>
      <c r="C54" s="10">
        <v>-47.046742500284296</v>
      </c>
      <c r="D54" s="10">
        <v>-1.210458232323499</v>
      </c>
      <c r="E54"/>
      <c r="F54" s="10">
        <v>45</v>
      </c>
      <c r="G54" s="10">
        <v>158.7403083560693</v>
      </c>
      <c r="H54"/>
      <c r="I54"/>
    </row>
    <row r="55" spans="1:9" s="21" customFormat="1" ht="12.75">
      <c r="A55" s="10">
        <v>24</v>
      </c>
      <c r="B55" s="10">
        <v>168.33935411543786</v>
      </c>
      <c r="C55" s="10">
        <v>39.59395650182438</v>
      </c>
      <c r="D55" s="10">
        <v>1.0187066744865965</v>
      </c>
      <c r="E55"/>
      <c r="F55" s="10">
        <v>47</v>
      </c>
      <c r="G55" s="10">
        <v>159.18903066700452</v>
      </c>
      <c r="H55"/>
      <c r="I55"/>
    </row>
    <row r="56" spans="1:9" s="21" customFormat="1" ht="12.75">
      <c r="A56" s="10">
        <v>25</v>
      </c>
      <c r="B56" s="10">
        <v>197.55011238172017</v>
      </c>
      <c r="C56" s="10">
        <v>-38.80980402565086</v>
      </c>
      <c r="D56" s="10">
        <v>-0.9985313388578789</v>
      </c>
      <c r="E56"/>
      <c r="F56" s="10">
        <v>49</v>
      </c>
      <c r="G56" s="10">
        <v>159.2427473408175</v>
      </c>
      <c r="H56"/>
      <c r="I56"/>
    </row>
    <row r="57" spans="1:9" s="21" customFormat="1" ht="12.75">
      <c r="A57" s="10">
        <v>26</v>
      </c>
      <c r="B57" s="10">
        <v>170.62740330785704</v>
      </c>
      <c r="C57" s="10">
        <v>-18.25441740853526</v>
      </c>
      <c r="D57" s="10">
        <v>-0.4696650321389918</v>
      </c>
      <c r="E57"/>
      <c r="F57" s="10">
        <v>51</v>
      </c>
      <c r="G57" s="10">
        <v>159.33815530457704</v>
      </c>
      <c r="H57"/>
      <c r="I57"/>
    </row>
    <row r="58" spans="1:9" s="21" customFormat="1" ht="12.75">
      <c r="A58" s="10">
        <v>27</v>
      </c>
      <c r="B58" s="10">
        <v>238.0855058350793</v>
      </c>
      <c r="C58" s="10">
        <v>94.6514459187776</v>
      </c>
      <c r="D58" s="10">
        <v>2.4352721532848833</v>
      </c>
      <c r="E58"/>
      <c r="F58" s="10">
        <v>53</v>
      </c>
      <c r="G58" s="10">
        <v>162.55258329929467</v>
      </c>
      <c r="H58"/>
      <c r="I58"/>
    </row>
    <row r="59" spans="1:9" s="21" customFormat="1" ht="12.75">
      <c r="A59" s="10">
        <v>28</v>
      </c>
      <c r="B59" s="10">
        <v>159.39887368828093</v>
      </c>
      <c r="C59" s="10">
        <v>31.192736551731542</v>
      </c>
      <c r="D59" s="10">
        <v>0.8025530087978651</v>
      </c>
      <c r="E59"/>
      <c r="F59" s="10">
        <v>55</v>
      </c>
      <c r="G59" s="10">
        <v>164.01894910432455</v>
      </c>
      <c r="H59"/>
      <c r="I59"/>
    </row>
    <row r="60" spans="1:9" s="21" customFormat="1" ht="12.75">
      <c r="A60" s="10">
        <v>29</v>
      </c>
      <c r="B60" s="10">
        <v>128.97752287684418</v>
      </c>
      <c r="C60" s="10">
        <v>-2.1885005272106923</v>
      </c>
      <c r="D60" s="10">
        <v>-0.05630758558024483</v>
      </c>
      <c r="E60"/>
      <c r="F60" s="10">
        <v>57</v>
      </c>
      <c r="G60" s="10">
        <v>170.50810766069372</v>
      </c>
      <c r="H60"/>
      <c r="I60"/>
    </row>
    <row r="61" spans="1:9" s="21" customFormat="1" ht="12.75">
      <c r="A61" s="10">
        <v>30</v>
      </c>
      <c r="B61" s="10">
        <v>200.95939337506795</v>
      </c>
      <c r="C61" s="10">
        <v>-43.55335998451753</v>
      </c>
      <c r="D61" s="10">
        <v>-1.1205775434566914</v>
      </c>
      <c r="E61"/>
      <c r="F61" s="10">
        <v>59</v>
      </c>
      <c r="G61" s="10">
        <v>179.11625348154394</v>
      </c>
      <c r="H61"/>
      <c r="I61"/>
    </row>
    <row r="62" spans="1:9" s="21" customFormat="1" ht="12.75">
      <c r="A62" s="10">
        <v>31</v>
      </c>
      <c r="B62" s="10">
        <v>289.02254721779934</v>
      </c>
      <c r="C62" s="10">
        <v>-53.32421012486333</v>
      </c>
      <c r="D62" s="10">
        <v>-1.3719702087216523</v>
      </c>
      <c r="E62"/>
      <c r="F62" s="10">
        <v>61</v>
      </c>
      <c r="G62" s="10">
        <v>190.59161024001247</v>
      </c>
      <c r="H62"/>
      <c r="I62"/>
    </row>
    <row r="63" spans="1:9" s="21" customFormat="1" ht="12.75">
      <c r="A63" s="10">
        <v>32</v>
      </c>
      <c r="B63" s="10">
        <v>238.18160942396688</v>
      </c>
      <c r="C63" s="10">
        <v>-43.6865516088109</v>
      </c>
      <c r="D63" s="10">
        <v>-1.124004409792899</v>
      </c>
      <c r="E63"/>
      <c r="F63" s="10">
        <v>63</v>
      </c>
      <c r="G63" s="10">
        <v>190.8384225275435</v>
      </c>
      <c r="H63"/>
      <c r="I63"/>
    </row>
    <row r="64" spans="1:9" s="21" customFormat="1" ht="12.75">
      <c r="A64" s="10">
        <v>33</v>
      </c>
      <c r="B64" s="10">
        <v>40.57549471324966</v>
      </c>
      <c r="C64" s="10">
        <v>0.7406230121017217</v>
      </c>
      <c r="D64" s="10">
        <v>0.019055372899437997</v>
      </c>
      <c r="E64"/>
      <c r="F64" s="10">
        <v>65</v>
      </c>
      <c r="G64" s="10">
        <v>191.26024523016847</v>
      </c>
      <c r="H64"/>
      <c r="I64"/>
    </row>
    <row r="65" spans="1:9" s="21" customFormat="1" ht="12.75">
      <c r="A65" s="10">
        <v>34</v>
      </c>
      <c r="B65" s="10">
        <v>241.10290663994562</v>
      </c>
      <c r="C65" s="10">
        <v>-39.93661351618462</v>
      </c>
      <c r="D65" s="10">
        <v>-1.0275228428726062</v>
      </c>
      <c r="E65"/>
      <c r="F65" s="10">
        <v>67</v>
      </c>
      <c r="G65" s="10">
        <v>194.49505781515597</v>
      </c>
      <c r="H65"/>
      <c r="I65"/>
    </row>
    <row r="66" spans="1:9" s="21" customFormat="1" ht="12.75">
      <c r="A66" s="10">
        <v>35</v>
      </c>
      <c r="B66" s="10">
        <v>237.0148442714741</v>
      </c>
      <c r="C66" s="10">
        <v>-45.754599041305624</v>
      </c>
      <c r="D66" s="10">
        <v>-1.177212876659305</v>
      </c>
      <c r="E66"/>
      <c r="F66" s="10">
        <v>69</v>
      </c>
      <c r="G66" s="10">
        <v>201.166293123761</v>
      </c>
      <c r="H66"/>
      <c r="I66"/>
    </row>
    <row r="67" spans="1:9" s="21" customFormat="1" ht="12.75">
      <c r="A67" s="10">
        <v>36</v>
      </c>
      <c r="B67" s="10">
        <v>186.07309859341333</v>
      </c>
      <c r="C67" s="10">
        <v>-26.73494328883629</v>
      </c>
      <c r="D67" s="10">
        <v>-0.6878591476227756</v>
      </c>
      <c r="E67"/>
      <c r="F67" s="10">
        <v>71</v>
      </c>
      <c r="G67" s="10">
        <v>207.93331061726224</v>
      </c>
      <c r="H67"/>
      <c r="I67"/>
    </row>
    <row r="68" spans="1:9" s="21" customFormat="1" ht="12.75">
      <c r="A68" s="10">
        <v>37</v>
      </c>
      <c r="B68" s="10">
        <v>75.91994632115853</v>
      </c>
      <c r="C68" s="10">
        <v>-23.733645194041067</v>
      </c>
      <c r="D68" s="10">
        <v>-0.6106392213658246</v>
      </c>
      <c r="E68"/>
      <c r="F68" s="10">
        <v>73</v>
      </c>
      <c r="G68" s="10">
        <v>210.0038602617924</v>
      </c>
      <c r="H68"/>
      <c r="I68"/>
    </row>
    <row r="69" spans="1:9" s="21" customFormat="1" ht="12.75">
      <c r="A69" s="10">
        <v>38</v>
      </c>
      <c r="B69" s="10">
        <v>106.39980651985388</v>
      </c>
      <c r="C69" s="10">
        <v>-35.208529408668184</v>
      </c>
      <c r="D69" s="10">
        <v>-0.9058747111018127</v>
      </c>
      <c r="E69"/>
      <c r="F69" s="10">
        <v>75</v>
      </c>
      <c r="G69" s="10">
        <v>216.9377151770446</v>
      </c>
      <c r="H69"/>
      <c r="I69"/>
    </row>
    <row r="70" spans="1:9" s="21" customFormat="1" ht="12.75">
      <c r="A70" s="10">
        <v>39</v>
      </c>
      <c r="B70" s="10">
        <v>170.5268192266862</v>
      </c>
      <c r="C70" s="10">
        <v>-37.889601965994046</v>
      </c>
      <c r="D70" s="10">
        <v>-0.9748556049108176</v>
      </c>
      <c r="E70"/>
      <c r="F70" s="10">
        <v>77</v>
      </c>
      <c r="G70" s="10">
        <v>221.3101970664931</v>
      </c>
      <c r="H70"/>
      <c r="I70"/>
    </row>
    <row r="71" spans="1:9" s="21" customFormat="1" ht="12.75">
      <c r="A71" s="10">
        <v>40</v>
      </c>
      <c r="B71" s="10">
        <v>230.1615220056381</v>
      </c>
      <c r="C71" s="10">
        <v>-70.97249133863357</v>
      </c>
      <c r="D71" s="10">
        <v>-1.826040058115354</v>
      </c>
      <c r="E71"/>
      <c r="F71" s="10">
        <v>79</v>
      </c>
      <c r="G71" s="10">
        <v>234.49190070495177</v>
      </c>
      <c r="H71"/>
      <c r="I71"/>
    </row>
    <row r="72" spans="1:9" s="21" customFormat="1" ht="12.75">
      <c r="A72" s="10">
        <v>41</v>
      </c>
      <c r="B72" s="10">
        <v>129.43758631229355</v>
      </c>
      <c r="C72" s="10">
        <v>29.80516102852394</v>
      </c>
      <c r="D72" s="10">
        <v>0.7668522965747588</v>
      </c>
      <c r="E72"/>
      <c r="F72" s="10">
        <v>81</v>
      </c>
      <c r="G72" s="10">
        <v>235.69833709293601</v>
      </c>
      <c r="H72"/>
      <c r="I72"/>
    </row>
    <row r="73" spans="1:9" s="21" customFormat="1" ht="12.75">
      <c r="A73" s="10">
        <v>42</v>
      </c>
      <c r="B73" s="10">
        <v>127.60329574069287</v>
      </c>
      <c r="C73" s="10">
        <v>-6.632874245979949</v>
      </c>
      <c r="D73" s="10">
        <v>-0.17065617741684097</v>
      </c>
      <c r="E73"/>
      <c r="F73" s="10">
        <v>83</v>
      </c>
      <c r="G73" s="10">
        <v>235.73913807223562</v>
      </c>
      <c r="H73"/>
      <c r="I73"/>
    </row>
    <row r="74" spans="1:9" s="21" customFormat="1" ht="12.75">
      <c r="A74" s="10">
        <v>43</v>
      </c>
      <c r="B74" s="10">
        <v>272.6085265742813</v>
      </c>
      <c r="C74" s="10">
        <v>82.38405560761788</v>
      </c>
      <c r="D74" s="10">
        <v>2.1196463989368737</v>
      </c>
      <c r="E74"/>
      <c r="F74" s="10">
        <v>85</v>
      </c>
      <c r="G74" s="10">
        <v>235.98289759445345</v>
      </c>
      <c r="H74"/>
      <c r="I74"/>
    </row>
    <row r="75" spans="1:9" s="21" customFormat="1" ht="12.75">
      <c r="A75" s="10">
        <v>44</v>
      </c>
      <c r="B75" s="10">
        <v>161.17320594037875</v>
      </c>
      <c r="C75" s="10">
        <v>9.334901720314974</v>
      </c>
      <c r="D75" s="10">
        <v>0.24017621698713296</v>
      </c>
      <c r="E75"/>
      <c r="F75" s="10">
        <v>87</v>
      </c>
      <c r="G75" s="10">
        <v>247.90143900474385</v>
      </c>
      <c r="H75"/>
      <c r="I75"/>
    </row>
    <row r="76" spans="1:9" s="21" customFormat="1" ht="12.75">
      <c r="A76" s="10">
        <v>45</v>
      </c>
      <c r="B76" s="10">
        <v>94.14810048826642</v>
      </c>
      <c r="C76" s="10">
        <v>15.60978253274493</v>
      </c>
      <c r="D76" s="10">
        <v>0.4016216377026842</v>
      </c>
      <c r="E76"/>
      <c r="F76" s="10">
        <v>89</v>
      </c>
      <c r="G76" s="10">
        <v>252.5251842006294</v>
      </c>
      <c r="H76"/>
      <c r="I76"/>
    </row>
    <row r="77" spans="1:9" s="21" customFormat="1" ht="12.75">
      <c r="A77" s="10">
        <v>46</v>
      </c>
      <c r="B77" s="10">
        <v>222.38847680299014</v>
      </c>
      <c r="C77" s="10">
        <v>25.51296220175371</v>
      </c>
      <c r="D77" s="10">
        <v>0.6564189885810781</v>
      </c>
      <c r="E77"/>
      <c r="F77" s="10">
        <v>91</v>
      </c>
      <c r="G77" s="10">
        <v>266.73501923739326</v>
      </c>
      <c r="H77"/>
      <c r="I77"/>
    </row>
    <row r="78" spans="1:9" s="21" customFormat="1" ht="12.75">
      <c r="A78" s="10">
        <v>47</v>
      </c>
      <c r="B78" s="10">
        <v>119.57542831653721</v>
      </c>
      <c r="C78" s="10">
        <v>-37.6383716214972</v>
      </c>
      <c r="D78" s="10">
        <v>-0.9683917389225648</v>
      </c>
      <c r="E78"/>
      <c r="F78" s="10">
        <v>93</v>
      </c>
      <c r="G78" s="10">
        <v>310.7419773995267</v>
      </c>
      <c r="H78"/>
      <c r="I78"/>
    </row>
    <row r="79" spans="1:9" s="21" customFormat="1" ht="12.75">
      <c r="A79" s="10">
        <v>48</v>
      </c>
      <c r="B79" s="10">
        <v>178.47724715040215</v>
      </c>
      <c r="C79" s="10">
        <v>12.361175377141365</v>
      </c>
      <c r="D79" s="10">
        <v>0.3180387355482662</v>
      </c>
      <c r="E79"/>
      <c r="F79" s="10">
        <v>95</v>
      </c>
      <c r="G79" s="10">
        <v>332.7369517538569</v>
      </c>
      <c r="H79"/>
      <c r="I79"/>
    </row>
    <row r="80" spans="1:9" s="21" customFormat="1" ht="12.75">
      <c r="A80" s="10">
        <v>49</v>
      </c>
      <c r="B80" s="10">
        <v>221.23245253245045</v>
      </c>
      <c r="C80" s="10">
        <v>14.506685539785167</v>
      </c>
      <c r="D80" s="10">
        <v>0.3732402288055353</v>
      </c>
      <c r="E80"/>
      <c r="F80" s="10">
        <v>97</v>
      </c>
      <c r="G80" s="10">
        <v>346.0454886909727</v>
      </c>
      <c r="H80"/>
      <c r="I80"/>
    </row>
    <row r="81" spans="1:9" s="21" customFormat="1" ht="13.5" thickBot="1">
      <c r="A81" s="11">
        <v>50</v>
      </c>
      <c r="B81" s="11">
        <v>208.10096658488237</v>
      </c>
      <c r="C81" s="11">
        <v>27.881931009571076</v>
      </c>
      <c r="D81" s="11">
        <v>0.7173698141461591</v>
      </c>
      <c r="E81"/>
      <c r="F81" s="11">
        <v>99</v>
      </c>
      <c r="G81" s="11">
        <v>354.9925821818992</v>
      </c>
      <c r="H81"/>
      <c r="I81"/>
    </row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pans="1:13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2.00390625" style="0" bestFit="1" customWidth="1"/>
    <col min="3" max="3" width="5.421875" style="0" bestFit="1" customWidth="1"/>
    <col min="4" max="5" width="12.00390625" style="0" bestFit="1" customWidth="1"/>
    <col min="6" max="6" width="12.421875" style="0" bestFit="1" customWidth="1"/>
    <col min="7" max="7" width="12.00390625" style="0" bestFit="1" customWidth="1"/>
  </cols>
  <sheetData>
    <row r="1" ht="12.75">
      <c r="A1" t="s">
        <v>95</v>
      </c>
    </row>
    <row r="3" ht="13.5" thickBot="1">
      <c r="A3" t="s">
        <v>96</v>
      </c>
    </row>
    <row r="4" spans="1:5" ht="12.75">
      <c r="A4" s="12" t="s">
        <v>97</v>
      </c>
      <c r="B4" s="12" t="s">
        <v>40</v>
      </c>
      <c r="C4" s="12" t="s">
        <v>39</v>
      </c>
      <c r="D4" s="12" t="s">
        <v>98</v>
      </c>
      <c r="E4" s="12" t="s">
        <v>45</v>
      </c>
    </row>
    <row r="5" spans="1:5" ht="12.75">
      <c r="A5" s="10" t="s">
        <v>92</v>
      </c>
      <c r="B5" s="10">
        <v>20</v>
      </c>
      <c r="C5" s="10">
        <v>6245</v>
      </c>
      <c r="D5" s="10">
        <v>312.25</v>
      </c>
      <c r="E5" s="10">
        <v>1960.828947368421</v>
      </c>
    </row>
    <row r="6" spans="1:5" ht="12.75">
      <c r="A6" s="10" t="s">
        <v>93</v>
      </c>
      <c r="B6" s="10">
        <v>31</v>
      </c>
      <c r="C6" s="10">
        <v>7860</v>
      </c>
      <c r="D6" s="10">
        <v>253.5483870967742</v>
      </c>
      <c r="E6" s="10">
        <v>976.2559139784969</v>
      </c>
    </row>
    <row r="7" spans="1:5" ht="13.5" thickBot="1">
      <c r="A7" s="11" t="s">
        <v>94</v>
      </c>
      <c r="B7" s="11">
        <v>13</v>
      </c>
      <c r="C7" s="11">
        <v>3992</v>
      </c>
      <c r="D7" s="11">
        <v>307.0769230769231</v>
      </c>
      <c r="E7" s="11">
        <v>252.0769230769171</v>
      </c>
    </row>
    <row r="10" ht="13.5" thickBot="1">
      <c r="A10" t="s">
        <v>83</v>
      </c>
    </row>
    <row r="11" spans="1:7" ht="12.75">
      <c r="A11" s="12" t="s">
        <v>99</v>
      </c>
      <c r="B11" s="12" t="s">
        <v>61</v>
      </c>
      <c r="C11" s="12" t="s">
        <v>49</v>
      </c>
      <c r="D11" s="12" t="s">
        <v>62</v>
      </c>
      <c r="E11" s="12" t="s">
        <v>63</v>
      </c>
      <c r="F11" s="12" t="s">
        <v>66</v>
      </c>
      <c r="G11" s="12" t="s">
        <v>100</v>
      </c>
    </row>
    <row r="12" spans="1:7" ht="12.75">
      <c r="A12" s="10" t="s">
        <v>101</v>
      </c>
      <c r="B12" s="10">
        <v>51533.133878721856</v>
      </c>
      <c r="C12" s="10">
        <v>2</v>
      </c>
      <c r="D12" s="10">
        <v>25766.566939360928</v>
      </c>
      <c r="E12" s="10">
        <v>22.593040830903483</v>
      </c>
      <c r="F12" s="10">
        <v>4.544627688053856E-08</v>
      </c>
      <c r="G12" s="10">
        <v>3.147789584545535</v>
      </c>
    </row>
    <row r="13" spans="1:7" ht="12.75">
      <c r="A13" s="10" t="s">
        <v>102</v>
      </c>
      <c r="B13" s="10">
        <v>69568.35049627814</v>
      </c>
      <c r="C13" s="10">
        <v>61</v>
      </c>
      <c r="D13" s="10">
        <v>1140.4647622340678</v>
      </c>
      <c r="E13" s="10"/>
      <c r="F13" s="10"/>
      <c r="G13" s="10"/>
    </row>
    <row r="14" spans="1:7" ht="12.75">
      <c r="A14" s="10"/>
      <c r="B14" s="10"/>
      <c r="C14" s="10"/>
      <c r="D14" s="10"/>
      <c r="E14" s="10"/>
      <c r="F14" s="10"/>
      <c r="G14" s="10"/>
    </row>
    <row r="15" spans="1:7" ht="13.5" thickBot="1">
      <c r="A15" s="11" t="s">
        <v>13</v>
      </c>
      <c r="B15" s="11">
        <v>121101.484375</v>
      </c>
      <c r="C15" s="11">
        <v>63</v>
      </c>
      <c r="D15" s="11"/>
      <c r="E15" s="11"/>
      <c r="F15" s="11"/>
      <c r="G15" s="1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140625" defaultRowHeight="12.75"/>
  <cols>
    <col min="1" max="16384" width="23.8515625" style="0" customWidth="1"/>
  </cols>
  <sheetData>
    <row r="1" spans="1:6" s="15" customFormat="1" ht="15.75">
      <c r="A1" s="14" t="s">
        <v>26</v>
      </c>
      <c r="B1" s="14"/>
      <c r="C1" s="14"/>
      <c r="D1" s="14"/>
      <c r="E1" s="14"/>
      <c r="F1" s="14"/>
    </row>
    <row r="2" spans="1:6" s="15" customFormat="1" ht="15.75">
      <c r="A2" s="16" t="s">
        <v>90</v>
      </c>
      <c r="B2" s="14"/>
      <c r="C2" s="14"/>
      <c r="D2" s="14"/>
      <c r="E2" s="14"/>
      <c r="F2" s="14"/>
    </row>
    <row r="3" spans="1:6" s="15" customFormat="1" ht="15.75">
      <c r="A3" s="14"/>
      <c r="B3" s="14"/>
      <c r="C3" s="14"/>
      <c r="D3" s="14"/>
      <c r="E3" s="14"/>
      <c r="F3" s="14"/>
    </row>
    <row r="4" ht="13.5" thickBot="1"/>
    <row r="5" spans="1:5" ht="16.5" thickBot="1">
      <c r="A5" s="6" t="s">
        <v>8</v>
      </c>
      <c r="B5" s="1"/>
      <c r="C5" s="2" t="s">
        <v>0</v>
      </c>
      <c r="D5" s="2" t="s">
        <v>1</v>
      </c>
      <c r="E5" s="2" t="s">
        <v>2</v>
      </c>
    </row>
    <row r="6" spans="1:5" ht="16.5" thickBot="1">
      <c r="A6" t="s">
        <v>9</v>
      </c>
      <c r="B6" s="3" t="s">
        <v>3</v>
      </c>
      <c r="C6" s="4">
        <v>1094</v>
      </c>
      <c r="D6" s="4">
        <v>4689</v>
      </c>
      <c r="E6" s="4">
        <v>27</v>
      </c>
    </row>
    <row r="7" spans="2:5" ht="16.5" thickBot="1">
      <c r="B7" s="3" t="s">
        <v>4</v>
      </c>
      <c r="C7" s="5">
        <v>0.883</v>
      </c>
      <c r="D7" s="5">
        <v>0.781</v>
      </c>
      <c r="E7" s="5">
        <v>0.407</v>
      </c>
    </row>
    <row r="8" spans="2:5" ht="16.5" thickBot="1">
      <c r="B8" s="3" t="s">
        <v>5</v>
      </c>
      <c r="C8" s="5">
        <v>0.165</v>
      </c>
      <c r="D8" s="5">
        <v>0.247</v>
      </c>
      <c r="E8" s="5">
        <v>0.556</v>
      </c>
    </row>
    <row r="9" spans="2:5" ht="16.5" thickBot="1">
      <c r="B9" s="3" t="s">
        <v>6</v>
      </c>
      <c r="C9" s="5">
        <v>0.206</v>
      </c>
      <c r="D9" s="5">
        <v>0.255</v>
      </c>
      <c r="E9" s="5">
        <v>0.296</v>
      </c>
    </row>
    <row r="10" spans="2:5" ht="16.5" thickBot="1">
      <c r="B10" s="3" t="s">
        <v>7</v>
      </c>
      <c r="C10" s="5">
        <v>0.725</v>
      </c>
      <c r="D10" s="7">
        <v>0.68</v>
      </c>
      <c r="E10" s="5">
        <v>0.481</v>
      </c>
    </row>
    <row r="12" ht="13.5" thickBot="1"/>
    <row r="13" spans="1:5" ht="16.5" thickBot="1">
      <c r="A13" s="6" t="s">
        <v>8</v>
      </c>
      <c r="B13" s="1"/>
      <c r="C13" s="2" t="s">
        <v>0</v>
      </c>
      <c r="D13" s="2" t="s">
        <v>1</v>
      </c>
      <c r="E13" s="2" t="s">
        <v>2</v>
      </c>
    </row>
    <row r="14" spans="1:5" ht="16.5" thickBot="1">
      <c r="A14" t="s">
        <v>11</v>
      </c>
      <c r="B14" s="3" t="s">
        <v>3</v>
      </c>
      <c r="C14" s="4">
        <v>1094</v>
      </c>
      <c r="D14" s="4">
        <v>4689</v>
      </c>
      <c r="E14" s="4">
        <v>27</v>
      </c>
    </row>
    <row r="15" spans="2:5" ht="16.5" thickBot="1">
      <c r="B15" s="3" t="s">
        <v>4</v>
      </c>
      <c r="C15" s="8">
        <f>C7*$C$6</f>
        <v>966.002</v>
      </c>
      <c r="D15" s="8">
        <f>D7*$D$6</f>
        <v>3662.109</v>
      </c>
      <c r="E15" s="8">
        <f>E7*$E$6</f>
        <v>10.988999999999999</v>
      </c>
    </row>
    <row r="16" spans="2:5" ht="16.5" thickBot="1">
      <c r="B16" s="3" t="s">
        <v>5</v>
      </c>
      <c r="C16" s="8">
        <f>C8*$C$6</f>
        <v>180.51000000000002</v>
      </c>
      <c r="D16" s="8">
        <f>D8*$D$6</f>
        <v>1158.183</v>
      </c>
      <c r="E16" s="8">
        <f>E8*$E$6</f>
        <v>15.012</v>
      </c>
    </row>
    <row r="17" spans="2:5" ht="16.5" thickBot="1">
      <c r="B17" s="3" t="s">
        <v>6</v>
      </c>
      <c r="C17" s="8">
        <f>C9*$C$6</f>
        <v>225.36399999999998</v>
      </c>
      <c r="D17" s="8">
        <f>D9*$D$6</f>
        <v>1195.695</v>
      </c>
      <c r="E17" s="8">
        <f>E9*$E$6</f>
        <v>7.992</v>
      </c>
    </row>
    <row r="18" spans="2:5" ht="16.5" thickBot="1">
      <c r="B18" s="3" t="s">
        <v>10</v>
      </c>
      <c r="C18" s="8">
        <f>C10*$C$6</f>
        <v>793.15</v>
      </c>
      <c r="D18" s="8">
        <f>D10*$D$6</f>
        <v>3188.5200000000004</v>
      </c>
      <c r="E18" s="8">
        <f>E10*$E$6</f>
        <v>12.987</v>
      </c>
    </row>
    <row r="20" ht="13.5" thickBot="1"/>
    <row r="21" spans="1:6" ht="16.5" thickBot="1">
      <c r="A21" s="6" t="s">
        <v>14</v>
      </c>
      <c r="B21" s="1"/>
      <c r="C21" s="2" t="s">
        <v>0</v>
      </c>
      <c r="D21" s="2" t="s">
        <v>1</v>
      </c>
      <c r="E21" s="2" t="s">
        <v>2</v>
      </c>
      <c r="F21" s="2" t="s">
        <v>13</v>
      </c>
    </row>
    <row r="22" spans="1:6" ht="16.5" thickBot="1">
      <c r="A22" t="s">
        <v>11</v>
      </c>
      <c r="B22" s="3" t="s">
        <v>3</v>
      </c>
      <c r="C22" s="4">
        <v>1094</v>
      </c>
      <c r="D22" s="4">
        <v>4689</v>
      </c>
      <c r="E22" s="4">
        <v>27</v>
      </c>
      <c r="F22" s="8">
        <f>SUM(C22:E22)</f>
        <v>5810</v>
      </c>
    </row>
    <row r="23" spans="2:6" ht="16.5" thickBot="1">
      <c r="B23" s="3" t="s">
        <v>4</v>
      </c>
      <c r="C23" s="8">
        <f>C15</f>
        <v>966.002</v>
      </c>
      <c r="D23" s="8">
        <f>D15</f>
        <v>3662.109</v>
      </c>
      <c r="E23" s="8">
        <f>E15</f>
        <v>10.988999999999999</v>
      </c>
      <c r="F23" s="8">
        <f>SUM(C23:E23)</f>
        <v>4639.099999999999</v>
      </c>
    </row>
    <row r="24" spans="2:6" ht="16.5" thickBot="1">
      <c r="B24" s="3" t="s">
        <v>12</v>
      </c>
      <c r="C24" s="8">
        <f>C14-C15</f>
        <v>127.99800000000005</v>
      </c>
      <c r="D24" s="8">
        <f>D14-D15</f>
        <v>1026.891</v>
      </c>
      <c r="E24" s="8">
        <f>E14-E15</f>
        <v>16.011000000000003</v>
      </c>
      <c r="F24" s="8">
        <f>SUM(C24:E24)</f>
        <v>1170.9</v>
      </c>
    </row>
    <row r="25" spans="2:6" ht="16.5" thickBot="1">
      <c r="B25" s="3" t="s">
        <v>13</v>
      </c>
      <c r="C25" s="8">
        <f>SUM(C23:C24)</f>
        <v>1094</v>
      </c>
      <c r="D25" s="8">
        <f>SUM(D23:D24)</f>
        <v>4689</v>
      </c>
      <c r="E25" s="8">
        <f>SUM(E23:E24)</f>
        <v>27</v>
      </c>
      <c r="F25" s="8">
        <f>SUM(C25:E25)</f>
        <v>5810</v>
      </c>
    </row>
    <row r="27" ht="13.5" thickBot="1"/>
    <row r="28" spans="1:6" ht="16.5" thickBot="1">
      <c r="A28" s="6" t="s">
        <v>14</v>
      </c>
      <c r="B28" s="1"/>
      <c r="C28" s="2" t="s">
        <v>0</v>
      </c>
      <c r="D28" s="2" t="s">
        <v>1</v>
      </c>
      <c r="E28" s="2" t="s">
        <v>2</v>
      </c>
      <c r="F28" s="2" t="s">
        <v>13</v>
      </c>
    </row>
    <row r="29" spans="1:6" ht="16.5" thickBot="1">
      <c r="A29" t="s">
        <v>15</v>
      </c>
      <c r="B29" s="3" t="s">
        <v>3</v>
      </c>
      <c r="C29" s="4">
        <v>1094</v>
      </c>
      <c r="D29" s="4">
        <v>4689</v>
      </c>
      <c r="E29" s="4">
        <v>27</v>
      </c>
      <c r="F29" s="8">
        <f>SUM(C29:E29)</f>
        <v>5810</v>
      </c>
    </row>
    <row r="30" spans="2:6" ht="16.5" thickBot="1">
      <c r="B30" s="3" t="s">
        <v>4</v>
      </c>
      <c r="C30" s="8">
        <f>F23/$F$25*$C$22</f>
        <v>873.524165232358</v>
      </c>
      <c r="D30" s="8">
        <f>F23/F25*D22</f>
        <v>3744.0171944922545</v>
      </c>
      <c r="E30" s="8">
        <f>F23/F25*E22</f>
        <v>21.558640275387262</v>
      </c>
      <c r="F30" s="8">
        <f>SUM(C30:E30)</f>
        <v>4639.099999999999</v>
      </c>
    </row>
    <row r="31" spans="2:6" ht="16.5" thickBot="1">
      <c r="B31" s="3" t="s">
        <v>12</v>
      </c>
      <c r="C31" s="8">
        <f>F24/$F$25*$C$22</f>
        <v>220.47583476764203</v>
      </c>
      <c r="D31" s="8">
        <f>F24/F25*D22</f>
        <v>944.9828055077454</v>
      </c>
      <c r="E31" s="8">
        <f>F24/F25*E22</f>
        <v>5.441359724612737</v>
      </c>
      <c r="F31" s="8">
        <f>SUM(C31:E31)</f>
        <v>1170.9000000000003</v>
      </c>
    </row>
    <row r="32" spans="2:6" ht="16.5" thickBot="1">
      <c r="B32" s="3" t="s">
        <v>13</v>
      </c>
      <c r="C32" s="8">
        <f>SUM(C30:C31)</f>
        <v>1094</v>
      </c>
      <c r="D32" s="8">
        <f>SUM(D30:D31)</f>
        <v>4689</v>
      </c>
      <c r="E32" s="8">
        <f>SUM(E30:E31)</f>
        <v>27</v>
      </c>
      <c r="F32" s="8">
        <f>SUM(C32:E32)</f>
        <v>5810</v>
      </c>
    </row>
    <row r="35" spans="1:2" ht="12.75">
      <c r="A35" s="6" t="s">
        <v>16</v>
      </c>
      <c r="B35">
        <v>2</v>
      </c>
    </row>
    <row r="36" spans="1:2" ht="12.75">
      <c r="A36" s="6" t="s">
        <v>17</v>
      </c>
      <c r="B36">
        <v>3</v>
      </c>
    </row>
    <row r="37" ht="12.75">
      <c r="A37" s="6"/>
    </row>
    <row r="38" spans="1:2" ht="12.75">
      <c r="A38" s="6" t="s">
        <v>18</v>
      </c>
      <c r="B38" s="6">
        <f>(B35-1)*(B36-1)</f>
        <v>2</v>
      </c>
    </row>
    <row r="39" spans="1:2" ht="12.75">
      <c r="A39" s="6" t="s">
        <v>19</v>
      </c>
      <c r="B39" s="6">
        <v>0.05</v>
      </c>
    </row>
    <row r="41" spans="1:3" ht="12.75">
      <c r="A41" s="6" t="s">
        <v>21</v>
      </c>
      <c r="B41" s="9">
        <f>CHITEST(C23:E24,C30:E31)</f>
        <v>8.643890194326706E-19</v>
      </c>
      <c r="C41" t="s">
        <v>20</v>
      </c>
    </row>
    <row r="42" spans="1:3" ht="12.75">
      <c r="A42" s="6" t="s">
        <v>22</v>
      </c>
      <c r="B42">
        <f>CHIINV(B39,B38)</f>
        <v>5.991464547191414</v>
      </c>
      <c r="C42" t="s">
        <v>24</v>
      </c>
    </row>
    <row r="43" spans="1:3" ht="12.75">
      <c r="A43" s="6" t="s">
        <v>23</v>
      </c>
      <c r="B43" t="e">
        <f>CHIINV(B41,B38)</f>
        <v>#NUM!</v>
      </c>
      <c r="C43" t="s">
        <v>25</v>
      </c>
    </row>
    <row r="45" ht="12.75">
      <c r="A45" s="6" t="s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"/>
    </sheetView>
  </sheetViews>
  <sheetFormatPr defaultColWidth="9.140625" defaultRowHeight="12.75"/>
  <cols>
    <col min="2" max="2" width="8.00390625" style="0" customWidth="1"/>
    <col min="3" max="3" width="16.8515625" style="0" customWidth="1"/>
    <col min="4" max="5" width="15.28125" style="0" customWidth="1"/>
    <col min="10" max="10" width="2.8515625" style="0" customWidth="1"/>
  </cols>
  <sheetData>
    <row r="1" spans="1:15" s="21" customFormat="1" ht="15.75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2:8" ht="12.75">
      <c r="B3" s="6" t="s">
        <v>113</v>
      </c>
      <c r="H3" s="6" t="s">
        <v>114</v>
      </c>
    </row>
    <row r="5" spans="2:9" ht="12.75">
      <c r="B5" t="s">
        <v>115</v>
      </c>
      <c r="C5" t="s">
        <v>116</v>
      </c>
      <c r="H5" t="s">
        <v>115</v>
      </c>
      <c r="I5" t="s">
        <v>117</v>
      </c>
    </row>
    <row r="6" spans="2:9" ht="12.75">
      <c r="B6" t="s">
        <v>118</v>
      </c>
      <c r="C6" t="s">
        <v>119</v>
      </c>
      <c r="H6" t="s">
        <v>118</v>
      </c>
      <c r="I6" t="s">
        <v>120</v>
      </c>
    </row>
    <row r="8" spans="2:9" ht="12.75">
      <c r="B8" t="s">
        <v>19</v>
      </c>
      <c r="C8">
        <v>0.05</v>
      </c>
      <c r="H8" t="s">
        <v>19</v>
      </c>
      <c r="I8">
        <v>0.05</v>
      </c>
    </row>
    <row r="10" spans="2:8" ht="12.75">
      <c r="B10" t="s">
        <v>121</v>
      </c>
      <c r="H10" t="s">
        <v>122</v>
      </c>
    </row>
    <row r="11" spans="2:8" ht="12.75">
      <c r="B11" t="s">
        <v>123</v>
      </c>
      <c r="H11" t="s">
        <v>124</v>
      </c>
    </row>
    <row r="13" spans="3:12" ht="12.75">
      <c r="C13" s="19" t="s">
        <v>125</v>
      </c>
      <c r="D13" s="19"/>
      <c r="H13" s="22" t="s">
        <v>126</v>
      </c>
      <c r="I13" s="22" t="s">
        <v>126</v>
      </c>
      <c r="J13" s="22"/>
      <c r="K13" s="22" t="s">
        <v>127</v>
      </c>
      <c r="L13" s="22" t="s">
        <v>127</v>
      </c>
    </row>
    <row r="14" spans="2:12" ht="12.75">
      <c r="B14" s="20" t="s">
        <v>109</v>
      </c>
      <c r="C14" s="20" t="s">
        <v>104</v>
      </c>
      <c r="D14" s="20" t="s">
        <v>105</v>
      </c>
      <c r="H14" s="20" t="s">
        <v>109</v>
      </c>
      <c r="I14" s="20" t="s">
        <v>55</v>
      </c>
      <c r="J14" s="20"/>
      <c r="K14" s="20" t="s">
        <v>109</v>
      </c>
      <c r="L14" s="20" t="s">
        <v>55</v>
      </c>
    </row>
    <row r="15" spans="2:12" ht="12.75">
      <c r="B15">
        <v>1</v>
      </c>
      <c r="C15" s="23">
        <v>6559</v>
      </c>
      <c r="D15" s="23">
        <v>5110</v>
      </c>
      <c r="F15" s="23"/>
      <c r="G15" s="23"/>
      <c r="H15">
        <v>1</v>
      </c>
      <c r="I15" s="24">
        <v>8.981656460588056</v>
      </c>
      <c r="K15">
        <v>1</v>
      </c>
      <c r="L15" s="25">
        <v>9.17727249251584</v>
      </c>
    </row>
    <row r="16" spans="2:12" ht="12.75">
      <c r="B16">
        <v>2</v>
      </c>
      <c r="C16" s="23">
        <v>6769</v>
      </c>
      <c r="D16" s="23">
        <v>5068</v>
      </c>
      <c r="F16" s="24"/>
      <c r="G16" s="23"/>
      <c r="H16">
        <v>2</v>
      </c>
      <c r="I16" s="24">
        <v>8.294708932498907</v>
      </c>
      <c r="K16">
        <v>2</v>
      </c>
      <c r="L16" s="25">
        <v>10.040181018571275</v>
      </c>
    </row>
    <row r="17" spans="2:12" ht="12.75">
      <c r="B17">
        <v>3</v>
      </c>
      <c r="C17" s="23">
        <v>6241</v>
      </c>
      <c r="D17" s="23">
        <v>5199</v>
      </c>
      <c r="F17" s="24"/>
      <c r="G17" s="23"/>
      <c r="H17">
        <v>3</v>
      </c>
      <c r="I17" s="24">
        <v>9.694244762626113</v>
      </c>
      <c r="K17">
        <v>3</v>
      </c>
      <c r="L17" s="25">
        <v>11.904452354648129</v>
      </c>
    </row>
    <row r="18" spans="2:12" ht="12.75">
      <c r="B18">
        <v>4</v>
      </c>
      <c r="C18" s="23">
        <v>6835</v>
      </c>
      <c r="D18" s="23">
        <v>5258</v>
      </c>
      <c r="F18" s="24"/>
      <c r="G18" s="23"/>
      <c r="H18">
        <v>4</v>
      </c>
      <c r="I18" s="24">
        <v>9.962643098129774</v>
      </c>
      <c r="K18">
        <v>4</v>
      </c>
      <c r="L18" s="25">
        <v>11.246861847441323</v>
      </c>
    </row>
    <row r="19" spans="2:12" ht="12.75">
      <c r="B19">
        <v>5</v>
      </c>
      <c r="C19" s="23">
        <v>6414</v>
      </c>
      <c r="D19" s="23">
        <v>5418</v>
      </c>
      <c r="F19" s="24"/>
      <c r="G19" s="23"/>
      <c r="H19">
        <v>5</v>
      </c>
      <c r="I19" s="24">
        <v>8.222974036739288</v>
      </c>
      <c r="K19">
        <v>5</v>
      </c>
      <c r="L19" s="25">
        <v>10.684540263171584</v>
      </c>
    </row>
    <row r="20" spans="2:12" ht="12.75">
      <c r="B20">
        <v>6</v>
      </c>
      <c r="C20" s="23">
        <v>6940</v>
      </c>
      <c r="D20" s="23">
        <v>5696</v>
      </c>
      <c r="F20" s="24"/>
      <c r="G20" s="23"/>
      <c r="H20">
        <v>6</v>
      </c>
      <c r="I20" s="24">
        <v>8.587307296861582</v>
      </c>
      <c r="K20">
        <v>6</v>
      </c>
      <c r="L20" s="25">
        <v>9.183370431921503</v>
      </c>
    </row>
    <row r="21" spans="2:12" ht="12.75">
      <c r="B21">
        <v>7</v>
      </c>
      <c r="C21" s="23">
        <v>6889</v>
      </c>
      <c r="D21" s="23">
        <v>5548</v>
      </c>
      <c r="F21" s="24"/>
      <c r="G21" s="23"/>
      <c r="H21">
        <v>7</v>
      </c>
      <c r="I21" s="24">
        <v>8.130286436028655</v>
      </c>
      <c r="K21">
        <v>7</v>
      </c>
      <c r="L21" s="25">
        <v>9.071674519918815</v>
      </c>
    </row>
    <row r="22" spans="2:12" ht="12.75">
      <c r="B22">
        <v>8</v>
      </c>
      <c r="C22" s="23">
        <v>6246</v>
      </c>
      <c r="D22" s="23">
        <v>5381</v>
      </c>
      <c r="F22" s="24"/>
      <c r="G22" s="23"/>
      <c r="H22">
        <v>8</v>
      </c>
      <c r="I22" s="24">
        <v>10.32337369573088</v>
      </c>
      <c r="K22">
        <v>8</v>
      </c>
      <c r="L22" s="25">
        <v>9.387658894567721</v>
      </c>
    </row>
    <row r="23" spans="2:12" ht="12.75">
      <c r="B23">
        <v>9</v>
      </c>
      <c r="C23" s="23">
        <v>6583</v>
      </c>
      <c r="D23" s="23">
        <v>5620</v>
      </c>
      <c r="F23" s="24"/>
      <c r="G23" s="23"/>
      <c r="H23">
        <v>9</v>
      </c>
      <c r="I23" s="24">
        <v>8.61275029143053</v>
      </c>
      <c r="K23">
        <v>9</v>
      </c>
      <c r="L23" s="25">
        <v>10.246654531021704</v>
      </c>
    </row>
    <row r="24" spans="2:12" ht="12.75">
      <c r="B24">
        <v>10</v>
      </c>
      <c r="C24" s="23">
        <v>6855</v>
      </c>
      <c r="D24" s="23">
        <v>5453</v>
      </c>
      <c r="F24" s="24"/>
      <c r="G24" s="23"/>
      <c r="H24">
        <v>10</v>
      </c>
      <c r="I24" s="24">
        <v>8.885613390856633</v>
      </c>
      <c r="K24">
        <v>10</v>
      </c>
      <c r="L24" s="25">
        <v>10.592735196332796</v>
      </c>
    </row>
    <row r="25" spans="2:12" ht="12.75">
      <c r="B25">
        <v>11</v>
      </c>
      <c r="C25" s="23">
        <v>6934</v>
      </c>
      <c r="D25" s="23">
        <v>5465</v>
      </c>
      <c r="F25" s="24"/>
      <c r="G25" s="23"/>
      <c r="H25">
        <v>11</v>
      </c>
      <c r="I25" s="24">
        <v>10.738847038012864</v>
      </c>
      <c r="K25">
        <v>11</v>
      </c>
      <c r="L25" s="25">
        <v>10.11262793525566</v>
      </c>
    </row>
    <row r="26" spans="2:12" ht="12.75">
      <c r="B26">
        <v>12</v>
      </c>
      <c r="C26" s="23">
        <v>6472</v>
      </c>
      <c r="D26" s="23">
        <v>5415</v>
      </c>
      <c r="F26" s="24"/>
      <c r="G26" s="23"/>
      <c r="H26">
        <v>12</v>
      </c>
      <c r="I26" s="24">
        <v>9.45693929538993</v>
      </c>
      <c r="K26">
        <v>12</v>
      </c>
      <c r="L26" s="25">
        <v>9.882818205271178</v>
      </c>
    </row>
    <row r="27" spans="2:12" ht="12.75">
      <c r="B27">
        <v>13</v>
      </c>
      <c r="C27" s="23">
        <v>6567</v>
      </c>
      <c r="D27" s="23">
        <v>5196</v>
      </c>
      <c r="F27" s="24"/>
      <c r="G27" s="23"/>
      <c r="H27">
        <v>13</v>
      </c>
      <c r="I27" s="24">
        <v>10.307254601727436</v>
      </c>
      <c r="K27">
        <v>13</v>
      </c>
      <c r="L27" s="25">
        <v>10.384156100578366</v>
      </c>
    </row>
    <row r="28" spans="2:12" ht="12.75">
      <c r="B28">
        <v>14</v>
      </c>
      <c r="C28" s="23">
        <v>6226</v>
      </c>
      <c r="D28" s="23">
        <v>5165</v>
      </c>
      <c r="F28" s="24"/>
      <c r="G28" s="23"/>
      <c r="H28">
        <v>14</v>
      </c>
      <c r="I28" s="24">
        <v>10.097047350726825</v>
      </c>
      <c r="K28">
        <v>14</v>
      </c>
      <c r="L28" s="25">
        <v>9.617178683108264</v>
      </c>
    </row>
    <row r="29" spans="2:12" ht="12.75">
      <c r="B29">
        <v>15</v>
      </c>
      <c r="C29" s="23">
        <v>6502</v>
      </c>
      <c r="D29" s="23">
        <v>5763</v>
      </c>
      <c r="F29" s="24"/>
      <c r="G29" s="23"/>
      <c r="H29">
        <v>15</v>
      </c>
      <c r="I29" s="24">
        <v>8.705039128001772</v>
      </c>
      <c r="K29">
        <v>15</v>
      </c>
      <c r="L29" s="25">
        <v>10.301278300019476</v>
      </c>
    </row>
    <row r="30" spans="2:12" ht="12.75">
      <c r="B30">
        <v>16</v>
      </c>
      <c r="C30" s="23">
        <v>6328</v>
      </c>
      <c r="D30" s="23">
        <v>5630</v>
      </c>
      <c r="F30" s="24"/>
      <c r="G30" s="23"/>
      <c r="H30">
        <v>16</v>
      </c>
      <c r="I30" s="24">
        <v>9.534425164890308</v>
      </c>
      <c r="K30">
        <v>16</v>
      </c>
      <c r="L30" s="25">
        <v>9.5996827866893</v>
      </c>
    </row>
    <row r="31" spans="2:12" ht="12.75">
      <c r="B31">
        <v>17</v>
      </c>
      <c r="C31" s="23">
        <v>6585</v>
      </c>
      <c r="D31" s="23">
        <v>5119</v>
      </c>
      <c r="F31" s="24"/>
      <c r="G31" s="23"/>
      <c r="H31">
        <v>17</v>
      </c>
      <c r="I31" s="24">
        <v>10.569225769168952</v>
      </c>
      <c r="K31">
        <v>17</v>
      </c>
      <c r="L31" s="25">
        <v>11.382544615153165</v>
      </c>
    </row>
    <row r="32" spans="2:12" ht="12.75">
      <c r="B32">
        <v>18</v>
      </c>
      <c r="C32" s="23">
        <v>6568</v>
      </c>
      <c r="D32" s="23">
        <v>5313</v>
      </c>
      <c r="F32" s="24"/>
      <c r="G32" s="23"/>
      <c r="H32">
        <v>18</v>
      </c>
      <c r="I32" s="24">
        <v>9.87993428982827</v>
      </c>
      <c r="K32">
        <v>18</v>
      </c>
      <c r="L32" s="25">
        <v>9.558876298297037</v>
      </c>
    </row>
    <row r="33" spans="2:12" ht="12.75">
      <c r="B33">
        <v>19</v>
      </c>
      <c r="C33" s="23">
        <v>6472</v>
      </c>
      <c r="D33" s="23">
        <v>5261</v>
      </c>
      <c r="F33" s="24"/>
      <c r="G33" s="23"/>
      <c r="H33">
        <v>19</v>
      </c>
      <c r="I33" s="24">
        <v>8.853616206516563</v>
      </c>
      <c r="K33">
        <v>19</v>
      </c>
      <c r="L33" s="25">
        <v>11.291067999871302</v>
      </c>
    </row>
    <row r="34" spans="2:12" ht="12.75">
      <c r="B34">
        <v>20</v>
      </c>
      <c r="C34" s="23">
        <v>6638</v>
      </c>
      <c r="D34" s="23">
        <v>5548</v>
      </c>
      <c r="F34" s="24"/>
      <c r="G34" s="23"/>
      <c r="H34">
        <v>20</v>
      </c>
      <c r="I34" s="24">
        <v>9.002993987523041</v>
      </c>
      <c r="K34">
        <v>20</v>
      </c>
      <c r="L34" s="25">
        <v>11.311168830803581</v>
      </c>
    </row>
    <row r="35" spans="2:12" ht="12.75">
      <c r="B35">
        <v>21</v>
      </c>
      <c r="C35" s="23">
        <v>6341</v>
      </c>
      <c r="D35" s="23">
        <v>5181</v>
      </c>
      <c r="F35" s="24"/>
      <c r="G35" s="23"/>
      <c r="H35">
        <v>21</v>
      </c>
      <c r="I35" s="24">
        <v>9.861119852649608</v>
      </c>
      <c r="K35">
        <v>21</v>
      </c>
      <c r="L35" s="25">
        <v>9.480383050773526</v>
      </c>
    </row>
    <row r="36" spans="2:12" ht="12.75">
      <c r="B36">
        <v>22</v>
      </c>
      <c r="C36" s="23">
        <v>6307</v>
      </c>
      <c r="D36" s="23">
        <v>5739</v>
      </c>
      <c r="F36" s="24"/>
      <c r="G36" s="23"/>
      <c r="H36">
        <v>22</v>
      </c>
      <c r="I36" s="24">
        <v>8.987467970454418</v>
      </c>
      <c r="K36">
        <v>22</v>
      </c>
      <c r="L36" s="25">
        <v>9.362707173737363</v>
      </c>
    </row>
    <row r="37" spans="2:12" ht="12.75">
      <c r="B37">
        <v>23</v>
      </c>
      <c r="C37" s="23">
        <v>6250</v>
      </c>
      <c r="D37" s="23">
        <v>5360</v>
      </c>
      <c r="F37" s="24"/>
      <c r="G37" s="23"/>
      <c r="H37">
        <v>23</v>
      </c>
      <c r="I37" s="24">
        <v>8.826250312878074</v>
      </c>
      <c r="K37">
        <v>23</v>
      </c>
      <c r="L37" s="25">
        <v>10.846104221451242</v>
      </c>
    </row>
    <row r="38" spans="2:12" ht="12.75">
      <c r="B38">
        <v>24</v>
      </c>
      <c r="C38" s="23">
        <v>6969</v>
      </c>
      <c r="D38" s="23">
        <v>5748</v>
      </c>
      <c r="F38" s="24"/>
      <c r="G38" s="23"/>
      <c r="H38">
        <v>24</v>
      </c>
      <c r="I38" s="24">
        <v>10.707772782757274</v>
      </c>
      <c r="K38">
        <v>24</v>
      </c>
      <c r="L38" s="25">
        <v>11.711482258101569</v>
      </c>
    </row>
    <row r="39" spans="2:12" ht="12.75">
      <c r="B39">
        <v>25</v>
      </c>
      <c r="C39" s="23">
        <v>6416</v>
      </c>
      <c r="D39" s="23">
        <v>5710</v>
      </c>
      <c r="F39" s="24"/>
      <c r="G39" s="23"/>
      <c r="H39">
        <v>25</v>
      </c>
      <c r="I39" s="24">
        <v>8.114982723217508</v>
      </c>
      <c r="K39">
        <v>25</v>
      </c>
      <c r="L39" s="25">
        <v>11.582979089330365</v>
      </c>
    </row>
    <row r="40" spans="2:12" ht="12.75">
      <c r="B40">
        <v>26</v>
      </c>
      <c r="C40" s="23">
        <v>6836</v>
      </c>
      <c r="D40" s="23">
        <v>5535</v>
      </c>
      <c r="F40" s="24"/>
      <c r="G40" s="23"/>
      <c r="H40">
        <v>26</v>
      </c>
      <c r="I40" s="24">
        <v>9.987860778176582</v>
      </c>
      <c r="K40">
        <v>26</v>
      </c>
      <c r="L40" s="25">
        <v>10.680029050606208</v>
      </c>
    </row>
    <row r="41" spans="2:12" ht="12.75">
      <c r="B41">
        <v>27</v>
      </c>
      <c r="C41" s="23">
        <v>6202</v>
      </c>
      <c r="D41" s="23">
        <v>5176</v>
      </c>
      <c r="F41" s="24"/>
      <c r="G41" s="23"/>
      <c r="H41">
        <v>27</v>
      </c>
      <c r="I41" s="24">
        <v>10.93277361564833</v>
      </c>
      <c r="K41">
        <v>27</v>
      </c>
      <c r="L41" s="25">
        <v>11.524055080489234</v>
      </c>
    </row>
    <row r="42" spans="2:12" ht="12.75">
      <c r="B42">
        <v>28</v>
      </c>
      <c r="C42" s="23">
        <v>6706</v>
      </c>
      <c r="D42" s="23">
        <v>5511</v>
      </c>
      <c r="F42" s="24"/>
      <c r="G42" s="23"/>
      <c r="H42">
        <v>28</v>
      </c>
      <c r="I42" s="24">
        <v>10.674024948850274</v>
      </c>
      <c r="K42">
        <v>28</v>
      </c>
      <c r="L42" s="25">
        <v>11.763399864870735</v>
      </c>
    </row>
    <row r="43" spans="2:12" ht="12.75">
      <c r="B43">
        <v>29</v>
      </c>
      <c r="C43" s="23">
        <v>6317</v>
      </c>
      <c r="D43" s="23">
        <v>5316</v>
      </c>
      <c r="F43" s="24"/>
      <c r="G43" s="23"/>
      <c r="H43">
        <v>29</v>
      </c>
      <c r="I43" s="24">
        <v>10.655323538836456</v>
      </c>
      <c r="K43">
        <v>29</v>
      </c>
      <c r="L43" s="25">
        <v>10.719700567218752</v>
      </c>
    </row>
    <row r="44" spans="2:12" ht="12.75">
      <c r="B44">
        <v>30</v>
      </c>
      <c r="C44" s="23">
        <v>6262</v>
      </c>
      <c r="D44" s="23">
        <v>5234</v>
      </c>
      <c r="F44" s="24"/>
      <c r="G44" s="23"/>
      <c r="H44">
        <v>30</v>
      </c>
      <c r="I44" s="24">
        <v>8.489912903289223</v>
      </c>
      <c r="K44">
        <v>30</v>
      </c>
      <c r="L44" s="25">
        <v>10.27090027838858</v>
      </c>
    </row>
    <row r="45" spans="2:12" ht="12.75">
      <c r="B45">
        <v>31</v>
      </c>
      <c r="C45" s="23">
        <v>6791</v>
      </c>
      <c r="D45" s="23">
        <v>5231</v>
      </c>
      <c r="F45" s="24"/>
      <c r="G45" s="23"/>
      <c r="H45">
        <v>31</v>
      </c>
      <c r="I45" s="24">
        <v>9.088275202606383</v>
      </c>
      <c r="K45">
        <v>31</v>
      </c>
      <c r="L45" s="25">
        <v>11.411840806484179</v>
      </c>
    </row>
    <row r="46" spans="2:12" ht="12.75">
      <c r="B46">
        <v>32</v>
      </c>
      <c r="C46" s="23">
        <v>6832</v>
      </c>
      <c r="D46" s="23">
        <v>5294</v>
      </c>
      <c r="F46" s="24"/>
      <c r="G46" s="23"/>
      <c r="H46">
        <v>32</v>
      </c>
      <c r="I46" s="24">
        <v>8.114868127340742</v>
      </c>
      <c r="K46">
        <v>32</v>
      </c>
      <c r="L46" s="25">
        <v>11.006279075092607</v>
      </c>
    </row>
    <row r="47" spans="2:12" ht="12.75">
      <c r="B47">
        <v>33</v>
      </c>
      <c r="C47" s="23">
        <v>6896</v>
      </c>
      <c r="D47" s="23">
        <v>5169</v>
      </c>
      <c r="F47" s="24"/>
      <c r="G47" s="23"/>
      <c r="K47">
        <v>33</v>
      </c>
      <c r="L47" s="25">
        <v>11.262068203825038</v>
      </c>
    </row>
    <row r="48" spans="2:12" ht="12.75">
      <c r="B48">
        <v>34</v>
      </c>
      <c r="C48" s="23">
        <v>6718</v>
      </c>
      <c r="D48" s="23">
        <v>5607</v>
      </c>
      <c r="F48" s="23"/>
      <c r="G48" s="23"/>
      <c r="K48">
        <v>34</v>
      </c>
      <c r="L48" s="25">
        <v>11.793922914741415</v>
      </c>
    </row>
    <row r="49" spans="2:7" ht="12.75">
      <c r="B49">
        <v>35</v>
      </c>
      <c r="C49" s="23">
        <v>6779</v>
      </c>
      <c r="D49" s="23">
        <v>5636</v>
      </c>
      <c r="F49" s="23"/>
      <c r="G49" s="23"/>
    </row>
    <row r="50" spans="2:7" ht="12.75">
      <c r="B50">
        <v>36</v>
      </c>
      <c r="C50" s="23">
        <v>6496</v>
      </c>
      <c r="D50" s="23">
        <v>5695</v>
      </c>
      <c r="F50" s="23"/>
      <c r="G50" s="23"/>
    </row>
    <row r="51" spans="2:7" ht="12.75">
      <c r="B51">
        <v>37</v>
      </c>
      <c r="C51" s="23">
        <v>6979</v>
      </c>
      <c r="D51" s="23">
        <v>5561</v>
      </c>
      <c r="F51" s="23"/>
      <c r="G51" s="23"/>
    </row>
    <row r="52" spans="2:7" ht="12.75">
      <c r="B52">
        <v>38</v>
      </c>
      <c r="C52" s="23">
        <v>6215</v>
      </c>
      <c r="D52" s="23">
        <v>5127</v>
      </c>
      <c r="F52" s="23"/>
      <c r="G52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140625" defaultRowHeight="12.75"/>
  <cols>
    <col min="2" max="2" width="8.00390625" style="0" customWidth="1"/>
    <col min="3" max="3" width="16.57421875" style="0" customWidth="1"/>
    <col min="4" max="5" width="15.28125" style="0" customWidth="1"/>
    <col min="10" max="10" width="2.8515625" style="0" customWidth="1"/>
  </cols>
  <sheetData>
    <row r="1" spans="1:15" ht="15.75">
      <c r="A1" s="14" t="s">
        <v>128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2:8" ht="12.75">
      <c r="B3" s="6" t="s">
        <v>113</v>
      </c>
      <c r="H3" s="6" t="s">
        <v>114</v>
      </c>
    </row>
    <row r="5" spans="2:9" ht="12.75">
      <c r="B5" t="s">
        <v>115</v>
      </c>
      <c r="C5" t="s">
        <v>116</v>
      </c>
      <c r="H5" t="s">
        <v>115</v>
      </c>
      <c r="I5" t="s">
        <v>117</v>
      </c>
    </row>
    <row r="6" spans="2:9" ht="12.75">
      <c r="B6" t="s">
        <v>118</v>
      </c>
      <c r="C6" t="s">
        <v>119</v>
      </c>
      <c r="H6" t="s">
        <v>118</v>
      </c>
      <c r="I6" t="s">
        <v>120</v>
      </c>
    </row>
    <row r="8" spans="2:9" ht="12.75">
      <c r="B8" t="s">
        <v>19</v>
      </c>
      <c r="C8">
        <v>0.05</v>
      </c>
      <c r="H8" t="s">
        <v>19</v>
      </c>
      <c r="I8">
        <v>0.05</v>
      </c>
    </row>
    <row r="10" spans="2:8" ht="12.75">
      <c r="B10" s="26" t="s">
        <v>129</v>
      </c>
      <c r="H10" s="26" t="s">
        <v>130</v>
      </c>
    </row>
    <row r="12" spans="2:8" ht="12.75">
      <c r="B12" t="s">
        <v>121</v>
      </c>
      <c r="H12" t="s">
        <v>122</v>
      </c>
    </row>
    <row r="13" spans="2:8" ht="12.75">
      <c r="B13" t="s">
        <v>123</v>
      </c>
      <c r="H13" t="s">
        <v>124</v>
      </c>
    </row>
    <row r="15" spans="3:12" ht="12.75">
      <c r="C15" s="19" t="s">
        <v>125</v>
      </c>
      <c r="D15" s="19"/>
      <c r="H15" s="22" t="s">
        <v>126</v>
      </c>
      <c r="I15" s="22" t="s">
        <v>126</v>
      </c>
      <c r="J15" s="22"/>
      <c r="K15" s="22" t="s">
        <v>127</v>
      </c>
      <c r="L15" s="22" t="s">
        <v>127</v>
      </c>
    </row>
    <row r="16" spans="2:12" ht="12.75">
      <c r="B16" s="20" t="s">
        <v>109</v>
      </c>
      <c r="C16" s="20" t="s">
        <v>104</v>
      </c>
      <c r="D16" s="20" t="s">
        <v>105</v>
      </c>
      <c r="H16" s="20" t="s">
        <v>109</v>
      </c>
      <c r="I16" s="20" t="s">
        <v>55</v>
      </c>
      <c r="J16" s="20"/>
      <c r="K16" s="20" t="s">
        <v>109</v>
      </c>
      <c r="L16" s="20" t="s">
        <v>55</v>
      </c>
    </row>
    <row r="17" spans="2:12" ht="12.75">
      <c r="B17">
        <v>1</v>
      </c>
      <c r="C17" s="23">
        <v>6559</v>
      </c>
      <c r="D17" s="23">
        <v>5110</v>
      </c>
      <c r="F17" s="23"/>
      <c r="G17" s="23"/>
      <c r="H17">
        <v>1</v>
      </c>
      <c r="I17" s="24">
        <v>8.981656460588056</v>
      </c>
      <c r="K17">
        <v>1</v>
      </c>
      <c r="L17" s="25">
        <v>9.17727249251584</v>
      </c>
    </row>
    <row r="18" spans="2:12" ht="12.75">
      <c r="B18">
        <v>2</v>
      </c>
      <c r="C18" s="23">
        <v>6769</v>
      </c>
      <c r="D18" s="23">
        <v>5068</v>
      </c>
      <c r="F18" s="24"/>
      <c r="G18" s="23"/>
      <c r="H18">
        <v>2</v>
      </c>
      <c r="I18" s="24">
        <v>8.294708932498907</v>
      </c>
      <c r="K18">
        <v>2</v>
      </c>
      <c r="L18" s="25">
        <v>10.040181018571275</v>
      </c>
    </row>
    <row r="19" spans="2:12" ht="12.75">
      <c r="B19">
        <v>3</v>
      </c>
      <c r="C19" s="23">
        <v>6241</v>
      </c>
      <c r="D19" s="23">
        <v>5199</v>
      </c>
      <c r="F19" s="24"/>
      <c r="G19" s="23"/>
      <c r="H19">
        <v>3</v>
      </c>
      <c r="I19" s="24">
        <v>9.694244762626113</v>
      </c>
      <c r="K19">
        <v>3</v>
      </c>
      <c r="L19" s="25">
        <v>11.904452354648129</v>
      </c>
    </row>
    <row r="20" spans="2:12" ht="12.75">
      <c r="B20">
        <v>4</v>
      </c>
      <c r="C20" s="23">
        <v>6835</v>
      </c>
      <c r="D20" s="23">
        <v>5258</v>
      </c>
      <c r="F20" s="24"/>
      <c r="G20" s="23"/>
      <c r="H20">
        <v>4</v>
      </c>
      <c r="I20" s="24">
        <v>9.962643098129774</v>
      </c>
      <c r="K20">
        <v>4</v>
      </c>
      <c r="L20" s="25">
        <v>11.246861847441323</v>
      </c>
    </row>
    <row r="21" spans="2:12" ht="12.75">
      <c r="B21">
        <v>5</v>
      </c>
      <c r="C21" s="23">
        <v>6414</v>
      </c>
      <c r="D21" s="23">
        <v>5418</v>
      </c>
      <c r="F21" s="24"/>
      <c r="G21" s="23"/>
      <c r="H21">
        <v>5</v>
      </c>
      <c r="I21" s="24">
        <v>8.222974036739288</v>
      </c>
      <c r="K21">
        <v>5</v>
      </c>
      <c r="L21" s="25">
        <v>10.684540263171584</v>
      </c>
    </row>
    <row r="22" spans="2:12" ht="12.75">
      <c r="B22">
        <v>6</v>
      </c>
      <c r="C22" s="23">
        <v>6940</v>
      </c>
      <c r="D22" s="23">
        <v>5696</v>
      </c>
      <c r="F22" s="24"/>
      <c r="G22" s="23"/>
      <c r="H22">
        <v>6</v>
      </c>
      <c r="I22" s="24">
        <v>8.587307296861582</v>
      </c>
      <c r="K22">
        <v>6</v>
      </c>
      <c r="L22" s="25">
        <v>9.183370431921503</v>
      </c>
    </row>
    <row r="23" spans="2:12" ht="12.75">
      <c r="B23">
        <v>7</v>
      </c>
      <c r="C23" s="23">
        <v>6889</v>
      </c>
      <c r="D23" s="23">
        <v>5548</v>
      </c>
      <c r="F23" s="24"/>
      <c r="G23" s="23"/>
      <c r="H23">
        <v>7</v>
      </c>
      <c r="I23" s="24">
        <v>8.130286436028655</v>
      </c>
      <c r="K23">
        <v>7</v>
      </c>
      <c r="L23" s="25">
        <v>9.071674519918815</v>
      </c>
    </row>
    <row r="24" spans="2:12" ht="12.75">
      <c r="B24">
        <v>8</v>
      </c>
      <c r="C24" s="23">
        <v>6246</v>
      </c>
      <c r="D24" s="23">
        <v>5381</v>
      </c>
      <c r="F24" s="24"/>
      <c r="G24" s="23"/>
      <c r="H24">
        <v>8</v>
      </c>
      <c r="I24" s="24">
        <v>10.32337369573088</v>
      </c>
      <c r="K24">
        <v>8</v>
      </c>
      <c r="L24" s="25">
        <v>9.387658894567721</v>
      </c>
    </row>
    <row r="25" spans="2:12" ht="12.75">
      <c r="B25">
        <v>9</v>
      </c>
      <c r="C25" s="23">
        <v>6583</v>
      </c>
      <c r="D25" s="23">
        <v>5620</v>
      </c>
      <c r="F25" s="24"/>
      <c r="G25" s="23"/>
      <c r="H25">
        <v>9</v>
      </c>
      <c r="I25" s="24">
        <v>8.61275029143053</v>
      </c>
      <c r="K25">
        <v>9</v>
      </c>
      <c r="L25" s="25">
        <v>10.246654531021704</v>
      </c>
    </row>
    <row r="26" spans="2:12" ht="12.75">
      <c r="B26">
        <v>10</v>
      </c>
      <c r="C26" s="23">
        <v>6855</v>
      </c>
      <c r="D26" s="23">
        <v>5453</v>
      </c>
      <c r="F26" s="24"/>
      <c r="G26" s="23"/>
      <c r="H26">
        <v>10</v>
      </c>
      <c r="I26" s="24">
        <v>8.885613390856633</v>
      </c>
      <c r="K26">
        <v>10</v>
      </c>
      <c r="L26" s="25">
        <v>10.592735196332796</v>
      </c>
    </row>
    <row r="27" spans="2:12" ht="12.75">
      <c r="B27">
        <v>11</v>
      </c>
      <c r="C27" s="23">
        <v>6934</v>
      </c>
      <c r="D27" s="23">
        <v>5465</v>
      </c>
      <c r="F27" s="24"/>
      <c r="G27" s="23"/>
      <c r="H27">
        <v>11</v>
      </c>
      <c r="I27" s="24">
        <v>10.738847038012864</v>
      </c>
      <c r="K27">
        <v>11</v>
      </c>
      <c r="L27" s="25">
        <v>10.11262793525566</v>
      </c>
    </row>
    <row r="28" spans="2:12" ht="12.75">
      <c r="B28">
        <v>12</v>
      </c>
      <c r="C28" s="23">
        <v>6472</v>
      </c>
      <c r="D28" s="23">
        <v>5415</v>
      </c>
      <c r="F28" s="24"/>
      <c r="G28" s="23"/>
      <c r="H28">
        <v>12</v>
      </c>
      <c r="I28" s="24">
        <v>9.45693929538993</v>
      </c>
      <c r="K28">
        <v>12</v>
      </c>
      <c r="L28" s="25">
        <v>9.882818205271178</v>
      </c>
    </row>
    <row r="29" spans="2:12" ht="12.75">
      <c r="B29">
        <v>13</v>
      </c>
      <c r="C29" s="23">
        <v>6567</v>
      </c>
      <c r="D29" s="23">
        <v>5196</v>
      </c>
      <c r="F29" s="24"/>
      <c r="G29" s="23"/>
      <c r="H29">
        <v>13</v>
      </c>
      <c r="I29" s="24">
        <v>10.307254601727436</v>
      </c>
      <c r="K29">
        <v>13</v>
      </c>
      <c r="L29" s="25">
        <v>10.384156100578366</v>
      </c>
    </row>
    <row r="30" spans="3:12" ht="12.75">
      <c r="C30" s="23"/>
      <c r="D30" s="23"/>
      <c r="F30" s="24"/>
      <c r="G30" s="23"/>
      <c r="H30">
        <v>14</v>
      </c>
      <c r="I30" s="24">
        <v>10.097047350726825</v>
      </c>
      <c r="K30">
        <v>14</v>
      </c>
      <c r="L30" s="25">
        <v>9.617178683108264</v>
      </c>
    </row>
    <row r="31" spans="3:12" ht="12.75">
      <c r="C31" s="23"/>
      <c r="D31" s="23"/>
      <c r="F31" s="24"/>
      <c r="G31" s="23"/>
      <c r="H31">
        <v>15</v>
      </c>
      <c r="I31" s="24">
        <v>8.705039128001772</v>
      </c>
      <c r="K31">
        <v>15</v>
      </c>
      <c r="L31" s="25">
        <v>10.301278300019476</v>
      </c>
    </row>
    <row r="32" spans="3:12" ht="12.75">
      <c r="C32" s="23"/>
      <c r="D32" s="23"/>
      <c r="F32" s="24"/>
      <c r="G32" s="23"/>
      <c r="H32">
        <v>16</v>
      </c>
      <c r="I32" s="24">
        <v>9.534425164890308</v>
      </c>
      <c r="K32">
        <v>16</v>
      </c>
      <c r="L32" s="25">
        <v>9.5996827866893</v>
      </c>
    </row>
    <row r="33" spans="3:12" ht="12.75">
      <c r="C33" s="23"/>
      <c r="D33" s="23"/>
      <c r="F33" s="24"/>
      <c r="G33" s="23"/>
      <c r="H33">
        <v>17</v>
      </c>
      <c r="I33" s="24">
        <v>10.569225769168952</v>
      </c>
      <c r="L33" s="25"/>
    </row>
    <row r="34" spans="3:12" ht="12.75">
      <c r="C34" s="23"/>
      <c r="D34" s="23"/>
      <c r="F34" s="24"/>
      <c r="G34" s="23"/>
      <c r="H34">
        <v>18</v>
      </c>
      <c r="I34" s="24">
        <v>9.87993428982827</v>
      </c>
      <c r="L34" s="25"/>
    </row>
    <row r="35" spans="3:12" ht="12.75">
      <c r="C35" s="23"/>
      <c r="D35" s="23"/>
      <c r="F35" s="24"/>
      <c r="G35" s="23"/>
      <c r="H35">
        <v>19</v>
      </c>
      <c r="I35" s="24">
        <v>8.853616206516563</v>
      </c>
      <c r="L35" s="25"/>
    </row>
    <row r="36" spans="3:12" ht="12.75">
      <c r="C36" s="23"/>
      <c r="D36" s="23"/>
      <c r="F36" s="24"/>
      <c r="G36" s="23"/>
      <c r="H36">
        <v>20</v>
      </c>
      <c r="I36" s="24">
        <v>9.002993987523041</v>
      </c>
      <c r="L36" s="25"/>
    </row>
    <row r="37" spans="3:12" ht="12.75">
      <c r="C37" s="23"/>
      <c r="D37" s="23"/>
      <c r="F37" s="24"/>
      <c r="G37" s="23"/>
      <c r="H37">
        <v>21</v>
      </c>
      <c r="I37" s="24">
        <v>9.861119852649608</v>
      </c>
      <c r="L37" s="25"/>
    </row>
    <row r="38" spans="3:12" ht="12.75">
      <c r="C38" s="23"/>
      <c r="D38" s="23"/>
      <c r="F38" s="24"/>
      <c r="G38" s="23"/>
      <c r="H38">
        <v>22</v>
      </c>
      <c r="I38" s="24">
        <v>8.987467970454418</v>
      </c>
      <c r="L38" s="25"/>
    </row>
    <row r="39" spans="3:12" ht="12.75">
      <c r="C39" s="23"/>
      <c r="D39" s="23"/>
      <c r="F39" s="24"/>
      <c r="G39" s="23"/>
      <c r="H39">
        <v>23</v>
      </c>
      <c r="I39" s="24">
        <v>8.826250312878074</v>
      </c>
      <c r="L39" s="25"/>
    </row>
    <row r="40" spans="3:12" ht="12.75">
      <c r="C40" s="23"/>
      <c r="D40" s="23"/>
      <c r="F40" s="24"/>
      <c r="G40" s="23"/>
      <c r="H40">
        <v>24</v>
      </c>
      <c r="I40" s="24">
        <v>10.707772782757274</v>
      </c>
      <c r="L40" s="25"/>
    </row>
    <row r="41" spans="3:12" ht="12.75">
      <c r="C41" s="23"/>
      <c r="D41" s="23"/>
      <c r="F41" s="24"/>
      <c r="G41" s="23"/>
      <c r="H41">
        <v>25</v>
      </c>
      <c r="I41" s="24">
        <v>8.114982723217508</v>
      </c>
      <c r="L41" s="25"/>
    </row>
    <row r="42" spans="3:12" ht="12.75">
      <c r="C42" s="23"/>
      <c r="D42" s="23"/>
      <c r="F42" s="24"/>
      <c r="G42" s="23"/>
      <c r="H42">
        <v>26</v>
      </c>
      <c r="I42" s="24">
        <v>9.987860778176582</v>
      </c>
      <c r="L42" s="25"/>
    </row>
    <row r="43" spans="3:12" ht="12.75">
      <c r="C43" s="23"/>
      <c r="D43" s="23"/>
      <c r="F43" s="24"/>
      <c r="G43" s="23"/>
      <c r="H43">
        <v>27</v>
      </c>
      <c r="I43" s="24">
        <v>10.93277361564833</v>
      </c>
      <c r="L43" s="25"/>
    </row>
    <row r="44" spans="3:12" ht="12.75">
      <c r="C44" s="23"/>
      <c r="D44" s="23"/>
      <c r="F44" s="24"/>
      <c r="G44" s="23"/>
      <c r="H44">
        <v>28</v>
      </c>
      <c r="I44" s="24">
        <v>10.674024948850274</v>
      </c>
      <c r="L44" s="25"/>
    </row>
    <row r="45" spans="3:12" ht="12.75">
      <c r="C45" s="23"/>
      <c r="D45" s="23"/>
      <c r="F45" s="24"/>
      <c r="G45" s="23"/>
      <c r="H45">
        <v>29</v>
      </c>
      <c r="I45" s="24">
        <v>10.655323538836456</v>
      </c>
      <c r="L45" s="25"/>
    </row>
    <row r="46" spans="3:12" ht="12.75">
      <c r="C46" s="23"/>
      <c r="D46" s="23"/>
      <c r="F46" s="24"/>
      <c r="G46" s="23"/>
      <c r="H46">
        <v>30</v>
      </c>
      <c r="I46" s="24">
        <v>8.489912903289223</v>
      </c>
      <c r="L46" s="25"/>
    </row>
    <row r="47" spans="3:12" ht="12.75">
      <c r="C47" s="23"/>
      <c r="D47" s="23"/>
      <c r="F47" s="24"/>
      <c r="G47" s="23"/>
      <c r="H47">
        <v>31</v>
      </c>
      <c r="I47" s="24">
        <v>9.088275202606383</v>
      </c>
      <c r="L47" s="25"/>
    </row>
    <row r="48" spans="3:12" ht="12.75">
      <c r="C48" s="23"/>
      <c r="D48" s="23"/>
      <c r="F48" s="24"/>
      <c r="G48" s="23"/>
      <c r="H48">
        <v>32</v>
      </c>
      <c r="I48" s="24">
        <v>8.114868127340742</v>
      </c>
      <c r="L48" s="25"/>
    </row>
    <row r="49" spans="3:12" ht="12.75">
      <c r="C49" s="23"/>
      <c r="D49" s="23"/>
      <c r="F49" s="24"/>
      <c r="G49" s="23"/>
      <c r="L49" s="25"/>
    </row>
    <row r="50" spans="3:12" ht="12.75">
      <c r="C50" s="23"/>
      <c r="D50" s="23"/>
      <c r="F50" s="23"/>
      <c r="G50" s="23"/>
      <c r="L50" s="25"/>
    </row>
    <row r="51" spans="3:7" ht="12.75">
      <c r="C51" s="23"/>
      <c r="D51" s="23"/>
      <c r="F51" s="23"/>
      <c r="G51" s="23"/>
    </row>
    <row r="52" spans="3:7" ht="12.75">
      <c r="C52" s="23"/>
      <c r="D52" s="23"/>
      <c r="F52" s="23"/>
      <c r="G52" s="23"/>
    </row>
    <row r="53" spans="3:7" ht="12.75">
      <c r="C53" s="23"/>
      <c r="D53" s="23"/>
      <c r="F53" s="23"/>
      <c r="G53" s="23"/>
    </row>
    <row r="54" spans="3:7" ht="12.75">
      <c r="C54" s="23"/>
      <c r="D54" s="23"/>
      <c r="F54" s="23"/>
      <c r="G54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"/>
    </sheetView>
  </sheetViews>
  <sheetFormatPr defaultColWidth="9.140625" defaultRowHeight="12.75"/>
  <cols>
    <col min="3" max="3" width="12.140625" style="0" bestFit="1" customWidth="1"/>
    <col min="4" max="4" width="21.00390625" style="0" bestFit="1" customWidth="1"/>
  </cols>
  <sheetData>
    <row r="1" ht="15.75">
      <c r="A1" s="17" t="s">
        <v>131</v>
      </c>
    </row>
    <row r="3" ht="12.75">
      <c r="B3" t="s">
        <v>132</v>
      </c>
    </row>
    <row r="4" ht="12.75">
      <c r="B4" t="s">
        <v>133</v>
      </c>
    </row>
    <row r="6" spans="2:4" ht="12.75">
      <c r="B6" s="22"/>
      <c r="C6" s="22" t="s">
        <v>134</v>
      </c>
      <c r="D6" s="22" t="s">
        <v>135</v>
      </c>
    </row>
    <row r="7" spans="2:4" ht="12.75">
      <c r="B7" s="22"/>
      <c r="C7" s="22" t="s">
        <v>136</v>
      </c>
      <c r="D7" s="22" t="s">
        <v>137</v>
      </c>
    </row>
    <row r="8" spans="2:4" ht="12.75">
      <c r="B8" s="20" t="s">
        <v>109</v>
      </c>
      <c r="C8" s="20" t="s">
        <v>59</v>
      </c>
      <c r="D8" s="20" t="s">
        <v>60</v>
      </c>
    </row>
    <row r="9" spans="2:4" ht="12.75">
      <c r="B9">
        <v>1</v>
      </c>
      <c r="C9" s="27">
        <v>14.452976992451113</v>
      </c>
      <c r="D9" s="25">
        <v>1.666217926474019</v>
      </c>
    </row>
    <row r="10" spans="2:4" ht="12.75">
      <c r="B10">
        <v>2</v>
      </c>
      <c r="C10" s="27">
        <v>6.413001055779205</v>
      </c>
      <c r="D10" s="25">
        <v>1.6448950038175099</v>
      </c>
    </row>
    <row r="11" spans="2:4" ht="12.75">
      <c r="B11">
        <v>3</v>
      </c>
      <c r="C11" s="27">
        <v>8.41885314449155</v>
      </c>
      <c r="D11" s="25">
        <v>1.0026956173478538</v>
      </c>
    </row>
    <row r="12" spans="2:4" ht="12.75">
      <c r="B12">
        <v>4</v>
      </c>
      <c r="C12" s="27">
        <v>14.319271881043278</v>
      </c>
      <c r="D12" s="25">
        <v>1.4487495098765066</v>
      </c>
    </row>
    <row r="13" spans="2:4" ht="12.75">
      <c r="B13">
        <v>5</v>
      </c>
      <c r="C13" s="27">
        <v>14.214327369553757</v>
      </c>
      <c r="D13" s="25">
        <v>1.7791327228169393</v>
      </c>
    </row>
    <row r="14" spans="2:4" ht="12.75">
      <c r="B14">
        <v>6</v>
      </c>
      <c r="C14" s="27">
        <v>6.889415151367757</v>
      </c>
      <c r="D14" s="25">
        <v>1.9793750694443588</v>
      </c>
    </row>
    <row r="15" spans="2:4" ht="12.75">
      <c r="B15">
        <v>7</v>
      </c>
      <c r="C15" s="27">
        <v>6.299538110050889</v>
      </c>
      <c r="D15" s="25">
        <v>1.006219152360245</v>
      </c>
    </row>
    <row r="16" spans="2:4" ht="12.75">
      <c r="B16">
        <v>8</v>
      </c>
      <c r="C16" s="27">
        <v>16.725484893662724</v>
      </c>
      <c r="D16" s="25">
        <v>1.5922296034209467</v>
      </c>
    </row>
    <row r="17" spans="2:4" ht="12.75">
      <c r="B17">
        <v>9</v>
      </c>
      <c r="C17" s="27">
        <v>7.362231701219571</v>
      </c>
      <c r="D17" s="25">
        <v>1.6443648828517325</v>
      </c>
    </row>
    <row r="18" spans="2:4" ht="12.75">
      <c r="B18">
        <v>10</v>
      </c>
      <c r="C18" s="27">
        <v>13.551323794856216</v>
      </c>
      <c r="D18" s="25">
        <v>1.7535695042352017</v>
      </c>
    </row>
    <row r="19" spans="2:4" ht="12.75">
      <c r="B19">
        <v>11</v>
      </c>
      <c r="C19" s="27">
        <v>14.919541374041728</v>
      </c>
      <c r="D19" s="25">
        <v>1.3726373524823714</v>
      </c>
    </row>
    <row r="20" spans="2:4" ht="12.75">
      <c r="B20">
        <v>12</v>
      </c>
      <c r="C20" s="27">
        <v>5.964063091300886</v>
      </c>
      <c r="D20" s="25">
        <v>1.8535551385139115</v>
      </c>
    </row>
    <row r="21" spans="2:4" ht="12.75">
      <c r="B21">
        <v>13</v>
      </c>
      <c r="C21" s="27">
        <v>8.462533846343831</v>
      </c>
      <c r="D21" s="25">
        <v>1.8694984813264455</v>
      </c>
    </row>
    <row r="22" spans="2:4" ht="12.75">
      <c r="B22">
        <v>14</v>
      </c>
      <c r="C22" s="27">
        <v>14.16523689728001</v>
      </c>
      <c r="D22" s="25">
        <v>1.8241300617655725</v>
      </c>
    </row>
    <row r="23" spans="2:4" ht="12.75">
      <c r="B23">
        <v>15</v>
      </c>
      <c r="C23" s="27">
        <v>5.644958356521801</v>
      </c>
      <c r="D23" s="25">
        <v>1.1605395274837065</v>
      </c>
    </row>
    <row r="24" spans="2:4" ht="12.75">
      <c r="B24">
        <v>16</v>
      </c>
      <c r="C24" s="27">
        <v>9.500327401209688</v>
      </c>
      <c r="D24" s="25">
        <v>1.7407730839731812</v>
      </c>
    </row>
    <row r="25" spans="2:4" ht="12.75">
      <c r="B25">
        <v>17</v>
      </c>
      <c r="C25" s="27">
        <v>16.668694286548998</v>
      </c>
      <c r="D25" s="25">
        <v>1.5208717159457592</v>
      </c>
    </row>
    <row r="26" spans="2:4" ht="12.75">
      <c r="B26">
        <v>18</v>
      </c>
      <c r="C26" s="27">
        <v>10.396483723388883</v>
      </c>
      <c r="D26" s="25">
        <v>1.7559347205533413</v>
      </c>
    </row>
    <row r="27" spans="2:4" ht="12.75">
      <c r="B27">
        <v>19</v>
      </c>
      <c r="C27" s="27">
        <v>5.997931195717683</v>
      </c>
      <c r="D27" s="25">
        <v>1.313928419674994</v>
      </c>
    </row>
    <row r="28" spans="2:4" ht="12.75">
      <c r="B28">
        <v>20</v>
      </c>
      <c r="C28" s="27">
        <v>15.258335022339452</v>
      </c>
      <c r="D28" s="25">
        <v>1.4593517350040202</v>
      </c>
    </row>
    <row r="29" spans="2:4" ht="12.75">
      <c r="B29">
        <v>21</v>
      </c>
      <c r="C29" s="27">
        <v>8.82021472319866</v>
      </c>
      <c r="D29" s="25">
        <v>1.0318228871165047</v>
      </c>
    </row>
    <row r="30" spans="2:4" ht="12.75">
      <c r="B30">
        <v>22</v>
      </c>
      <c r="C30" s="27">
        <v>11.764554811787093</v>
      </c>
      <c r="D30" s="25">
        <v>1.066693484543066</v>
      </c>
    </row>
    <row r="31" spans="2:4" ht="12.75">
      <c r="B31">
        <v>23</v>
      </c>
      <c r="C31" s="27">
        <v>15.707029982757376</v>
      </c>
      <c r="D31" s="25">
        <v>1.359374668523742</v>
      </c>
    </row>
    <row r="32" spans="2:4" ht="12.75">
      <c r="B32">
        <v>24</v>
      </c>
      <c r="C32" s="27">
        <v>16.538937749275647</v>
      </c>
      <c r="D32" s="25">
        <v>1.9166073729247728</v>
      </c>
    </row>
    <row r="33" spans="2:4" ht="12.75">
      <c r="B33">
        <v>25</v>
      </c>
      <c r="C33" s="27">
        <v>6.5433763896744495</v>
      </c>
      <c r="D33" s="25">
        <v>1.568036483792639</v>
      </c>
    </row>
    <row r="34" spans="2:4" ht="12.75">
      <c r="B34">
        <v>26</v>
      </c>
      <c r="C34" s="27">
        <v>13.469105975407729</v>
      </c>
      <c r="D34" s="25">
        <v>1.8780574566389987</v>
      </c>
    </row>
    <row r="35" spans="2:4" ht="12.75">
      <c r="B35">
        <v>27</v>
      </c>
      <c r="C35" s="27">
        <v>8.427165239399983</v>
      </c>
      <c r="D35" s="25">
        <v>1.4618944336953064</v>
      </c>
    </row>
    <row r="36" spans="2:4" ht="12.75">
      <c r="B36">
        <v>28</v>
      </c>
      <c r="C36" s="27">
        <v>9.838175972225145</v>
      </c>
      <c r="D36" s="25">
        <v>1.5102454704892807</v>
      </c>
    </row>
    <row r="37" spans="2:4" ht="12.75">
      <c r="B37">
        <v>29</v>
      </c>
      <c r="C37" s="27">
        <v>16.89206850784103</v>
      </c>
      <c r="D37" s="25">
        <v>1.6934903925293838</v>
      </c>
    </row>
    <row r="38" spans="2:4" ht="12.75">
      <c r="B38">
        <v>30</v>
      </c>
      <c r="C38" s="27">
        <v>7.946886003642248</v>
      </c>
      <c r="D38" s="25">
        <v>1.4271442222852784</v>
      </c>
    </row>
    <row r="39" spans="2:4" ht="12.75">
      <c r="B39">
        <v>31</v>
      </c>
      <c r="C39" s="27">
        <v>11.299422309438341</v>
      </c>
      <c r="D39" s="25">
        <v>1.6945667832897016</v>
      </c>
    </row>
    <row r="40" spans="2:4" ht="12.75">
      <c r="B40">
        <v>32</v>
      </c>
      <c r="C40" s="27">
        <v>15.520055598446561</v>
      </c>
      <c r="D40" s="25">
        <v>1.5128904097146005</v>
      </c>
    </row>
    <row r="41" spans="2:4" ht="12.75">
      <c r="B41">
        <v>33</v>
      </c>
      <c r="C41" s="27">
        <v>13.557441228760581</v>
      </c>
      <c r="D41" s="25">
        <v>1.48009344912316</v>
      </c>
    </row>
    <row r="42" spans="2:4" ht="12.75">
      <c r="B42">
        <v>34</v>
      </c>
      <c r="C42" s="27">
        <v>15.905299937428936</v>
      </c>
      <c r="D42" s="25">
        <v>1.6924524517198734</v>
      </c>
    </row>
    <row r="43" spans="2:4" ht="12.75">
      <c r="B43">
        <v>35</v>
      </c>
      <c r="C43" s="27">
        <v>6.335987145993386</v>
      </c>
      <c r="D43" s="25">
        <v>1.9176297448921105</v>
      </c>
    </row>
    <row r="44" spans="2:4" ht="12.75">
      <c r="B44">
        <v>36</v>
      </c>
      <c r="C44" s="27">
        <v>16.63462101717414</v>
      </c>
      <c r="D44" s="25">
        <v>1.4309473880102814</v>
      </c>
    </row>
    <row r="45" spans="2:4" ht="12.75">
      <c r="B45">
        <v>37</v>
      </c>
      <c r="C45" s="27">
        <v>14.021735897091276</v>
      </c>
      <c r="D45" s="25">
        <v>1.7910045726594035</v>
      </c>
    </row>
    <row r="46" spans="2:4" ht="12.75">
      <c r="B46">
        <v>38</v>
      </c>
      <c r="C46" s="27">
        <v>13.291213489884285</v>
      </c>
      <c r="D46" s="25">
        <v>1.1271262645905153</v>
      </c>
    </row>
    <row r="47" spans="2:4" ht="12.75">
      <c r="B47">
        <v>39</v>
      </c>
      <c r="C47" s="27">
        <v>7.119866149782865</v>
      </c>
      <c r="D47" s="25">
        <v>1.3382552343564385</v>
      </c>
    </row>
    <row r="48" spans="2:4" ht="12.75">
      <c r="B48">
        <v>40</v>
      </c>
      <c r="C48" s="27">
        <v>10.44716306002465</v>
      </c>
      <c r="D48" s="25">
        <v>1.3864058098306486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9.140625" defaultRowHeight="12.75"/>
  <cols>
    <col min="3" max="3" width="17.8515625" style="0" customWidth="1"/>
    <col min="4" max="4" width="11.00390625" style="0" customWidth="1"/>
  </cols>
  <sheetData>
    <row r="1" ht="15.75">
      <c r="A1" s="17" t="s">
        <v>138</v>
      </c>
    </row>
    <row r="3" ht="12.75">
      <c r="B3" t="s">
        <v>139</v>
      </c>
    </row>
    <row r="4" ht="12.75">
      <c r="B4" t="s">
        <v>140</v>
      </c>
    </row>
    <row r="6" spans="3:5" ht="12.75">
      <c r="C6" s="28" t="s">
        <v>141</v>
      </c>
      <c r="E6" t="s">
        <v>142</v>
      </c>
    </row>
    <row r="7" spans="2:5" ht="12.75">
      <c r="B7" s="20" t="s">
        <v>109</v>
      </c>
      <c r="C7" s="20" t="s">
        <v>88</v>
      </c>
      <c r="D7" s="20" t="s">
        <v>87</v>
      </c>
      <c r="E7" s="20" t="s">
        <v>89</v>
      </c>
    </row>
    <row r="8" spans="2:5" ht="12.75">
      <c r="B8">
        <v>1</v>
      </c>
      <c r="C8" s="27">
        <v>74.38093180534824</v>
      </c>
      <c r="D8" s="27">
        <v>61.346455557233185</v>
      </c>
      <c r="E8" s="27">
        <v>1.0060103210962552</v>
      </c>
    </row>
    <row r="9" spans="2:5" ht="12.75">
      <c r="B9">
        <v>2</v>
      </c>
      <c r="C9" s="27">
        <v>92.95947985124842</v>
      </c>
      <c r="D9" s="27">
        <v>59.437228838025476</v>
      </c>
      <c r="E9" s="27">
        <v>2.2089614012984384</v>
      </c>
    </row>
    <row r="10" spans="2:5" ht="12.75">
      <c r="B10">
        <v>3</v>
      </c>
      <c r="C10" s="27">
        <v>115.38073616500114</v>
      </c>
      <c r="D10" s="27">
        <v>96.29924843668232</v>
      </c>
      <c r="E10" s="27">
        <v>0.6244457135489938</v>
      </c>
    </row>
    <row r="11" spans="2:5" ht="12.75">
      <c r="B11">
        <v>4</v>
      </c>
      <c r="C11" s="27">
        <v>221.3101970664931</v>
      </c>
      <c r="D11" s="27">
        <v>181.2192958061314</v>
      </c>
      <c r="E11" s="27">
        <v>0.973204240510313</v>
      </c>
    </row>
    <row r="12" spans="2:5" ht="12.75">
      <c r="B12">
        <v>5</v>
      </c>
      <c r="C12" s="27">
        <v>56.8644703304669</v>
      </c>
      <c r="D12" s="27">
        <v>29.960868574992674</v>
      </c>
      <c r="E12" s="27">
        <v>0.4904199462207828</v>
      </c>
    </row>
    <row r="13" spans="2:5" ht="12.75">
      <c r="B13">
        <v>6</v>
      </c>
      <c r="C13" s="27">
        <v>141.00356746050238</v>
      </c>
      <c r="D13" s="27">
        <v>133.41389873607477</v>
      </c>
      <c r="E13" s="27">
        <v>0.6924526362126926</v>
      </c>
    </row>
    <row r="14" spans="2:5" ht="12.75">
      <c r="B14">
        <v>7</v>
      </c>
      <c r="C14" s="27">
        <v>310.7419773995267</v>
      </c>
      <c r="D14" s="27">
        <v>162.71233871082404</v>
      </c>
      <c r="E14" s="27">
        <v>2.233681048339349</v>
      </c>
    </row>
    <row r="15" spans="2:5" ht="12.75">
      <c r="B15">
        <v>8</v>
      </c>
      <c r="C15" s="27">
        <v>108.98814275680085</v>
      </c>
      <c r="D15" s="27">
        <v>54.70914389249265</v>
      </c>
      <c r="E15" s="27">
        <v>0.8282901533075346</v>
      </c>
    </row>
    <row r="16" spans="2:5" ht="12.75">
      <c r="B16">
        <v>9</v>
      </c>
      <c r="C16" s="27">
        <v>346.0454886909727</v>
      </c>
      <c r="D16" s="27">
        <v>173.48050861633237</v>
      </c>
      <c r="E16" s="27">
        <v>2.002519722471334</v>
      </c>
    </row>
    <row r="17" spans="2:5" ht="12.75">
      <c r="B17">
        <v>10</v>
      </c>
      <c r="C17" s="27">
        <v>266.73501923739326</v>
      </c>
      <c r="D17" s="27">
        <v>193.0289077097168</v>
      </c>
      <c r="E17" s="27">
        <v>1.210845175484792</v>
      </c>
    </row>
    <row r="18" spans="2:5" ht="12.75">
      <c r="B18">
        <v>11</v>
      </c>
      <c r="C18" s="27">
        <v>234.49190070495177</v>
      </c>
      <c r="D18" s="27">
        <v>186.16430535077598</v>
      </c>
      <c r="E18" s="27">
        <v>2.1018728694143647</v>
      </c>
    </row>
    <row r="19" spans="2:5" ht="12.75">
      <c r="B19">
        <v>12</v>
      </c>
      <c r="C19" s="27">
        <v>252.5251842006294</v>
      </c>
      <c r="D19" s="27">
        <v>147.83133594853825</v>
      </c>
      <c r="E19" s="27">
        <v>0.8811214776596898</v>
      </c>
    </row>
    <row r="20" spans="2:5" ht="12.75">
      <c r="B20">
        <v>13</v>
      </c>
      <c r="C20" s="27">
        <v>210.0038602617924</v>
      </c>
      <c r="D20" s="27">
        <v>147.54300699770192</v>
      </c>
      <c r="E20" s="27">
        <v>1.531242503012436</v>
      </c>
    </row>
    <row r="21" spans="2:5" ht="12.75">
      <c r="B21">
        <v>14</v>
      </c>
      <c r="C21" s="27">
        <v>216.9377151770446</v>
      </c>
      <c r="D21" s="27">
        <v>118.33529209252538</v>
      </c>
      <c r="E21" s="27">
        <v>0.4520098542170672</v>
      </c>
    </row>
    <row r="22" spans="2:5" ht="12.75">
      <c r="B22">
        <v>15</v>
      </c>
      <c r="C22" s="27">
        <v>140.95763295984307</v>
      </c>
      <c r="D22" s="27">
        <v>92.64514258698091</v>
      </c>
      <c r="E22" s="27">
        <v>1.609430924417211</v>
      </c>
    </row>
    <row r="23" spans="2:5" ht="12.75">
      <c r="B23">
        <v>16</v>
      </c>
      <c r="C23" s="27">
        <v>162.55258329929467</v>
      </c>
      <c r="D23" s="27">
        <v>98.16235072834843</v>
      </c>
      <c r="E23" s="27">
        <v>1.39282718738923</v>
      </c>
    </row>
    <row r="24" spans="2:5" ht="12.75">
      <c r="B24">
        <v>17</v>
      </c>
      <c r="C24" s="27">
        <v>68.87593478480838</v>
      </c>
      <c r="D24" s="27">
        <v>50.637774689751495</v>
      </c>
      <c r="E24" s="27">
        <v>2.847902857385634</v>
      </c>
    </row>
    <row r="25" spans="2:5" ht="12.75">
      <c r="B25">
        <v>18</v>
      </c>
      <c r="C25" s="27">
        <v>150.07263712155557</v>
      </c>
      <c r="D25" s="27">
        <v>104.81837033011743</v>
      </c>
      <c r="E25" s="27">
        <v>1.3072111670799131</v>
      </c>
    </row>
    <row r="26" spans="2:5" ht="12.75">
      <c r="B26">
        <v>19</v>
      </c>
      <c r="C26" s="27">
        <v>107.2448251383316</v>
      </c>
      <c r="D26" s="27">
        <v>80.73664363217995</v>
      </c>
      <c r="E26" s="27">
        <v>1.0391049006948379</v>
      </c>
    </row>
    <row r="27" spans="2:5" ht="12.75">
      <c r="B27">
        <v>20</v>
      </c>
      <c r="C27" s="27">
        <v>116.17991164891255</v>
      </c>
      <c r="D27" s="27">
        <v>67.1389134288138</v>
      </c>
      <c r="E27" s="27">
        <v>0.7689854912887313</v>
      </c>
    </row>
    <row r="28" spans="2:5" ht="12.75">
      <c r="B28">
        <v>21</v>
      </c>
      <c r="C28" s="27">
        <v>179.11625348154394</v>
      </c>
      <c r="D28" s="27">
        <v>95.78797985229266</v>
      </c>
      <c r="E28" s="27">
        <v>1.3166713338850968</v>
      </c>
    </row>
    <row r="29" spans="2:5" ht="12.75">
      <c r="B29">
        <v>22</v>
      </c>
      <c r="C29" s="27">
        <v>109.60324159722711</v>
      </c>
      <c r="D29" s="27">
        <v>63.13320404841943</v>
      </c>
      <c r="E29" s="27">
        <v>1.161338865765174</v>
      </c>
    </row>
    <row r="30" spans="2:5" ht="12.75">
      <c r="B30">
        <v>23</v>
      </c>
      <c r="C30" s="27">
        <v>164.01894910432455</v>
      </c>
      <c r="D30" s="27">
        <v>150.54947005670238</v>
      </c>
      <c r="E30" s="27">
        <v>0.42432448573435977</v>
      </c>
    </row>
    <row r="31" spans="2:5" ht="12.75">
      <c r="B31">
        <v>24</v>
      </c>
      <c r="C31" s="27">
        <v>207.93331061726224</v>
      </c>
      <c r="D31" s="27">
        <v>110.34914838335044</v>
      </c>
      <c r="E31" s="27">
        <v>2.663623541825473</v>
      </c>
    </row>
    <row r="32" spans="2:5" ht="12.75">
      <c r="B32">
        <v>25</v>
      </c>
      <c r="C32" s="27">
        <v>158.7403083560693</v>
      </c>
      <c r="D32" s="27">
        <v>139.7185097157062</v>
      </c>
      <c r="E32" s="27">
        <v>0.6711475861129657</v>
      </c>
    </row>
    <row r="33" spans="2:5" ht="12.75">
      <c r="B33">
        <v>26</v>
      </c>
      <c r="C33" s="27">
        <v>152.37298589932178</v>
      </c>
      <c r="D33" s="27">
        <v>119.14661279382472</v>
      </c>
      <c r="E33" s="27">
        <v>0.9172795891890928</v>
      </c>
    </row>
    <row r="34" spans="2:5" ht="12.75">
      <c r="B34">
        <v>27</v>
      </c>
      <c r="C34" s="27">
        <v>332.7369517538569</v>
      </c>
      <c r="D34" s="27">
        <v>167.19872355351163</v>
      </c>
      <c r="E34" s="27">
        <v>1.1556158986941227</v>
      </c>
    </row>
    <row r="35" spans="2:5" ht="12.75">
      <c r="B35">
        <v>28</v>
      </c>
      <c r="C35" s="27">
        <v>190.59161024001247</v>
      </c>
      <c r="D35" s="27">
        <v>113.69489137223263</v>
      </c>
      <c r="E35" s="27">
        <v>0.25426344176868554</v>
      </c>
    </row>
    <row r="36" spans="2:5" ht="12.75">
      <c r="B36">
        <v>29</v>
      </c>
      <c r="C36" s="27">
        <v>126.78902234963348</v>
      </c>
      <c r="D36" s="27">
        <v>80.56406837033546</v>
      </c>
      <c r="E36" s="27">
        <v>2.952084267155442</v>
      </c>
    </row>
    <row r="37" spans="2:5" ht="12.75">
      <c r="B37">
        <v>30</v>
      </c>
      <c r="C37" s="27">
        <v>157.40603339055042</v>
      </c>
      <c r="D37" s="27">
        <v>134.42492564632175</v>
      </c>
      <c r="E37" s="27">
        <v>2.5733394312874225</v>
      </c>
    </row>
    <row r="38" spans="2:5" ht="12.75">
      <c r="B38">
        <v>31</v>
      </c>
      <c r="C38" s="27">
        <v>235.69833709293601</v>
      </c>
      <c r="D38" s="27">
        <v>196.98724515615868</v>
      </c>
      <c r="E38" s="27">
        <v>2.9254231900904415</v>
      </c>
    </row>
    <row r="39" spans="2:5" ht="12.75">
      <c r="B39">
        <v>32</v>
      </c>
      <c r="C39" s="27">
        <v>194.49505781515597</v>
      </c>
      <c r="D39" s="27">
        <v>163.12674806547602</v>
      </c>
      <c r="E39" s="27">
        <v>2.1694133067267103</v>
      </c>
    </row>
    <row r="40" spans="2:7" ht="12.75">
      <c r="B40">
        <v>33</v>
      </c>
      <c r="C40" s="27">
        <v>41.31611772535138</v>
      </c>
      <c r="D40" s="27">
        <v>23.860144236401567</v>
      </c>
      <c r="E40" s="27">
        <v>1.1057528843402906</v>
      </c>
      <c r="G40" s="27"/>
    </row>
    <row r="41" spans="2:7" ht="12.75">
      <c r="B41">
        <v>34</v>
      </c>
      <c r="C41" s="27">
        <v>201.166293123761</v>
      </c>
      <c r="D41" s="27">
        <v>166.19005196870876</v>
      </c>
      <c r="E41" s="27">
        <v>1.939273926766873</v>
      </c>
      <c r="G41" s="27"/>
    </row>
    <row r="42" spans="2:7" ht="12.75">
      <c r="B42">
        <v>35</v>
      </c>
      <c r="C42" s="27">
        <v>191.26024523016847</v>
      </c>
      <c r="D42" s="27">
        <v>168.94854345419935</v>
      </c>
      <c r="E42" s="27">
        <v>0.536851064336588</v>
      </c>
      <c r="G42" s="27"/>
    </row>
    <row r="43" spans="2:7" ht="12.75">
      <c r="B43">
        <v>36</v>
      </c>
      <c r="C43" s="27">
        <v>159.33815530457704</v>
      </c>
      <c r="D43" s="27">
        <v>133.52208022573905</v>
      </c>
      <c r="E43" s="27">
        <v>0.14621161909690272</v>
      </c>
      <c r="G43" s="27"/>
    </row>
    <row r="44" spans="2:7" ht="12.75">
      <c r="B44">
        <v>37</v>
      </c>
      <c r="C44" s="27">
        <v>52.18630112711747</v>
      </c>
      <c r="D44" s="27">
        <v>48.73360484424029</v>
      </c>
      <c r="E44" s="27">
        <v>1.3048638505715644</v>
      </c>
      <c r="G44" s="27"/>
    </row>
    <row r="45" spans="2:7" ht="12.75">
      <c r="B45">
        <v>38</v>
      </c>
      <c r="C45" s="27">
        <v>71.1912771111857</v>
      </c>
      <c r="D45" s="27">
        <v>70.26854040265061</v>
      </c>
      <c r="E45" s="27">
        <v>1.4557883755023795</v>
      </c>
      <c r="G45" s="27"/>
    </row>
    <row r="46" spans="2:7" ht="12.75">
      <c r="B46">
        <v>39</v>
      </c>
      <c r="C46" s="27">
        <v>132.63721726069215</v>
      </c>
      <c r="D46" s="27">
        <v>112.7350729024547</v>
      </c>
      <c r="E46" s="27">
        <v>2.4687458433290885</v>
      </c>
      <c r="G46" s="27"/>
    </row>
    <row r="47" spans="2:7" ht="12.75">
      <c r="B47">
        <v>40</v>
      </c>
      <c r="C47" s="27">
        <v>159.18903066700452</v>
      </c>
      <c r="D47" s="27">
        <v>158.95315082317939</v>
      </c>
      <c r="E47" s="27">
        <v>1.764298160821454</v>
      </c>
      <c r="G47" s="27"/>
    </row>
    <row r="48" spans="2:7" ht="12.75">
      <c r="B48">
        <v>41</v>
      </c>
      <c r="C48" s="27">
        <v>159.2427473408175</v>
      </c>
      <c r="D48" s="27">
        <v>89.19756948201484</v>
      </c>
      <c r="E48" s="27">
        <v>0.920693977798706</v>
      </c>
      <c r="G48" s="27"/>
    </row>
    <row r="49" spans="2:7" ht="12.75">
      <c r="B49">
        <v>42</v>
      </c>
      <c r="C49" s="27">
        <v>120.97042149471292</v>
      </c>
      <c r="D49" s="27">
        <v>82.94888788431945</v>
      </c>
      <c r="E49" s="27">
        <v>2.1238887509225606</v>
      </c>
      <c r="G49" s="27"/>
    </row>
    <row r="50" spans="2:7" ht="12.75">
      <c r="B50">
        <v>43</v>
      </c>
      <c r="C50" s="27">
        <v>354.9925821818992</v>
      </c>
      <c r="D50" s="27">
        <v>187.5372156002777</v>
      </c>
      <c r="E50" s="27">
        <v>2.318631646947324</v>
      </c>
      <c r="G50" s="27"/>
    </row>
    <row r="51" spans="2:7" ht="12.75">
      <c r="B51">
        <v>44</v>
      </c>
      <c r="C51" s="27">
        <v>170.50810766069372</v>
      </c>
      <c r="D51" s="27">
        <v>109.3290548232817</v>
      </c>
      <c r="E51" s="27">
        <v>1.638529078182728</v>
      </c>
      <c r="G51" s="27"/>
    </row>
    <row r="52" spans="2:7" ht="12.75">
      <c r="B52">
        <v>45</v>
      </c>
      <c r="C52" s="27">
        <v>109.75788302101135</v>
      </c>
      <c r="D52" s="27">
        <v>57.48236668363916</v>
      </c>
      <c r="E52" s="27">
        <v>2.4060210345169253</v>
      </c>
      <c r="G52" s="27"/>
    </row>
    <row r="53" spans="2:7" ht="12.75">
      <c r="B53">
        <v>46</v>
      </c>
      <c r="C53" s="27">
        <v>247.90143900474385</v>
      </c>
      <c r="D53" s="27">
        <v>154.12188289244568</v>
      </c>
      <c r="E53" s="27">
        <v>1.5641079970400824</v>
      </c>
      <c r="G53" s="27"/>
    </row>
    <row r="54" spans="2:7" ht="12.75">
      <c r="B54">
        <v>47</v>
      </c>
      <c r="C54" s="27">
        <v>81.93705669504001</v>
      </c>
      <c r="D54" s="27">
        <v>77.31273190703814</v>
      </c>
      <c r="E54" s="27">
        <v>2.075381607683994</v>
      </c>
      <c r="G54" s="27"/>
    </row>
    <row r="55" spans="2:7" ht="12.75">
      <c r="B55">
        <v>48</v>
      </c>
      <c r="C55" s="27">
        <v>190.8384225275435</v>
      </c>
      <c r="D55" s="27">
        <v>116.56877649781654</v>
      </c>
      <c r="E55" s="27">
        <v>2.9446653968916507</v>
      </c>
      <c r="G55" s="27"/>
    </row>
    <row r="56" spans="2:7" ht="12.75">
      <c r="B56">
        <v>49</v>
      </c>
      <c r="C56" s="27">
        <v>235.73913807223562</v>
      </c>
      <c r="D56" s="27">
        <v>159.24606877886163</v>
      </c>
      <c r="E56" s="27">
        <v>0.1042110323360248</v>
      </c>
      <c r="G56" s="27"/>
    </row>
    <row r="57" spans="2:7" ht="12.75">
      <c r="B57">
        <v>50</v>
      </c>
      <c r="C57" s="27">
        <v>235.98289759445345</v>
      </c>
      <c r="D57" s="27">
        <v>140.41732058964953</v>
      </c>
      <c r="E57" s="27">
        <v>2.376987008001379</v>
      </c>
      <c r="G57" s="27"/>
    </row>
    <row r="58" ht="12.75">
      <c r="G58" s="27"/>
    </row>
    <row r="59" ht="12.75">
      <c r="G59" s="27"/>
    </row>
    <row r="60" ht="12.75">
      <c r="G60" s="27"/>
    </row>
    <row r="61" ht="12.75">
      <c r="G61" s="27"/>
    </row>
    <row r="62" ht="12.75">
      <c r="G62" s="27"/>
    </row>
    <row r="63" ht="12.75">
      <c r="G63" s="27"/>
    </row>
    <row r="64" ht="12.75">
      <c r="G64" s="27"/>
    </row>
    <row r="65" ht="12.75">
      <c r="G65" s="27"/>
    </row>
    <row r="66" ht="12.75">
      <c r="G66" s="27"/>
    </row>
    <row r="67" ht="12.75">
      <c r="G67" s="27"/>
    </row>
    <row r="68" ht="12.75">
      <c r="G68" s="27"/>
    </row>
    <row r="69" ht="12.75">
      <c r="G69" s="27"/>
    </row>
    <row r="70" ht="12.75">
      <c r="G70" s="27"/>
    </row>
    <row r="71" ht="12.75">
      <c r="G71" s="27"/>
    </row>
    <row r="72" ht="12.75">
      <c r="G72" s="27"/>
    </row>
    <row r="73" ht="12.75">
      <c r="G73" s="27"/>
    </row>
    <row r="74" ht="12.75">
      <c r="G74" s="27"/>
    </row>
    <row r="75" ht="12.75">
      <c r="G75" s="27"/>
    </row>
    <row r="76" ht="12.75">
      <c r="G76" s="27"/>
    </row>
    <row r="77" ht="12.75">
      <c r="G77" s="27"/>
    </row>
    <row r="78" ht="12.75">
      <c r="G78" s="27"/>
    </row>
    <row r="79" ht="12.75">
      <c r="G79" s="27"/>
    </row>
    <row r="80" ht="12.75">
      <c r="G80" s="27"/>
    </row>
    <row r="81" ht="12.75">
      <c r="G81" s="27"/>
    </row>
    <row r="82" ht="12.75">
      <c r="G82" s="27"/>
    </row>
    <row r="83" ht="12.75">
      <c r="G83" s="27"/>
    </row>
    <row r="84" ht="12.75">
      <c r="G84" s="27"/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17" t="s">
        <v>143</v>
      </c>
    </row>
    <row r="4" ht="12.75">
      <c r="B4" t="s">
        <v>144</v>
      </c>
    </row>
    <row r="5" ht="12.75">
      <c r="B5" t="s">
        <v>145</v>
      </c>
    </row>
    <row r="7" spans="2:3" ht="12.75">
      <c r="B7" t="s">
        <v>146</v>
      </c>
      <c r="C7" t="s">
        <v>147</v>
      </c>
    </row>
    <row r="8" spans="2:3" ht="12.75">
      <c r="B8" t="s">
        <v>148</v>
      </c>
      <c r="C8" t="s">
        <v>149</v>
      </c>
    </row>
    <row r="9" spans="2:3" ht="12.75">
      <c r="B9" t="s">
        <v>150</v>
      </c>
      <c r="C9" t="s">
        <v>151</v>
      </c>
    </row>
    <row r="11" spans="2:7" ht="12.75">
      <c r="B11" s="20" t="s">
        <v>92</v>
      </c>
      <c r="C11" s="20" t="s">
        <v>93</v>
      </c>
      <c r="D11" s="20" t="s">
        <v>94</v>
      </c>
      <c r="F11" s="29" t="s">
        <v>115</v>
      </c>
      <c r="G11" s="29" t="s">
        <v>152</v>
      </c>
    </row>
    <row r="12" spans="2:7" ht="12.75">
      <c r="B12">
        <v>278</v>
      </c>
      <c r="C12">
        <v>250</v>
      </c>
      <c r="D12">
        <v>327</v>
      </c>
      <c r="F12" t="s">
        <v>118</v>
      </c>
      <c r="G12" t="s">
        <v>153</v>
      </c>
    </row>
    <row r="13" spans="2:4" ht="12.75">
      <c r="B13">
        <v>388</v>
      </c>
      <c r="C13">
        <v>217</v>
      </c>
      <c r="D13">
        <v>285</v>
      </c>
    </row>
    <row r="14" spans="2:7" ht="12.75">
      <c r="B14">
        <v>272</v>
      </c>
      <c r="C14">
        <v>251</v>
      </c>
      <c r="D14">
        <v>323</v>
      </c>
      <c r="F14" t="s">
        <v>19</v>
      </c>
      <c r="G14" s="30">
        <v>0.05</v>
      </c>
    </row>
    <row r="15" spans="2:4" ht="12.75">
      <c r="B15">
        <v>270</v>
      </c>
      <c r="C15">
        <v>209</v>
      </c>
      <c r="D15">
        <v>309</v>
      </c>
    </row>
    <row r="16" spans="2:4" ht="12.75">
      <c r="B16">
        <v>284</v>
      </c>
      <c r="C16">
        <v>289</v>
      </c>
      <c r="D16">
        <v>316</v>
      </c>
    </row>
    <row r="17" spans="2:4" ht="12.75">
      <c r="B17">
        <v>384</v>
      </c>
      <c r="C17">
        <v>238</v>
      </c>
      <c r="D17">
        <v>285</v>
      </c>
    </row>
    <row r="18" spans="2:4" ht="12.75">
      <c r="B18">
        <v>270</v>
      </c>
      <c r="C18">
        <v>232</v>
      </c>
      <c r="D18">
        <v>298</v>
      </c>
    </row>
    <row r="19" spans="2:4" ht="12.75">
      <c r="B19">
        <v>381</v>
      </c>
      <c r="C19">
        <v>228</v>
      </c>
      <c r="D19">
        <v>305</v>
      </c>
    </row>
    <row r="20" spans="2:4" ht="12.75">
      <c r="B20">
        <v>281</v>
      </c>
      <c r="C20">
        <v>218</v>
      </c>
      <c r="D20">
        <v>322</v>
      </c>
    </row>
    <row r="21" spans="2:4" ht="12.75">
      <c r="B21">
        <v>329</v>
      </c>
      <c r="C21">
        <v>224</v>
      </c>
      <c r="D21">
        <v>323</v>
      </c>
    </row>
    <row r="22" spans="2:4" ht="12.75">
      <c r="B22">
        <v>329</v>
      </c>
      <c r="C22">
        <v>253</v>
      </c>
      <c r="D22">
        <v>284</v>
      </c>
    </row>
    <row r="23" spans="2:4" ht="12.75">
      <c r="B23">
        <v>345</v>
      </c>
      <c r="C23">
        <v>282</v>
      </c>
      <c r="D23">
        <v>318</v>
      </c>
    </row>
    <row r="24" spans="2:4" ht="12.75">
      <c r="B24">
        <v>357</v>
      </c>
      <c r="C24">
        <v>266</v>
      </c>
      <c r="D24">
        <v>297</v>
      </c>
    </row>
    <row r="25" spans="2:3" ht="12.75">
      <c r="B25">
        <v>267</v>
      </c>
      <c r="C25">
        <v>269</v>
      </c>
    </row>
    <row r="26" spans="2:3" ht="12.75">
      <c r="B26">
        <v>287</v>
      </c>
      <c r="C26">
        <v>298</v>
      </c>
    </row>
    <row r="27" spans="2:3" ht="12.75">
      <c r="B27">
        <v>313</v>
      </c>
      <c r="C27">
        <v>253</v>
      </c>
    </row>
    <row r="28" spans="2:3" ht="12.75">
      <c r="B28">
        <v>262</v>
      </c>
      <c r="C28">
        <v>304</v>
      </c>
    </row>
    <row r="29" spans="2:3" ht="12.75">
      <c r="B29">
        <v>354</v>
      </c>
      <c r="C29">
        <v>235</v>
      </c>
    </row>
    <row r="30" spans="2:3" ht="12.75">
      <c r="B30">
        <v>262</v>
      </c>
      <c r="C30">
        <v>282</v>
      </c>
    </row>
    <row r="31" spans="2:3" ht="12.75">
      <c r="B31">
        <v>332</v>
      </c>
      <c r="C31">
        <v>260</v>
      </c>
    </row>
    <row r="32" ht="12.75">
      <c r="C32">
        <v>279</v>
      </c>
    </row>
    <row r="33" ht="12.75">
      <c r="C33">
        <v>217</v>
      </c>
    </row>
    <row r="34" ht="12.75">
      <c r="C34">
        <v>271</v>
      </c>
    </row>
    <row r="35" ht="12.75">
      <c r="C35">
        <v>303</v>
      </c>
    </row>
    <row r="36" ht="12.75">
      <c r="C36">
        <v>235</v>
      </c>
    </row>
    <row r="37" ht="12.75">
      <c r="C37">
        <v>302</v>
      </c>
    </row>
    <row r="38" ht="12.75">
      <c r="C38">
        <v>269</v>
      </c>
    </row>
    <row r="39" ht="12.75">
      <c r="C39">
        <v>290</v>
      </c>
    </row>
    <row r="40" ht="12.75">
      <c r="C40">
        <v>206</v>
      </c>
    </row>
    <row r="41" ht="12.75">
      <c r="C41">
        <v>220</v>
      </c>
    </row>
    <row r="42" ht="12.75">
      <c r="C42">
        <v>210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6384" width="23.8515625" style="0" customWidth="1"/>
  </cols>
  <sheetData>
    <row r="1" spans="1:6" s="15" customFormat="1" ht="15.75">
      <c r="A1" s="14" t="s">
        <v>26</v>
      </c>
      <c r="B1" s="14"/>
      <c r="C1" s="14"/>
      <c r="D1" s="14"/>
      <c r="E1" s="14"/>
      <c r="F1" s="14"/>
    </row>
    <row r="2" spans="1:6" s="15" customFormat="1" ht="15.75">
      <c r="A2" s="16" t="s">
        <v>90</v>
      </c>
      <c r="B2" s="14"/>
      <c r="C2" s="14"/>
      <c r="D2" s="14"/>
      <c r="E2" s="14"/>
      <c r="F2" s="14"/>
    </row>
    <row r="3" spans="1:6" s="15" customFormat="1" ht="15.75">
      <c r="A3" s="14"/>
      <c r="B3" s="14"/>
      <c r="C3" s="14"/>
      <c r="D3" s="14"/>
      <c r="E3" s="14"/>
      <c r="F3" s="14"/>
    </row>
    <row r="4" ht="13.5" thickBot="1"/>
    <row r="5" spans="1:5" ht="16.5" thickBot="1">
      <c r="A5" s="6" t="s">
        <v>8</v>
      </c>
      <c r="B5" s="1"/>
      <c r="C5" s="2" t="s">
        <v>0</v>
      </c>
      <c r="D5" s="2" t="s">
        <v>1</v>
      </c>
      <c r="E5" s="2" t="s">
        <v>2</v>
      </c>
    </row>
    <row r="6" spans="1:5" ht="16.5" thickBot="1">
      <c r="A6" t="s">
        <v>9</v>
      </c>
      <c r="B6" s="3" t="s">
        <v>3</v>
      </c>
      <c r="C6" s="4">
        <v>1094</v>
      </c>
      <c r="D6" s="4">
        <v>4689</v>
      </c>
      <c r="E6" s="4">
        <v>27</v>
      </c>
    </row>
    <row r="7" spans="2:5" ht="16.5" thickBot="1">
      <c r="B7" s="3" t="s">
        <v>4</v>
      </c>
      <c r="C7" s="5">
        <v>0.883</v>
      </c>
      <c r="D7" s="5">
        <v>0.781</v>
      </c>
      <c r="E7" s="5">
        <v>0.407</v>
      </c>
    </row>
    <row r="8" spans="2:5" ht="16.5" thickBot="1">
      <c r="B8" s="3" t="s">
        <v>5</v>
      </c>
      <c r="C8" s="5">
        <v>0.165</v>
      </c>
      <c r="D8" s="5">
        <v>0.247</v>
      </c>
      <c r="E8" s="5">
        <v>0.556</v>
      </c>
    </row>
    <row r="9" spans="2:5" ht="16.5" thickBot="1">
      <c r="B9" s="3" t="s">
        <v>6</v>
      </c>
      <c r="C9" s="5">
        <v>0.206</v>
      </c>
      <c r="D9" s="5">
        <v>0.255</v>
      </c>
      <c r="E9" s="5">
        <v>0.296</v>
      </c>
    </row>
    <row r="10" spans="2:5" ht="16.5" thickBot="1">
      <c r="B10" s="3" t="s">
        <v>7</v>
      </c>
      <c r="C10" s="5">
        <v>0.725</v>
      </c>
      <c r="D10" s="7">
        <v>0.68</v>
      </c>
      <c r="E10" s="5">
        <v>0.481</v>
      </c>
    </row>
    <row r="12" ht="13.5" thickBot="1"/>
    <row r="13" spans="1:5" ht="16.5" thickBot="1">
      <c r="A13" s="6" t="s">
        <v>8</v>
      </c>
      <c r="B13" s="1"/>
      <c r="C13" s="2" t="s">
        <v>0</v>
      </c>
      <c r="D13" s="2" t="s">
        <v>1</v>
      </c>
      <c r="E13" s="2" t="s">
        <v>2</v>
      </c>
    </row>
    <row r="14" spans="1:5" ht="16.5" thickBot="1">
      <c r="A14" t="s">
        <v>11</v>
      </c>
      <c r="B14" s="3" t="s">
        <v>3</v>
      </c>
      <c r="C14" s="4">
        <v>1094</v>
      </c>
      <c r="D14" s="4">
        <v>4689</v>
      </c>
      <c r="E14" s="4">
        <v>27</v>
      </c>
    </row>
    <row r="15" spans="2:5" ht="16.5" thickBot="1">
      <c r="B15" s="3" t="s">
        <v>4</v>
      </c>
      <c r="C15" s="8">
        <f>C7*$C$6</f>
        <v>966.002</v>
      </c>
      <c r="D15" s="8">
        <f>D7*$D$6</f>
        <v>3662.109</v>
      </c>
      <c r="E15" s="8">
        <f>E7*$E$6</f>
        <v>10.988999999999999</v>
      </c>
    </row>
    <row r="16" spans="2:5" ht="16.5" thickBot="1">
      <c r="B16" s="3" t="s">
        <v>5</v>
      </c>
      <c r="C16" s="8">
        <f>C8*$C$6</f>
        <v>180.51000000000002</v>
      </c>
      <c r="D16" s="8">
        <f>D8*$D$6</f>
        <v>1158.183</v>
      </c>
      <c r="E16" s="8">
        <f>E8*$E$6</f>
        <v>15.012</v>
      </c>
    </row>
    <row r="17" spans="2:5" ht="16.5" thickBot="1">
      <c r="B17" s="3" t="s">
        <v>6</v>
      </c>
      <c r="C17" s="8">
        <f>C9*$C$6</f>
        <v>225.36399999999998</v>
      </c>
      <c r="D17" s="8">
        <f>D9*$D$6</f>
        <v>1195.695</v>
      </c>
      <c r="E17" s="8">
        <f>E9*$E$6</f>
        <v>7.992</v>
      </c>
    </row>
    <row r="18" spans="2:5" ht="16.5" thickBot="1">
      <c r="B18" s="3" t="s">
        <v>10</v>
      </c>
      <c r="C18" s="8">
        <f>C10*$C$6</f>
        <v>793.15</v>
      </c>
      <c r="D18" s="8">
        <f>D10*$D$6</f>
        <v>3188.5200000000004</v>
      </c>
      <c r="E18" s="8">
        <f>E10*$E$6</f>
        <v>12.987</v>
      </c>
    </row>
    <row r="20" ht="13.5" thickBot="1"/>
    <row r="21" spans="1:6" ht="16.5" thickBot="1">
      <c r="A21" s="6" t="s">
        <v>14</v>
      </c>
      <c r="B21" s="1"/>
      <c r="C21" s="2" t="s">
        <v>0</v>
      </c>
      <c r="D21" s="2" t="s">
        <v>1</v>
      </c>
      <c r="E21" s="2" t="s">
        <v>2</v>
      </c>
      <c r="F21" s="2" t="s">
        <v>13</v>
      </c>
    </row>
    <row r="22" spans="1:6" ht="16.5" thickBot="1">
      <c r="A22" t="s">
        <v>11</v>
      </c>
      <c r="B22" s="3" t="s">
        <v>3</v>
      </c>
      <c r="C22" s="4">
        <v>1094</v>
      </c>
      <c r="D22" s="4">
        <v>4689</v>
      </c>
      <c r="E22" s="4">
        <v>27</v>
      </c>
      <c r="F22" s="8">
        <f>SUM(C22:E22)</f>
        <v>5810</v>
      </c>
    </row>
    <row r="23" spans="2:6" ht="16.5" thickBot="1">
      <c r="B23" s="3" t="s">
        <v>4</v>
      </c>
      <c r="C23" s="8">
        <f>C15</f>
        <v>966.002</v>
      </c>
      <c r="D23" s="8">
        <f>D15</f>
        <v>3662.109</v>
      </c>
      <c r="E23" s="8">
        <f>E15</f>
        <v>10.988999999999999</v>
      </c>
      <c r="F23" s="8">
        <f>SUM(C23:E23)</f>
        <v>4639.099999999999</v>
      </c>
    </row>
    <row r="24" spans="2:6" ht="16.5" thickBot="1">
      <c r="B24" s="3" t="s">
        <v>12</v>
      </c>
      <c r="C24" s="8">
        <f>C14-C15</f>
        <v>127.99800000000005</v>
      </c>
      <c r="D24" s="8">
        <f>D14-D15</f>
        <v>1026.891</v>
      </c>
      <c r="E24" s="8">
        <f>E14-E15</f>
        <v>16.011000000000003</v>
      </c>
      <c r="F24" s="8">
        <f>SUM(C24:E24)</f>
        <v>1170.9</v>
      </c>
    </row>
    <row r="25" spans="2:6" ht="16.5" thickBot="1">
      <c r="B25" s="3" t="s">
        <v>13</v>
      </c>
      <c r="C25" s="8">
        <f>SUM(C23:C24)</f>
        <v>1094</v>
      </c>
      <c r="D25" s="8">
        <f>SUM(D23:D24)</f>
        <v>4689</v>
      </c>
      <c r="E25" s="8">
        <f>SUM(E23:E24)</f>
        <v>27</v>
      </c>
      <c r="F25" s="8">
        <f>SUM(C25:E25)</f>
        <v>5810</v>
      </c>
    </row>
    <row r="27" ht="13.5" thickBot="1"/>
    <row r="28" spans="1:6" ht="16.5" thickBot="1">
      <c r="A28" s="6" t="s">
        <v>14</v>
      </c>
      <c r="B28" s="1"/>
      <c r="C28" s="2" t="s">
        <v>0</v>
      </c>
      <c r="D28" s="2" t="s">
        <v>1</v>
      </c>
      <c r="E28" s="2" t="s">
        <v>2</v>
      </c>
      <c r="F28" s="2" t="s">
        <v>13</v>
      </c>
    </row>
    <row r="29" spans="1:6" ht="16.5" thickBot="1">
      <c r="A29" t="s">
        <v>15</v>
      </c>
      <c r="B29" s="3" t="s">
        <v>3</v>
      </c>
      <c r="C29" s="4">
        <v>1094</v>
      </c>
      <c r="D29" s="4">
        <v>4689</v>
      </c>
      <c r="E29" s="4">
        <v>27</v>
      </c>
      <c r="F29" s="8">
        <f>SUM(C29:E29)</f>
        <v>5810</v>
      </c>
    </row>
    <row r="30" spans="2:6" ht="16.5" thickBot="1">
      <c r="B30" s="3" t="s">
        <v>4</v>
      </c>
      <c r="C30" s="8"/>
      <c r="D30" s="8"/>
      <c r="E30" s="8"/>
      <c r="F30" s="8">
        <f>SUM(C30:E30)</f>
        <v>0</v>
      </c>
    </row>
    <row r="31" spans="2:6" ht="16.5" thickBot="1">
      <c r="B31" s="3" t="s">
        <v>12</v>
      </c>
      <c r="C31" s="8"/>
      <c r="D31" s="8"/>
      <c r="E31" s="8"/>
      <c r="F31" s="8">
        <f>SUM(C31:E31)</f>
        <v>0</v>
      </c>
    </row>
    <row r="32" spans="2:6" ht="16.5" thickBot="1">
      <c r="B32" s="3" t="s">
        <v>13</v>
      </c>
      <c r="C32" s="8">
        <f>SUM(C30:C31)</f>
        <v>0</v>
      </c>
      <c r="D32" s="8">
        <f>SUM(D30:D31)</f>
        <v>0</v>
      </c>
      <c r="E32" s="8">
        <f>SUM(E30:E31)</f>
        <v>0</v>
      </c>
      <c r="F32" s="8">
        <f>SUM(C32:E32)</f>
        <v>0</v>
      </c>
    </row>
    <row r="35" ht="12.75">
      <c r="A35" s="6" t="s">
        <v>16</v>
      </c>
    </row>
    <row r="36" ht="12.75">
      <c r="A36" s="6" t="s">
        <v>17</v>
      </c>
    </row>
    <row r="37" ht="12.75">
      <c r="A37" s="6"/>
    </row>
    <row r="38" spans="1:2" ht="12.75">
      <c r="A38" s="6" t="s">
        <v>18</v>
      </c>
      <c r="B38" s="6"/>
    </row>
    <row r="39" spans="1:2" ht="12.75">
      <c r="A39" s="6" t="s">
        <v>19</v>
      </c>
      <c r="B39" s="6"/>
    </row>
    <row r="41" spans="1:2" ht="12.75">
      <c r="A41" s="6" t="s">
        <v>115</v>
      </c>
      <c r="B41" t="s">
        <v>154</v>
      </c>
    </row>
    <row r="42" spans="1:2" ht="12.75">
      <c r="A42" s="6" t="s">
        <v>118</v>
      </c>
      <c r="B42" t="s">
        <v>155</v>
      </c>
    </row>
    <row r="44" spans="1:3" ht="12.75">
      <c r="A44" s="6" t="s">
        <v>21</v>
      </c>
      <c r="B44" s="31"/>
      <c r="C44" s="32" t="s">
        <v>156</v>
      </c>
    </row>
    <row r="45" spans="1:3" ht="12.75">
      <c r="A45" s="6" t="s">
        <v>22</v>
      </c>
      <c r="C45" s="32" t="s">
        <v>157</v>
      </c>
    </row>
    <row r="46" spans="1:3" ht="12.75">
      <c r="A46" s="6" t="s">
        <v>23</v>
      </c>
      <c r="C46" s="32" t="s">
        <v>158</v>
      </c>
    </row>
    <row r="49" ht="12.75">
      <c r="A49" s="6"/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2.57421875" style="0" bestFit="1" customWidth="1"/>
    <col min="5" max="5" width="12.00390625" style="0" bestFit="1" customWidth="1"/>
    <col min="6" max="6" width="10.140625" style="0" bestFit="1" customWidth="1"/>
  </cols>
  <sheetData>
    <row r="1" spans="1:2" ht="12.75">
      <c r="A1" s="13" t="s">
        <v>27</v>
      </c>
      <c r="B1" s="13"/>
    </row>
    <row r="2" spans="1:2" ht="12.75">
      <c r="A2" s="10"/>
      <c r="B2" s="10"/>
    </row>
    <row r="3" spans="1:2" ht="12.75">
      <c r="A3" s="10" t="s">
        <v>28</v>
      </c>
      <c r="B3" s="10">
        <v>2.177181208053692</v>
      </c>
    </row>
    <row r="4" spans="1:2" ht="12.75">
      <c r="A4" s="10" t="s">
        <v>29</v>
      </c>
      <c r="B4" s="10">
        <v>0.07656389525674709</v>
      </c>
    </row>
    <row r="5" spans="1:2" ht="13.5" thickBot="1">
      <c r="A5" s="10" t="s">
        <v>30</v>
      </c>
      <c r="B5" s="10">
        <v>2.2</v>
      </c>
    </row>
    <row r="6" spans="1:6" ht="12.75">
      <c r="A6" s="10" t="s">
        <v>31</v>
      </c>
      <c r="B6" s="10">
        <v>0.4</v>
      </c>
      <c r="E6" s="12" t="s">
        <v>41</v>
      </c>
      <c r="F6" s="12" t="s">
        <v>43</v>
      </c>
    </row>
    <row r="7" spans="1:6" ht="12.75">
      <c r="A7" s="10" t="s">
        <v>32</v>
      </c>
      <c r="B7" s="10">
        <v>1.321697755522067</v>
      </c>
      <c r="E7" s="10">
        <v>0.1</v>
      </c>
      <c r="F7" s="10">
        <v>7</v>
      </c>
    </row>
    <row r="8" spans="1:6" ht="12.75">
      <c r="A8" s="10" t="s">
        <v>33</v>
      </c>
      <c r="B8" s="10">
        <v>1.7468849569520697</v>
      </c>
      <c r="E8" s="10">
        <v>0.35882352941176476</v>
      </c>
      <c r="F8" s="10">
        <v>12</v>
      </c>
    </row>
    <row r="9" spans="1:6" ht="12.75">
      <c r="A9" s="10" t="s">
        <v>34</v>
      </c>
      <c r="B9" s="10">
        <v>-1.2056617308027644</v>
      </c>
      <c r="E9" s="10">
        <v>0.6176470588235294</v>
      </c>
      <c r="F9" s="10">
        <v>34</v>
      </c>
    </row>
    <row r="10" spans="1:6" ht="12.75">
      <c r="A10" s="10" t="s">
        <v>35</v>
      </c>
      <c r="B10" s="10">
        <v>0.11256691184835</v>
      </c>
      <c r="E10" s="10">
        <v>0.8764705882352942</v>
      </c>
      <c r="F10" s="10">
        <v>16</v>
      </c>
    </row>
    <row r="11" spans="1:6" ht="12.75">
      <c r="A11" s="10" t="s">
        <v>36</v>
      </c>
      <c r="B11" s="10">
        <v>4.4</v>
      </c>
      <c r="E11" s="10">
        <v>1.135294117647059</v>
      </c>
      <c r="F11" s="10">
        <v>20</v>
      </c>
    </row>
    <row r="12" spans="1:6" ht="12.75">
      <c r="A12" s="10" t="s">
        <v>37</v>
      </c>
      <c r="B12" s="10">
        <v>0.1</v>
      </c>
      <c r="E12" s="10">
        <v>1.3941176470588237</v>
      </c>
      <c r="F12" s="10">
        <v>8</v>
      </c>
    </row>
    <row r="13" spans="1:6" ht="12.75">
      <c r="A13" s="10" t="s">
        <v>38</v>
      </c>
      <c r="B13" s="10">
        <v>4.5</v>
      </c>
      <c r="E13" s="10">
        <v>1.6529411764705886</v>
      </c>
      <c r="F13" s="10">
        <v>18</v>
      </c>
    </row>
    <row r="14" spans="1:6" ht="12.75">
      <c r="A14" s="10" t="s">
        <v>39</v>
      </c>
      <c r="B14" s="10">
        <v>648.8</v>
      </c>
      <c r="E14" s="10">
        <v>1.9117647058823533</v>
      </c>
      <c r="F14" s="10">
        <v>19</v>
      </c>
    </row>
    <row r="15" spans="1:6" ht="13.5" thickBot="1">
      <c r="A15" s="11" t="s">
        <v>40</v>
      </c>
      <c r="B15" s="11">
        <v>298</v>
      </c>
      <c r="E15" s="10">
        <v>2.170588235294118</v>
      </c>
      <c r="F15" s="10">
        <v>12</v>
      </c>
    </row>
    <row r="16" spans="5:6" ht="12.75">
      <c r="E16" s="10">
        <v>2.4294117647058826</v>
      </c>
      <c r="F16" s="10">
        <v>21</v>
      </c>
    </row>
    <row r="17" spans="5:6" ht="12.75">
      <c r="E17" s="10">
        <v>2.6882352941176473</v>
      </c>
      <c r="F17" s="10">
        <v>16</v>
      </c>
    </row>
    <row r="18" spans="5:6" ht="12.75">
      <c r="E18" s="10">
        <v>2.947058823529412</v>
      </c>
      <c r="F18" s="10">
        <v>23</v>
      </c>
    </row>
    <row r="19" spans="5:6" ht="12.75">
      <c r="E19" s="10">
        <v>3.205882352941177</v>
      </c>
      <c r="F19" s="10">
        <v>17</v>
      </c>
    </row>
    <row r="20" spans="5:6" ht="12.75">
      <c r="E20" s="10">
        <v>3.4647058823529417</v>
      </c>
      <c r="F20" s="10">
        <v>11</v>
      </c>
    </row>
    <row r="21" spans="5:6" ht="12.75">
      <c r="E21" s="10">
        <v>3.7235294117647064</v>
      </c>
      <c r="F21" s="10">
        <v>17</v>
      </c>
    </row>
    <row r="22" spans="5:6" ht="12.75">
      <c r="E22" s="10">
        <v>3.982352941176471</v>
      </c>
      <c r="F22" s="10">
        <v>8</v>
      </c>
    </row>
    <row r="23" spans="5:6" ht="12.75">
      <c r="E23" s="10">
        <v>4.241176470588235</v>
      </c>
      <c r="F23" s="10">
        <v>19</v>
      </c>
    </row>
    <row r="24" spans="5:6" ht="13.5" thickBot="1">
      <c r="E24" s="11" t="s">
        <v>42</v>
      </c>
      <c r="F24" s="11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32.28125" style="0" bestFit="1" customWidth="1"/>
    <col min="2" max="2" width="12.421875" style="0" bestFit="1" customWidth="1"/>
    <col min="3" max="3" width="13.140625" style="0" bestFit="1" customWidth="1"/>
    <col min="5" max="5" width="32.28125" style="0" bestFit="1" customWidth="1"/>
    <col min="6" max="6" width="12.140625" style="0" bestFit="1" customWidth="1"/>
    <col min="7" max="7" width="13.140625" style="0" bestFit="1" customWidth="1"/>
  </cols>
  <sheetData>
    <row r="1" spans="1:5" ht="12.75">
      <c r="A1" t="s">
        <v>44</v>
      </c>
      <c r="E1" t="s">
        <v>44</v>
      </c>
    </row>
    <row r="2" ht="13.5" thickBot="1"/>
    <row r="3" spans="1:7" ht="12.75">
      <c r="A3" s="12"/>
      <c r="B3" s="12" t="s">
        <v>104</v>
      </c>
      <c r="C3" s="12" t="s">
        <v>105</v>
      </c>
      <c r="E3" s="12"/>
      <c r="F3" s="12" t="s">
        <v>104</v>
      </c>
      <c r="G3" s="12" t="s">
        <v>105</v>
      </c>
    </row>
    <row r="4" spans="1:7" ht="12.75">
      <c r="A4" s="10" t="s">
        <v>28</v>
      </c>
      <c r="B4" s="10">
        <v>6577.236842105263</v>
      </c>
      <c r="C4" s="10">
        <v>5406.736842105263</v>
      </c>
      <c r="E4" s="10" t="s">
        <v>28</v>
      </c>
      <c r="F4" s="10">
        <v>6577.236842105263</v>
      </c>
      <c r="G4" s="10">
        <v>5406.736842105263</v>
      </c>
    </row>
    <row r="5" spans="1:7" ht="12.75">
      <c r="A5" s="10" t="s">
        <v>45</v>
      </c>
      <c r="B5" s="10">
        <v>64385.37482219129</v>
      </c>
      <c r="C5" s="10">
        <v>46067.33428165075</v>
      </c>
      <c r="E5" s="10" t="s">
        <v>45</v>
      </c>
      <c r="F5" s="10">
        <v>64385.37482219129</v>
      </c>
      <c r="G5" s="10">
        <v>46067.33428165075</v>
      </c>
    </row>
    <row r="6" spans="1:7" ht="12.75">
      <c r="A6" s="10" t="s">
        <v>46</v>
      </c>
      <c r="B6" s="10">
        <v>38</v>
      </c>
      <c r="C6" s="10">
        <v>38</v>
      </c>
      <c r="E6" s="10" t="s">
        <v>46</v>
      </c>
      <c r="F6" s="10">
        <v>38</v>
      </c>
      <c r="G6" s="10">
        <v>38</v>
      </c>
    </row>
    <row r="7" spans="1:7" ht="12.75">
      <c r="A7" s="10" t="s">
        <v>47</v>
      </c>
      <c r="B7" s="10">
        <v>0.26596853644320056</v>
      </c>
      <c r="C7" s="10"/>
      <c r="E7" s="10" t="s">
        <v>47</v>
      </c>
      <c r="F7" s="10">
        <v>0.26596853644320056</v>
      </c>
      <c r="G7" s="10"/>
    </row>
    <row r="8" spans="1:7" ht="12.75">
      <c r="A8" s="10" t="s">
        <v>48</v>
      </c>
      <c r="B8" s="10">
        <v>0</v>
      </c>
      <c r="C8" s="10"/>
      <c r="E8" s="10" t="s">
        <v>48</v>
      </c>
      <c r="F8" s="10">
        <v>1200</v>
      </c>
      <c r="G8" s="10"/>
    </row>
    <row r="9" spans="1:7" ht="12.75">
      <c r="A9" s="10" t="s">
        <v>49</v>
      </c>
      <c r="B9" s="10">
        <v>37</v>
      </c>
      <c r="C9" s="10"/>
      <c r="E9" s="10" t="s">
        <v>49</v>
      </c>
      <c r="F9" s="10">
        <v>37</v>
      </c>
      <c r="G9" s="10"/>
    </row>
    <row r="10" spans="1:7" ht="12.75">
      <c r="A10" s="10" t="s">
        <v>50</v>
      </c>
      <c r="B10" s="10">
        <v>25.27730842637453</v>
      </c>
      <c r="C10" s="10"/>
      <c r="E10" s="10" t="s">
        <v>50</v>
      </c>
      <c r="F10" s="10">
        <v>-0.637061596393036</v>
      </c>
      <c r="G10" s="10"/>
    </row>
    <row r="11" spans="1:7" ht="12.75">
      <c r="A11" s="10" t="s">
        <v>51</v>
      </c>
      <c r="B11" s="10">
        <v>3.04691328796126E-25</v>
      </c>
      <c r="C11" s="10"/>
      <c r="E11" s="10" t="s">
        <v>51</v>
      </c>
      <c r="F11" s="10">
        <v>0.26400354951972405</v>
      </c>
      <c r="G11" s="10"/>
    </row>
    <row r="12" spans="1:7" ht="12.75">
      <c r="A12" s="10" t="s">
        <v>52</v>
      </c>
      <c r="B12" s="10">
        <v>1.6870944818947464</v>
      </c>
      <c r="C12" s="10"/>
      <c r="E12" s="10" t="s">
        <v>52</v>
      </c>
      <c r="F12" s="10">
        <v>1.6870944818947464</v>
      </c>
      <c r="G12" s="10"/>
    </row>
    <row r="13" spans="1:7" ht="12.75">
      <c r="A13" s="10" t="s">
        <v>53</v>
      </c>
      <c r="B13" s="10">
        <v>6.09382657592252E-25</v>
      </c>
      <c r="C13" s="10"/>
      <c r="E13" s="10" t="s">
        <v>53</v>
      </c>
      <c r="F13" s="10">
        <v>0.5280070990394481</v>
      </c>
      <c r="G13" s="10"/>
    </row>
    <row r="14" spans="1:7" ht="13.5" thickBot="1">
      <c r="A14" s="11" t="s">
        <v>54</v>
      </c>
      <c r="B14" s="11">
        <v>2.026190486503765</v>
      </c>
      <c r="C14" s="11"/>
      <c r="E14" s="11" t="s">
        <v>54</v>
      </c>
      <c r="F14" s="11">
        <v>2.026190486503765</v>
      </c>
      <c r="G14" s="11"/>
    </row>
    <row r="18" ht="12.75">
      <c r="A18" t="s">
        <v>56</v>
      </c>
    </row>
    <row r="19" ht="13.5" thickBot="1"/>
    <row r="20" spans="1:3" ht="12.75">
      <c r="A20" s="12"/>
      <c r="B20" s="12" t="s">
        <v>55</v>
      </c>
      <c r="C20" s="12" t="s">
        <v>55</v>
      </c>
    </row>
    <row r="21" spans="1:3" ht="12.75">
      <c r="A21" s="10" t="s">
        <v>28</v>
      </c>
      <c r="B21" s="10">
        <v>10.540960380596141</v>
      </c>
      <c r="C21" s="10">
        <v>9.415047312186914</v>
      </c>
    </row>
    <row r="22" spans="1:3" ht="12.75">
      <c r="A22" s="10" t="s">
        <v>45</v>
      </c>
      <c r="B22" s="10">
        <v>0.784497819409904</v>
      </c>
      <c r="C22" s="10">
        <v>0.8190784483816852</v>
      </c>
    </row>
    <row r="23" spans="1:3" ht="12.75">
      <c r="A23" s="10" t="s">
        <v>46</v>
      </c>
      <c r="B23" s="10">
        <v>34</v>
      </c>
      <c r="C23" s="10">
        <v>32</v>
      </c>
    </row>
    <row r="24" spans="1:3" ht="12.75">
      <c r="A24" s="10" t="s">
        <v>48</v>
      </c>
      <c r="B24" s="10">
        <v>0</v>
      </c>
      <c r="C24" s="10"/>
    </row>
    <row r="25" spans="1:3" ht="12.75">
      <c r="A25" s="10" t="s">
        <v>49</v>
      </c>
      <c r="B25" s="10">
        <v>64</v>
      </c>
      <c r="C25" s="10"/>
    </row>
    <row r="26" spans="1:3" ht="12.75">
      <c r="A26" s="10" t="s">
        <v>50</v>
      </c>
      <c r="B26" s="10">
        <v>5.10358877475513</v>
      </c>
      <c r="C26" s="10"/>
    </row>
    <row r="27" spans="1:3" ht="12.75">
      <c r="A27" s="10" t="s">
        <v>51</v>
      </c>
      <c r="B27" s="10">
        <v>1.6045904734661257E-06</v>
      </c>
      <c r="C27" s="10"/>
    </row>
    <row r="28" spans="1:3" ht="12.75">
      <c r="A28" s="10" t="s">
        <v>52</v>
      </c>
      <c r="B28" s="10">
        <v>1.6690137272235006</v>
      </c>
      <c r="C28" s="10"/>
    </row>
    <row r="29" spans="1:3" ht="12.75">
      <c r="A29" s="10" t="s">
        <v>53</v>
      </c>
      <c r="B29" s="10">
        <v>3.2091809469322515E-06</v>
      </c>
      <c r="C29" s="10"/>
    </row>
    <row r="30" spans="1:3" ht="13.5" thickBot="1">
      <c r="A30" s="11" t="s">
        <v>54</v>
      </c>
      <c r="B30" s="11">
        <v>1.9977278498117812</v>
      </c>
      <c r="C30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W. Thurman</dc:creator>
  <cp:keywords/>
  <dc:description/>
  <cp:lastModifiedBy>Paul W. Thurman</cp:lastModifiedBy>
  <dcterms:created xsi:type="dcterms:W3CDTF">2007-03-08T01:30:10Z</dcterms:created>
  <dcterms:modified xsi:type="dcterms:W3CDTF">2008-02-07T21:15:35Z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