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North Carolin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<sst xmlns="http://schemas.openxmlformats.org/spreadsheetml/2006/main" count="260" uniqueCount="125">
  <si>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</si>
  <si>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</si>
  <si>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</si>
  <si>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</si>
  <si>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</si>
  <si>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</si>
  <si>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</si>
  <si>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</si>
  <si>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</si>
  <si>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</si>
  <si>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</si>
  <si>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</si>
  <si>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</si>
  <si>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</si>
  <si>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</si>
  <si>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</si>
  <si>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</si>
  <si>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</si>
  <si>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</si>
  <si>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</si>
  <si>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</si>
  <si>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</si>
  <si>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</si>
  <si>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</si>
  <si>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</si>
  <si>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</si>
  <si>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</si>
  <si>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</si>
  <si>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</si>
  <si>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</si>
  <si>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</si>
  <si>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</si>
  <si>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</si>
  <si>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</si>
  <si>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</si>
  <si>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</si>
  <si>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</si>
  <si>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</si>
  <si>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</si>
  <si>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</si>
  <si>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</si>
  <si>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</si>
  <si>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</si>
  <si>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</si>
  <si>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</si>
  <si>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</si>
  <si>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</si>
  <si>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</si>
  <si>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</si>
  <si>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</si>
  <si>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</si>
  <si>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</si>
  <si>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</si>
  <si>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</si>
  <si>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</si>
  <si>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</si>
  <si>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</si>
  <si>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</si>
  <si>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</si>
  <si>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</si>
  <si>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</si>
  <si>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</si>
  <si>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</si>
  <si>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</si>
  <si>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</si>
  <si>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</si>
  <si>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</si>
  <si>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</si>
  <si>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</si>
  <si>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</si>
  <si>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</si>
  <si>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</si>
  <si>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</si>
  <si>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</si>
  <si>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</si>
  <si>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</si>
  <si>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</si>
  <si>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</si>
  <si>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</si>
  <si>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</si>
  <si>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</si>
  <si>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</si>
  <si>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</si>
  <si>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</si>
  <si>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</si>
  <si>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</si>
  <si>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</si>
  <si>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</si>
  <si>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</si>
  <si>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</si>
  <si>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</si>
  <si>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</si>
  <si>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</si>
  <si>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</si>
  <si>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</si>
  <si>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</si>
  <si>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</si>
  <si>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</si>
  <si>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</si>
  <si>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</si>
  <si>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</si>
  <si>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</si>
  <si>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</si>
  <si>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</si>
  <si>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</si>
  <si>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</si>
  <si>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</si>
  <si>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</si>
  <si>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</si>
  <si>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</si>
  <si>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</si>
  <si>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</si>
  <si>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</si>
  <si>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</si>
  <si>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</si>
  <si>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</si>
  <si>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</si>
  <si>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</si>
  <si>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</si>
  <si>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</si>
  <si>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North Carolina Values</t>
  </si>
  <si>
    <t>North Carolina Shares</t>
  </si>
  <si>
    <t>North Carolina</t>
  </si>
  <si>
    <t>North Carolina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</si>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</sst>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  <col min="26" max="27" width="9.00390625" style="0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('North Carolina'!F82/10^6)</f>
        <v>58.4448103974268</v>
      </c>
      <c r="C4" s="69">
        <f>('North Carolina'!G82/10^6)</f>
        <v>61.352200925342856</v>
      </c>
      <c r="D4" s="69">
        <f>('North Carolina'!H82/10^6)</f>
        <v>58.35251894396221</v>
      </c>
      <c r="E4" s="69">
        <f>('North Carolina'!I82/10^6)</f>
        <v>55.83252246425568</v>
      </c>
      <c r="F4" s="69">
        <f>('North Carolina'!J82/10^6)</f>
        <v>52.43697652608796</v>
      </c>
      <c r="G4" s="69">
        <f>('North Carolina'!K82/10^6)</f>
        <v>51.68879831626067</v>
      </c>
      <c r="H4" s="69">
        <f>('North Carolina'!L82/10^6)</f>
        <v>54.75025914679305</v>
      </c>
      <c r="I4" s="69">
        <f>('North Carolina'!M82/10^6)</f>
        <v>47.03539097954386</v>
      </c>
      <c r="J4" s="69">
        <f>('North Carolina'!N82/10^6)</f>
        <v>48.44425143765378</v>
      </c>
      <c r="K4" s="69">
        <f>('North Carolina'!O82/10^6)</f>
        <v>55.60791066654724</v>
      </c>
      <c r="L4" s="69">
        <f>('North Carolina'!P82/10^6)</f>
        <v>53.45476276867078</v>
      </c>
      <c r="M4" s="69">
        <f>('North Carolina'!Q82/10^6)</f>
        <v>53.403389999308345</v>
      </c>
      <c r="N4" s="69">
        <f>('North Carolina'!R82/10^6)</f>
        <v>61.07730924852882</v>
      </c>
      <c r="O4" s="69">
        <f>('North Carolina'!S82/10^6)</f>
        <v>64.91386676971443</v>
      </c>
      <c r="P4" s="69">
        <f>('North Carolina'!T82/10^6)</f>
        <v>59.60868891538432</v>
      </c>
      <c r="Q4" s="69">
        <f>('North Carolina'!U82/10^6)</f>
        <v>62.49734549327358</v>
      </c>
      <c r="R4" s="69">
        <f>('North Carolina'!V82/10^6)</f>
        <v>70.176623126949</v>
      </c>
      <c r="S4" s="69">
        <f>('North Carolina'!W82/10^6)</f>
        <v>72.26403943200016</v>
      </c>
      <c r="T4" s="69">
        <f>('North Carolina'!X82/10^6)</f>
        <v>71.17481519822286</v>
      </c>
      <c r="U4" s="69">
        <f>('North Carolina'!Y82/10^6)</f>
        <v>70.05104012147441</v>
      </c>
      <c r="V4" s="69">
        <f>('North Carolina'!Z82/10^6)</f>
        <v>74.22140182512823</v>
      </c>
      <c r="W4" s="69">
        <f>('North Carolina'!AA82/10^6)</f>
        <v>71.51275317683358</v>
      </c>
      <c r="X4" s="69">
        <f>('North Carolina'!AB82/10^6)</f>
        <v>72.90440619058242</v>
      </c>
      <c r="Y4" s="69">
        <f>('North Carolina'!AC82/10^6)</f>
        <v>72.97772098461024</v>
      </c>
      <c r="Z4" s="69">
        <f>('North Carolina'!AD82/10^6)</f>
        <v>74.0568453480249</v>
      </c>
      <c r="AA4" s="69">
        <f>('North Carolina'!AE82/10^6)</f>
        <v>76.83275524775249</v>
      </c>
    </row>
    <row r="5" spans="1:27" ht="12.75">
      <c r="A5" s="68" t="s">
        <v>118</v>
      </c>
      <c r="B5" s="69">
        <f>(('North Carolina'!F83+'North Carolina'!F84)/10^6)</f>
        <v>44.21489496215534</v>
      </c>
      <c r="C5" s="69">
        <f>(('North Carolina'!G83+'North Carolina'!G84)/10^6)</f>
        <v>41.119920811752515</v>
      </c>
      <c r="D5" s="69">
        <f>(('North Carolina'!H83+'North Carolina'!H84)/10^6)</f>
        <v>40.626693827172616</v>
      </c>
      <c r="E5" s="69">
        <f>(('North Carolina'!I83+'North Carolina'!I84)/10^6)</f>
        <v>43.079455191469904</v>
      </c>
      <c r="F5" s="69">
        <f>(('North Carolina'!J83+'North Carolina'!J84)/10^6)</f>
        <v>46.41077214382644</v>
      </c>
      <c r="G5" s="69">
        <f>(('North Carolina'!K83+'North Carolina'!K84)/10^6)</f>
        <v>47.14759418530969</v>
      </c>
      <c r="H5" s="69">
        <f>(('North Carolina'!L83+'North Carolina'!L84)/10^6)</f>
        <v>49.84628222510873</v>
      </c>
      <c r="I5" s="69">
        <f>(('North Carolina'!M83+'North Carolina'!M84)/10^6)</f>
        <v>52.10699368701378</v>
      </c>
      <c r="J5" s="69">
        <f>(('North Carolina'!N83+'North Carolina'!N84)/10^6)</f>
        <v>54.65123370448427</v>
      </c>
      <c r="K5" s="69">
        <f>(('North Carolina'!O83+'North Carolina'!O84)/10^6)</f>
        <v>50.993467342179216</v>
      </c>
      <c r="L5" s="69">
        <f>(('North Carolina'!P83+'North Carolina'!P84)/10^6)</f>
        <v>48.71572053198996</v>
      </c>
      <c r="M5" s="69">
        <f>(('North Carolina'!Q83+'North Carolina'!Q84)/10^6)</f>
        <v>48.18872572987843</v>
      </c>
      <c r="N5" s="69">
        <f>(('North Carolina'!R83+'North Carolina'!R84)/10^6)</f>
        <v>50.07292963003443</v>
      </c>
      <c r="O5" s="69">
        <f>(('North Carolina'!S83+'North Carolina'!S84)/10^6)</f>
        <v>52.09127476956595</v>
      </c>
      <c r="P5" s="69">
        <f>(('North Carolina'!T83+'North Carolina'!T84)/10^6)</f>
        <v>52.66562269249582</v>
      </c>
      <c r="Q5" s="69">
        <f>(('North Carolina'!U83+'North Carolina'!U84)/10^6)</f>
        <v>54.99925032098292</v>
      </c>
      <c r="R5" s="69">
        <f>(('North Carolina'!V83+'North Carolina'!V84)/10^6)</f>
        <v>60.99783531071769</v>
      </c>
      <c r="S5" s="69">
        <f>(('North Carolina'!W83+'North Carolina'!W84)/10^6)</f>
        <v>61.44265162689258</v>
      </c>
      <c r="T5" s="69">
        <f>(('North Carolina'!X83+'North Carolina'!X84)/10^6)</f>
        <v>61.93593656453445</v>
      </c>
      <c r="U5" s="69">
        <f>(('North Carolina'!Y83+'North Carolina'!Y84)/10^6)</f>
        <v>61.430159684234646</v>
      </c>
      <c r="V5" s="69">
        <f>(('North Carolina'!Z83+'North Carolina'!Z84)/10^6)</f>
        <v>64.42958258906997</v>
      </c>
      <c r="W5" s="69">
        <f>(('North Carolina'!AA83+'North Carolina'!AA84)/10^6)</f>
        <v>62.663076225127426</v>
      </c>
      <c r="X5" s="69">
        <f>(('North Carolina'!AB83+'North Carolina'!AB84)/10^6)</f>
        <v>61.28808852883603</v>
      </c>
      <c r="Y5" s="69">
        <f>(('North Carolina'!AC83+'North Carolina'!AC84)/10^6)</f>
        <v>63.05426274485105</v>
      </c>
      <c r="Z5" s="69">
        <f>(('North Carolina'!AD83+'North Carolina'!AD84)/10^6)</f>
        <v>65.75111269165279</v>
      </c>
      <c r="AA5" s="69">
        <f>(('North Carolina'!AE83+'North Carolina'!AE84)/10^6)</f>
        <v>66.48198114438723</v>
      </c>
    </row>
    <row r="6" spans="1:27" ht="12.75">
      <c r="A6" s="67" t="s">
        <v>69</v>
      </c>
      <c r="B6" s="69">
        <f>('North Carolina'!F85/10^6)</f>
        <v>8.020647281311332</v>
      </c>
      <c r="C6" s="69">
        <f>('North Carolina'!G85/10^6)</f>
        <v>7.959205301406502</v>
      </c>
      <c r="D6" s="69">
        <f>('North Carolina'!H85/10^6)</f>
        <v>7.584175029326428</v>
      </c>
      <c r="E6" s="69">
        <f>('North Carolina'!I85/10^6)</f>
        <v>7.2435372859025815</v>
      </c>
      <c r="F6" s="69">
        <f>('North Carolina'!J85/10^6)</f>
        <v>7.635939915769777</v>
      </c>
      <c r="G6" s="69">
        <f>('North Carolina'!K85/10^6)</f>
        <v>7.089735388020127</v>
      </c>
      <c r="H6" s="69">
        <f>('North Carolina'!L85/10^6)</f>
        <v>7.172582021729991</v>
      </c>
      <c r="I6" s="69">
        <f>('North Carolina'!M85/10^6)</f>
        <v>7.827206830285168</v>
      </c>
      <c r="J6" s="69">
        <f>('North Carolina'!N85/10^6)</f>
        <v>7.981175870005687</v>
      </c>
      <c r="K6" s="69">
        <f>('North Carolina'!O85/10^6)</f>
        <v>8.507620967061715</v>
      </c>
      <c r="L6" s="69">
        <f>('North Carolina'!P85/10^6)</f>
        <v>8.54278084689003</v>
      </c>
      <c r="M6" s="69">
        <f>('North Carolina'!Q85/10^6)</f>
        <v>8.86494879648531</v>
      </c>
      <c r="N6" s="69">
        <f>('North Carolina'!R85/10^6)</f>
        <v>9.646347432870515</v>
      </c>
      <c r="O6" s="69">
        <f>('North Carolina'!S85/10^6)</f>
        <v>9.899076177235527</v>
      </c>
      <c r="P6" s="69">
        <f>('North Carolina'!T85/10^6)</f>
        <v>9.97148650730241</v>
      </c>
      <c r="Q6" s="69">
        <f>('North Carolina'!U85/10^6)</f>
        <v>10.85548083886341</v>
      </c>
      <c r="R6" s="69">
        <f>('North Carolina'!V85/10^6)</f>
        <v>11.389154484150463</v>
      </c>
      <c r="S6" s="69">
        <f>('North Carolina'!W85/10^6)</f>
        <v>11.430280689419437</v>
      </c>
      <c r="T6" s="69">
        <f>('North Carolina'!X85/10^6)</f>
        <v>11.346450991375953</v>
      </c>
      <c r="U6" s="69">
        <f>('North Carolina'!Y85/10^6)</f>
        <v>11.445766054792102</v>
      </c>
      <c r="V6" s="69">
        <f>('North Carolina'!Z85/10^6)</f>
        <v>12.290227744402088</v>
      </c>
      <c r="W6" s="69">
        <f>('North Carolina'!AA85/10^6)</f>
        <v>10.988129571325882</v>
      </c>
      <c r="X6" s="69">
        <f>('North Carolina'!AB85/10^6)</f>
        <v>12.610941748894405</v>
      </c>
      <c r="Y6" s="69">
        <f>('North Carolina'!AC85/10^6)</f>
        <v>11.706851674382222</v>
      </c>
      <c r="Z6" s="69">
        <f>('North Carolina'!AD85/10^6)</f>
        <v>11.942630883869</v>
      </c>
      <c r="AA6" s="69">
        <f>('North Carolina'!AE85/10^6)</f>
        <v>12.24553488016581</v>
      </c>
    </row>
    <row r="7" spans="1:27" ht="12.75">
      <c r="A7" s="66" t="s">
        <v>79</v>
      </c>
      <c r="B7" s="70">
        <f>('North Carolina'!F86/10^6)</f>
        <v>110.68035264089349</v>
      </c>
      <c r="C7" s="70">
        <f>('North Carolina'!G86/10^6)</f>
        <v>110.43132703850188</v>
      </c>
      <c r="D7" s="70">
        <f>('North Carolina'!H86/10^6)</f>
        <v>106.56338780046126</v>
      </c>
      <c r="E7" s="70">
        <f>('North Carolina'!I86/10^6)</f>
        <v>106.15551494162816</v>
      </c>
      <c r="F7" s="70">
        <f>('North Carolina'!J86/10^6)</f>
        <v>106.48368858568416</v>
      </c>
      <c r="G7" s="70">
        <f>('North Carolina'!K86/10^6)</f>
        <v>105.9261278895905</v>
      </c>
      <c r="H7" s="70">
        <f>('North Carolina'!L86/10^6)</f>
        <v>111.76912339363176</v>
      </c>
      <c r="I7" s="70">
        <f>('North Carolina'!M86/10^6)</f>
        <v>106.9695914968428</v>
      </c>
      <c r="J7" s="70">
        <f>('North Carolina'!N86/10^6)</f>
        <v>111.07666101214372</v>
      </c>
      <c r="K7" s="70">
        <f>('North Carolina'!O86/10^6)</f>
        <v>115.10899897578818</v>
      </c>
      <c r="L7" s="70">
        <f>('North Carolina'!P86/10^6)</f>
        <v>110.71326414755077</v>
      </c>
      <c r="M7" s="70">
        <f>('North Carolina'!Q86/10^6)</f>
        <v>110.45706452567208</v>
      </c>
      <c r="N7" s="70">
        <f>('North Carolina'!R86/10^6)</f>
        <v>120.79658631143376</v>
      </c>
      <c r="O7" s="70">
        <f>('North Carolina'!S86/10^6)</f>
        <v>126.90421771651592</v>
      </c>
      <c r="P7" s="70">
        <f>('North Carolina'!T86/10^6)</f>
        <v>122.24579811518258</v>
      </c>
      <c r="Q7" s="70">
        <f>('North Carolina'!U86/10^6)</f>
        <v>128.35207665311992</v>
      </c>
      <c r="R7" s="70">
        <f>('North Carolina'!V86/10^6)</f>
        <v>142.56361292181717</v>
      </c>
      <c r="S7" s="70">
        <f>('North Carolina'!W86/10^6)</f>
        <v>145.13697174831216</v>
      </c>
      <c r="T7" s="70">
        <f>('North Carolina'!X86/10^6)</f>
        <v>144.45720275413325</v>
      </c>
      <c r="U7" s="70">
        <f>('North Carolina'!Y86/10^6)</f>
        <v>142.92696586050118</v>
      </c>
      <c r="V7" s="70">
        <f>('North Carolina'!Z86/10^6)</f>
        <v>150.94121215860028</v>
      </c>
      <c r="W7" s="70">
        <f>('North Carolina'!AA86/10^6)</f>
        <v>145.1639589732869</v>
      </c>
      <c r="X7" s="70">
        <f>('North Carolina'!AB86/10^6)</f>
        <v>146.80343646831287</v>
      </c>
      <c r="Y7" s="70">
        <f>('North Carolina'!AC86/10^6)</f>
        <v>147.73883540384352</v>
      </c>
      <c r="Z7" s="70">
        <f>('North Carolina'!AD86/10^6)</f>
        <v>151.75058892354667</v>
      </c>
      <c r="AA7" s="70">
        <f>('North Carolina'!AE86/10^6)</f>
        <v>155.56027127230556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('North Carolina'!F90/10^6)</f>
        <v>6.687287969736006</v>
      </c>
      <c r="C11" s="69">
        <f>('North Carolina'!G90/10^6)</f>
        <v>5.610836773640434</v>
      </c>
      <c r="D11" s="69">
        <f>('North Carolina'!H90/10^6)</f>
        <v>5.282890756881816</v>
      </c>
      <c r="E11" s="69">
        <f>('North Carolina'!I90/10^6)</f>
        <v>5.310927804787055</v>
      </c>
      <c r="F11" s="69">
        <f>('North Carolina'!J90/10^6)</f>
        <v>5.865795745341806</v>
      </c>
      <c r="G11" s="69">
        <f>('North Carolina'!K90/10^6)</f>
        <v>6.347756405552868</v>
      </c>
      <c r="H11" s="69">
        <f>('North Carolina'!L90/10^6)</f>
        <v>6.272111107878479</v>
      </c>
      <c r="I11" s="69">
        <f>('North Carolina'!M90/10^6)</f>
        <v>7.020904936570351</v>
      </c>
      <c r="J11" s="69">
        <f>('North Carolina'!N90/10^6)</f>
        <v>7.493178474678895</v>
      </c>
      <c r="K11" s="69">
        <f>('North Carolina'!O90/10^6)</f>
        <v>6.751709731496893</v>
      </c>
      <c r="L11" s="69">
        <f>('North Carolina'!P90/10^6)</f>
        <v>5.334926348463926</v>
      </c>
      <c r="M11" s="69">
        <f>('North Carolina'!Q90/10^6)</f>
        <v>5.464397877465635</v>
      </c>
      <c r="N11" s="69">
        <f>('North Carolina'!R90/10^6)</f>
        <v>6.125058969627261</v>
      </c>
      <c r="O11" s="69">
        <f>('North Carolina'!S90/10^6)</f>
        <v>6.386643036689264</v>
      </c>
      <c r="P11" s="69">
        <f>('North Carolina'!T90/10^6)</f>
        <v>6.044803761587733</v>
      </c>
      <c r="Q11" s="69">
        <f>('North Carolina'!U90/10^6)</f>
        <v>6.671579058192851</v>
      </c>
      <c r="R11" s="69">
        <f>('North Carolina'!V90/10^6)</f>
        <v>7.656123884203075</v>
      </c>
      <c r="S11" s="69">
        <f>('North Carolina'!W90/10^6)</f>
        <v>6.987370658247864</v>
      </c>
      <c r="T11" s="69">
        <f>('North Carolina'!X90/10^6)</f>
        <v>6.793126000043722</v>
      </c>
      <c r="U11" s="69">
        <f>('North Carolina'!Y90/10^6)</f>
        <v>6.477968929102074</v>
      </c>
      <c r="V11" s="69">
        <f>('North Carolina'!Z90/10^6)</f>
        <v>7.2799008685096345</v>
      </c>
      <c r="W11" s="69">
        <f>('North Carolina'!AA90/10^6)</f>
        <v>6.945051699001915</v>
      </c>
      <c r="X11" s="69">
        <f>('North Carolina'!AB90/10^6)</f>
        <v>6.501024893047385</v>
      </c>
      <c r="Y11" s="69">
        <f>('North Carolina'!AC90/10^6)</f>
        <v>7.338165758879275</v>
      </c>
      <c r="Z11" s="69">
        <f>('North Carolina'!AD90/10^6)</f>
        <v>7.300002381307716</v>
      </c>
      <c r="AA11" s="69">
        <f>('North Carolina'!AE90/10^6)</f>
        <v>6.701431177367774</v>
      </c>
    </row>
    <row r="12" spans="1:27" ht="12.75">
      <c r="A12" s="68" t="s">
        <v>82</v>
      </c>
      <c r="B12" s="69">
        <f>('North Carolina'!F91/10^6)</f>
        <v>3.1276993062688456</v>
      </c>
      <c r="C12" s="69">
        <f>('North Carolina'!G91/10^6)</f>
        <v>2.7246047789582413</v>
      </c>
      <c r="D12" s="69">
        <f>('North Carolina'!H91/10^6)</f>
        <v>2.49792461675689</v>
      </c>
      <c r="E12" s="69">
        <f>('North Carolina'!I91/10^6)</f>
        <v>3.342230345470754</v>
      </c>
      <c r="F12" s="69">
        <f>('North Carolina'!J91/10^6)</f>
        <v>3.9532202695937464</v>
      </c>
      <c r="G12" s="69">
        <f>('North Carolina'!K91/10^6)</f>
        <v>3.6081746690407965</v>
      </c>
      <c r="H12" s="69">
        <f>('North Carolina'!L91/10^6)</f>
        <v>3.381328905652895</v>
      </c>
      <c r="I12" s="69">
        <f>('North Carolina'!M91/10^6)</f>
        <v>3.8742981204589686</v>
      </c>
      <c r="J12" s="69">
        <f>('North Carolina'!N91/10^6)</f>
        <v>4.295373948567398</v>
      </c>
      <c r="K12" s="69">
        <f>('North Carolina'!O91/10^6)</f>
        <v>3.8204647006442864</v>
      </c>
      <c r="L12" s="69">
        <f>('North Carolina'!P91/10^6)</f>
        <v>3.5934623915521104</v>
      </c>
      <c r="M12" s="69">
        <f>('North Carolina'!Q91/10^6)</f>
        <v>3.392217906285829</v>
      </c>
      <c r="N12" s="69">
        <f>('North Carolina'!R91/10^6)</f>
        <v>3.6100706844540333</v>
      </c>
      <c r="O12" s="69">
        <f>('North Carolina'!S91/10^6)</f>
        <v>3.752433880417424</v>
      </c>
      <c r="P12" s="69">
        <f>('North Carolina'!T91/10^6)</f>
        <v>4.1130386780526305</v>
      </c>
      <c r="Q12" s="69">
        <f>('North Carolina'!U91/10^6)</f>
        <v>3.913487710854861</v>
      </c>
      <c r="R12" s="69">
        <f>('North Carolina'!V91/10^6)</f>
        <v>4.412301615653466</v>
      </c>
      <c r="S12" s="69">
        <f>('North Carolina'!W91/10^6)</f>
        <v>4.207776589172209</v>
      </c>
      <c r="T12" s="69">
        <f>('North Carolina'!X91/10^6)</f>
        <v>4.103112625430471</v>
      </c>
      <c r="U12" s="69">
        <f>('North Carolina'!Y91/10^6)</f>
        <v>3.840140522404093</v>
      </c>
      <c r="V12" s="69">
        <f>('North Carolina'!Z91/10^6)</f>
        <v>4.303673285482048</v>
      </c>
      <c r="W12" s="69">
        <f>('North Carolina'!AA91/10^6)</f>
        <v>4.243639072884429</v>
      </c>
      <c r="X12" s="69">
        <f>('North Carolina'!AB91/10^6)</f>
        <v>3.7890522494056014</v>
      </c>
      <c r="Y12" s="69">
        <f>('North Carolina'!AC91/10^6)</f>
        <v>4.565749510059783</v>
      </c>
      <c r="Z12" s="69">
        <f>('North Carolina'!AD91/10^6)</f>
        <v>4.997416633434852</v>
      </c>
      <c r="AA12" s="69">
        <f>('North Carolina'!AE91/10^6)</f>
        <v>4.825406470101451</v>
      </c>
    </row>
    <row r="13" spans="1:27" ht="12.75">
      <c r="A13" s="68" t="s">
        <v>83</v>
      </c>
      <c r="B13" s="69">
        <f>('North Carolina'!F92/10^6)</f>
        <v>14.031266465868223</v>
      </c>
      <c r="C13" s="69">
        <f>('North Carolina'!G92/10^6)</f>
        <v>12.833638628139887</v>
      </c>
      <c r="D13" s="69">
        <f>('North Carolina'!H92/10^6)</f>
        <v>12.565988328191956</v>
      </c>
      <c r="E13" s="69">
        <f>('North Carolina'!I92/10^6)</f>
        <v>12.781039389895884</v>
      </c>
      <c r="F13" s="69">
        <f>('North Carolina'!J92/10^6)</f>
        <v>14.978267582325305</v>
      </c>
      <c r="G13" s="69">
        <f>('North Carolina'!K92/10^6)</f>
        <v>14.738465341586867</v>
      </c>
      <c r="H13" s="69">
        <f>('North Carolina'!L92/10^6)</f>
        <v>16.5168569934648</v>
      </c>
      <c r="I13" s="69">
        <f>('North Carolina'!M92/10^6)</f>
        <v>16.415573788087052</v>
      </c>
      <c r="J13" s="69">
        <f>('North Carolina'!N92/10^6)</f>
        <v>16.03656302500468</v>
      </c>
      <c r="K13" s="69">
        <f>('North Carolina'!O92/10^6)</f>
        <v>15.825759079629217</v>
      </c>
      <c r="L13" s="69">
        <f>('North Carolina'!P92/10^6)</f>
        <v>17.170311993093403</v>
      </c>
      <c r="M13" s="69">
        <f>('North Carolina'!Q92/10^6)</f>
        <v>16.6943979232119</v>
      </c>
      <c r="N13" s="69">
        <f>('North Carolina'!R92/10^6)</f>
        <v>18.419968709522156</v>
      </c>
      <c r="O13" s="69">
        <f>('North Carolina'!S92/10^6)</f>
        <v>17.804731628571975</v>
      </c>
      <c r="P13" s="69">
        <f>('North Carolina'!T92/10^6)</f>
        <v>17.064603253127864</v>
      </c>
      <c r="Q13" s="69">
        <f>('North Carolina'!U92/10^6)</f>
        <v>18.212018628175237</v>
      </c>
      <c r="R13" s="69">
        <f>('North Carolina'!V92/10^6)</f>
        <v>20.461262662229057</v>
      </c>
      <c r="S13" s="69">
        <f>('North Carolina'!W92/10^6)</f>
        <v>20.46969773473481</v>
      </c>
      <c r="T13" s="69">
        <f>('North Carolina'!X92/10^6)</f>
        <v>19.000295609824754</v>
      </c>
      <c r="U13" s="69">
        <f>('North Carolina'!Y92/10^6)</f>
        <v>17.8294162998641</v>
      </c>
      <c r="V13" s="69">
        <f>('North Carolina'!Z92/10^6)</f>
        <v>18.627280048081204</v>
      </c>
      <c r="W13" s="69">
        <f>('North Carolina'!AA92/10^6)</f>
        <v>16.494156946357407</v>
      </c>
      <c r="X13" s="69">
        <f>('North Carolina'!AB92/10^6)</f>
        <v>15.883069645256802</v>
      </c>
      <c r="Y13" s="69">
        <f>('North Carolina'!AC92/10^6)</f>
        <v>15.278770206185316</v>
      </c>
      <c r="Z13" s="69">
        <f>('North Carolina'!AD92/10^6)</f>
        <v>15.88983013052803</v>
      </c>
      <c r="AA13" s="69">
        <f>('North Carolina'!AE92/10^6)</f>
        <v>15.901143377876604</v>
      </c>
    </row>
    <row r="14" spans="1:27" ht="12.75">
      <c r="A14" s="68" t="s">
        <v>84</v>
      </c>
      <c r="B14" s="69">
        <f>('North Carolina'!F93/10^6)</f>
        <v>31.471369005699053</v>
      </c>
      <c r="C14" s="69">
        <f>('North Carolina'!G93/10^6)</f>
        <v>31.803732296942542</v>
      </c>
      <c r="D14" s="69">
        <f>('North Carolina'!H93/10^6)</f>
        <v>31.810268845165123</v>
      </c>
      <c r="E14" s="69">
        <f>('North Carolina'!I93/10^6)</f>
        <v>33.25923368813099</v>
      </c>
      <c r="F14" s="69">
        <f>('North Carolina'!J93/10^6)</f>
        <v>33.91484869134973</v>
      </c>
      <c r="G14" s="69">
        <f>('North Carolina'!K93/10^6)</f>
        <v>34.9586769608336</v>
      </c>
      <c r="H14" s="69">
        <f>('North Carolina'!L93/10^6)</f>
        <v>36.91533163106817</v>
      </c>
      <c r="I14" s="69">
        <f>('North Carolina'!M93/10^6)</f>
        <v>38.68579835603972</v>
      </c>
      <c r="J14" s="69">
        <f>('North Carolina'!N93/10^6)</f>
        <v>40.94328353785529</v>
      </c>
      <c r="K14" s="69">
        <f>('North Carolina'!O93/10^6)</f>
        <v>39.08921660943416</v>
      </c>
      <c r="L14" s="69">
        <f>('North Carolina'!P93/10^6)</f>
        <v>38.17067766169474</v>
      </c>
      <c r="M14" s="69">
        <f>('North Carolina'!Q93/10^6)</f>
        <v>37.68834566415242</v>
      </c>
      <c r="N14" s="69">
        <f>('North Carolina'!R93/10^6)</f>
        <v>38.35055581380826</v>
      </c>
      <c r="O14" s="69">
        <f>('North Carolina'!S93/10^6)</f>
        <v>40.03436567599437</v>
      </c>
      <c r="P14" s="69">
        <f>('North Carolina'!T93/10^6)</f>
        <v>41.35705770462488</v>
      </c>
      <c r="Q14" s="69">
        <f>('North Carolina'!U93/10^6)</f>
        <v>42.79301266028416</v>
      </c>
      <c r="R14" s="69">
        <f>('North Carolina'!V93/10^6)</f>
        <v>45.35640043952175</v>
      </c>
      <c r="S14" s="69">
        <f>('North Carolina'!W93/10^6)</f>
        <v>46.15726293894728</v>
      </c>
      <c r="T14" s="69">
        <f>('North Carolina'!X93/10^6)</f>
        <v>47.2008171246772</v>
      </c>
      <c r="U14" s="69">
        <f>('North Carolina'!Y93/10^6)</f>
        <v>48.23662192676043</v>
      </c>
      <c r="V14" s="69">
        <f>('North Carolina'!Z93/10^6)</f>
        <v>49.94659380282024</v>
      </c>
      <c r="W14" s="69">
        <f>('North Carolina'!AA93/10^6)</f>
        <v>49.259956635093346</v>
      </c>
      <c r="X14" s="69">
        <f>('North Carolina'!AB93/10^6)</f>
        <v>49.9107422478661</v>
      </c>
      <c r="Y14" s="69">
        <f>('North Carolina'!AC93/10^6)</f>
        <v>50.550656052525035</v>
      </c>
      <c r="Z14" s="69">
        <f>('North Carolina'!AD93/10^6)</f>
        <v>52.45364535846852</v>
      </c>
      <c r="AA14" s="69">
        <f>('North Carolina'!AE93/10^6)</f>
        <v>53.40556858432557</v>
      </c>
    </row>
    <row r="15" spans="1:27" ht="12.75">
      <c r="A15" s="68" t="s">
        <v>85</v>
      </c>
      <c r="B15" s="69">
        <f>('North Carolina'!F94/10^6)</f>
        <v>55.36270555145325</v>
      </c>
      <c r="C15" s="69">
        <f>('North Carolina'!G94/10^6)</f>
        <v>57.45848898220177</v>
      </c>
      <c r="D15" s="69">
        <f>('North Carolina'!H94/10^6)</f>
        <v>54.406315253465465</v>
      </c>
      <c r="E15" s="69">
        <f>('North Carolina'!I94/10^6)</f>
        <v>51.462083713343475</v>
      </c>
      <c r="F15" s="69">
        <f>('North Carolina'!J94/10^6)</f>
        <v>47.771549852810864</v>
      </c>
      <c r="G15" s="69">
        <f>('North Carolina'!K94/10^6)</f>
        <v>46.273022938023445</v>
      </c>
      <c r="H15" s="69">
        <f>('North Carolina'!L94/10^6)</f>
        <v>48.68349475556743</v>
      </c>
      <c r="I15" s="69">
        <f>('North Carolina'!M94/10^6)</f>
        <v>40.972983081682806</v>
      </c>
      <c r="J15" s="69">
        <f>('North Carolina'!N94/10^6)</f>
        <v>42.30827194710357</v>
      </c>
      <c r="K15" s="69">
        <f>('North Carolina'!O94/10^6)</f>
        <v>49.62184426995704</v>
      </c>
      <c r="L15" s="69">
        <f>('North Carolina'!P94/10^6)</f>
        <v>46.44385622405876</v>
      </c>
      <c r="M15" s="69">
        <f>('North Carolina'!Q94/10^6)</f>
        <v>47.21767003634866</v>
      </c>
      <c r="N15" s="69">
        <f>('North Carolina'!R94/10^6)</f>
        <v>54.290938264719905</v>
      </c>
      <c r="O15" s="69">
        <f>('North Carolina'!S94/10^6)</f>
        <v>58.926091517493006</v>
      </c>
      <c r="P15" s="69">
        <f>('North Carolina'!T94/10^6)</f>
        <v>53.66625292982822</v>
      </c>
      <c r="Q15" s="69">
        <f>('North Carolina'!U94/10^6)</f>
        <v>56.76197400833342</v>
      </c>
      <c r="R15" s="69">
        <f>('North Carolina'!V94/10^6)</f>
        <v>64.67753907579937</v>
      </c>
      <c r="S15" s="69">
        <f>('North Carolina'!W94/10^6)</f>
        <v>67.31490944267915</v>
      </c>
      <c r="T15" s="69">
        <f>('North Carolina'!X94/10^6)</f>
        <v>67.35982438035529</v>
      </c>
      <c r="U15" s="69">
        <f>('North Carolina'!Y94/10^6)</f>
        <v>66.54281940426552</v>
      </c>
      <c r="V15" s="69">
        <f>('North Carolina'!Z94/10^6)</f>
        <v>70.78377379357292</v>
      </c>
      <c r="W15" s="69">
        <f>('North Carolina'!AA94/10^6)</f>
        <v>68.22114291564914</v>
      </c>
      <c r="X15" s="69">
        <f>('North Carolina'!AB94/10^6)</f>
        <v>70.71953008585982</v>
      </c>
      <c r="Y15" s="69">
        <f>('North Carolina'!AC94/10^6)</f>
        <v>70.0054926893165</v>
      </c>
      <c r="Z15" s="69">
        <f>('North Carolina'!AD94/10^6)</f>
        <v>71.10965071968408</v>
      </c>
      <c r="AA15" s="69">
        <f>('North Carolina'!AE94/10^6)</f>
        <v>74.72672352492312</v>
      </c>
    </row>
    <row r="16" spans="1:27" ht="12.75">
      <c r="A16" s="66" t="s">
        <v>79</v>
      </c>
      <c r="B16" s="70">
        <f>('North Carolina'!F95/10^6)</f>
        <v>110.68032829902539</v>
      </c>
      <c r="C16" s="70">
        <f>('North Carolina'!G95/10^6)</f>
        <v>110.43130145988287</v>
      </c>
      <c r="D16" s="70">
        <f>('North Carolina'!H95/10^6)</f>
        <v>106.56338780046126</v>
      </c>
      <c r="E16" s="70">
        <f>('North Carolina'!I95/10^6)</f>
        <v>106.15551494162816</v>
      </c>
      <c r="F16" s="70">
        <f>('North Carolina'!J95/10^6)</f>
        <v>106.48368214142147</v>
      </c>
      <c r="G16" s="70">
        <f>('North Carolina'!K95/10^6)</f>
        <v>105.92609631503758</v>
      </c>
      <c r="H16" s="70">
        <f>('North Carolina'!L95/10^6)</f>
        <v>111.76912339363177</v>
      </c>
      <c r="I16" s="70">
        <f>('North Carolina'!M95/10^6)</f>
        <v>106.96955828283889</v>
      </c>
      <c r="J16" s="70">
        <f>('North Carolina'!N95/10^6)</f>
        <v>111.07667093320984</v>
      </c>
      <c r="K16" s="70">
        <f>('North Carolina'!O95/10^6)</f>
        <v>115.10899439116159</v>
      </c>
      <c r="L16" s="70">
        <f>('North Carolina'!P95/10^6)</f>
        <v>110.71323461886294</v>
      </c>
      <c r="M16" s="70">
        <f>('North Carolina'!Q95/10^6)</f>
        <v>110.45702940746445</v>
      </c>
      <c r="N16" s="70">
        <f>('North Carolina'!R95/10^6)</f>
        <v>120.79659244213161</v>
      </c>
      <c r="O16" s="70">
        <f>('North Carolina'!S95/10^6)</f>
        <v>126.90426573916605</v>
      </c>
      <c r="P16" s="70">
        <f>('North Carolina'!T95/10^6)</f>
        <v>122.24575632722133</v>
      </c>
      <c r="Q16" s="70">
        <f>('North Carolina'!U95/10^6)</f>
        <v>128.35207206584053</v>
      </c>
      <c r="R16" s="70">
        <f>('North Carolina'!V95/10^6)</f>
        <v>142.5636276774067</v>
      </c>
      <c r="S16" s="70">
        <f>('North Carolina'!W95/10^6)</f>
        <v>145.13701736378133</v>
      </c>
      <c r="T16" s="70">
        <f>('North Carolina'!X95/10^6)</f>
        <v>144.45717574033145</v>
      </c>
      <c r="U16" s="70">
        <f>('North Carolina'!Y95/10^6)</f>
        <v>142.9269670823962</v>
      </c>
      <c r="V16" s="70">
        <f>('North Carolina'!Z95/10^6)</f>
        <v>150.94122179846602</v>
      </c>
      <c r="W16" s="70">
        <f>('North Carolina'!AA95/10^6)</f>
        <v>145.16394726898625</v>
      </c>
      <c r="X16" s="70">
        <f>('North Carolina'!AB95/10^6)</f>
        <v>146.8034191214357</v>
      </c>
      <c r="Y16" s="70">
        <f>('North Carolina'!AC95/10^6)</f>
        <v>147.73883421696593</v>
      </c>
      <c r="Z16" s="70">
        <f>('North Carolina'!AD95/10^6)</f>
        <v>151.7505452234232</v>
      </c>
      <c r="AA16" s="70">
        <f>('North Carolina'!AE95/10^6)</f>
        <v>155.56027313459452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122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307946.7039278122</v>
      </c>
      <c r="G8" s="27">
        <v>256908.33881979156</v>
      </c>
      <c r="H8" s="27">
        <v>293467.5850713502</v>
      </c>
      <c r="I8" s="27">
        <v>249163.81342136062</v>
      </c>
      <c r="J8" s="27">
        <v>223158.32225417535</v>
      </c>
      <c r="K8" s="27">
        <v>352394.57266286254</v>
      </c>
      <c r="L8" s="27">
        <v>277533.50104689243</v>
      </c>
      <c r="M8" s="27">
        <v>290686.8438388475</v>
      </c>
      <c r="N8" s="27">
        <v>370905.44493427436</v>
      </c>
      <c r="O8" s="27">
        <v>280183.41385953134</v>
      </c>
      <c r="P8" s="27">
        <v>294647.3678783646</v>
      </c>
      <c r="Q8" s="27">
        <v>188611.80182435067</v>
      </c>
      <c r="R8" s="27">
        <v>390855.2538605292</v>
      </c>
      <c r="S8" s="27">
        <v>439310.63390607</v>
      </c>
      <c r="T8" s="27">
        <v>522076.72547649936</v>
      </c>
      <c r="U8" s="27">
        <v>458537.31670401257</v>
      </c>
      <c r="V8" s="27">
        <v>420896.6191225699</v>
      </c>
      <c r="W8" s="27">
        <v>400474.1289727935</v>
      </c>
      <c r="X8" s="27">
        <v>446122.45997949765</v>
      </c>
      <c r="Y8" s="27">
        <v>334048.5114060474</v>
      </c>
      <c r="Z8" s="27">
        <v>255120.83494933372</v>
      </c>
      <c r="AA8" s="27">
        <v>267078.13864520873</v>
      </c>
      <c r="AB8" s="27">
        <v>270021.78052816365</v>
      </c>
      <c r="AC8" s="27">
        <v>268643.1723952427</v>
      </c>
      <c r="AD8" s="27">
        <v>727760.125010206</v>
      </c>
      <c r="AE8" s="27">
        <v>322760.98166577466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55030433.76780762</v>
      </c>
      <c r="G9" s="27">
        <v>57204471.102983736</v>
      </c>
      <c r="H9" s="27">
        <v>54261056.05472916</v>
      </c>
      <c r="I9" s="27">
        <v>51255457.430189334</v>
      </c>
      <c r="J9" s="27">
        <v>47621528.31169453</v>
      </c>
      <c r="K9" s="27">
        <v>46051633.33807141</v>
      </c>
      <c r="L9" s="27">
        <v>48472455.41493773</v>
      </c>
      <c r="M9" s="27">
        <v>40724047.77453847</v>
      </c>
      <c r="N9" s="27">
        <v>42054497.99236377</v>
      </c>
      <c r="O9" s="27">
        <v>49290360.53116864</v>
      </c>
      <c r="P9" s="27">
        <v>46123674.863860436</v>
      </c>
      <c r="Q9" s="27">
        <v>46833539.80473642</v>
      </c>
      <c r="R9" s="27">
        <v>53918708.4627759</v>
      </c>
      <c r="S9" s="27">
        <v>58574249.28695468</v>
      </c>
      <c r="T9" s="27">
        <v>53383315.75048399</v>
      </c>
      <c r="U9" s="27">
        <v>56227163.60866408</v>
      </c>
      <c r="V9" s="27">
        <v>64225355.102382734</v>
      </c>
      <c r="W9" s="27">
        <v>66772041.82437882</v>
      </c>
      <c r="X9" s="27">
        <v>66274345.511542134</v>
      </c>
      <c r="Y9" s="27">
        <v>65583438.57688582</v>
      </c>
      <c r="Z9" s="27">
        <v>69587347.51242246</v>
      </c>
      <c r="AA9" s="27">
        <v>66963922.569114976</v>
      </c>
      <c r="AB9" s="27">
        <v>68665461.07583492</v>
      </c>
      <c r="AC9" s="27">
        <v>68745769.50407179</v>
      </c>
      <c r="AD9" s="27">
        <v>69686062.92659801</v>
      </c>
      <c r="AE9" s="27">
        <v>73040304.58253436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3135847.8641226157</v>
      </c>
      <c r="G10" s="27">
        <v>3931141.7583071017</v>
      </c>
      <c r="H10" s="27">
        <v>3802501.030653809</v>
      </c>
      <c r="I10" s="27">
        <v>4338753.68326968</v>
      </c>
      <c r="J10" s="27">
        <v>4610434.649889777</v>
      </c>
      <c r="K10" s="27">
        <v>5233866.169335306</v>
      </c>
      <c r="L10" s="27">
        <v>5951078.2691733735</v>
      </c>
      <c r="M10" s="27">
        <v>5971437.261198756</v>
      </c>
      <c r="N10" s="27">
        <v>5946181.604194827</v>
      </c>
      <c r="O10" s="27">
        <v>5991654.383899267</v>
      </c>
      <c r="P10" s="27">
        <v>6992357.834228121</v>
      </c>
      <c r="Q10" s="27">
        <v>6366666.326923914</v>
      </c>
      <c r="R10" s="27">
        <v>6739778.719996643</v>
      </c>
      <c r="S10" s="27">
        <v>5845584.098819751</v>
      </c>
      <c r="T10" s="27">
        <v>5652158.091629397</v>
      </c>
      <c r="U10" s="27">
        <v>5786415.983964584</v>
      </c>
      <c r="V10" s="27">
        <v>5515386.42661774</v>
      </c>
      <c r="W10" s="27">
        <v>5082650.843795303</v>
      </c>
      <c r="X10" s="27">
        <v>4435841.938717784</v>
      </c>
      <c r="Y10" s="27">
        <v>4124754.555883554</v>
      </c>
      <c r="Z10" s="27">
        <v>4386049.560308807</v>
      </c>
      <c r="AA10" s="27">
        <v>4283863.007502426</v>
      </c>
      <c r="AB10" s="27">
        <v>3963066.3062768183</v>
      </c>
      <c r="AC10" s="27">
        <v>3954816.569226443</v>
      </c>
      <c r="AD10" s="27">
        <v>3583359.596759532</v>
      </c>
      <c r="AE10" s="27">
        <v>3468706.640944925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83777.55063004055</v>
      </c>
      <c r="G11" s="27">
        <v>58099.73749671146</v>
      </c>
      <c r="H11" s="27">
        <v>61481.20634667199</v>
      </c>
      <c r="I11" s="27">
        <v>48314.26848345747</v>
      </c>
      <c r="J11" s="27">
        <v>53338.71786521033</v>
      </c>
      <c r="K11" s="27">
        <v>101182.03413332003</v>
      </c>
      <c r="L11" s="27">
        <v>84433.30010432638</v>
      </c>
      <c r="M11" s="27">
        <v>88605.73001424281</v>
      </c>
      <c r="N11" s="27">
        <v>106550.71582857818</v>
      </c>
      <c r="O11" s="27">
        <v>76075.37561802035</v>
      </c>
      <c r="P11" s="27">
        <v>74840.71770418486</v>
      </c>
      <c r="Q11" s="27">
        <v>42205.74433326378</v>
      </c>
      <c r="R11" s="27">
        <v>87877.93824967569</v>
      </c>
      <c r="S11" s="27">
        <v>98164.4294776424</v>
      </c>
      <c r="T11" s="27">
        <v>93694.24647150078</v>
      </c>
      <c r="U11" s="27">
        <v>69778.52829784725</v>
      </c>
      <c r="V11" s="27">
        <v>58228.807944226224</v>
      </c>
      <c r="W11" s="27">
        <v>50359.28984496195</v>
      </c>
      <c r="X11" s="27">
        <v>56099.52078725586</v>
      </c>
      <c r="Y11" s="27">
        <v>46345.813449936955</v>
      </c>
      <c r="Z11" s="27">
        <v>32081.216515317832</v>
      </c>
      <c r="AA11" s="27">
        <v>33584.84892362403</v>
      </c>
      <c r="AB11" s="27">
        <v>37462.77014542189</v>
      </c>
      <c r="AC11" s="27">
        <v>40841.56671807386</v>
      </c>
      <c r="AD11" s="27">
        <v>91515.21455216773</v>
      </c>
      <c r="AE11" s="27">
        <v>32477.642910796425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58558005.88648809</v>
      </c>
      <c r="G12" s="27">
        <v>61450620.93760734</v>
      </c>
      <c r="H12" s="27">
        <v>58418505.87680099</v>
      </c>
      <c r="I12" s="27">
        <v>55891689.19536384</v>
      </c>
      <c r="J12" s="27">
        <v>52508460.001703694</v>
      </c>
      <c r="K12" s="27">
        <v>51739076.11420291</v>
      </c>
      <c r="L12" s="27">
        <v>54785500.48526231</v>
      </c>
      <c r="M12" s="27">
        <v>47074777.60959032</v>
      </c>
      <c r="N12" s="27">
        <v>48478135.75732145</v>
      </c>
      <c r="O12" s="27">
        <v>55638273.70454547</v>
      </c>
      <c r="P12" s="27">
        <v>53485520.7836711</v>
      </c>
      <c r="Q12" s="27">
        <v>53431023.67781795</v>
      </c>
      <c r="R12" s="27">
        <v>61137220.37488275</v>
      </c>
      <c r="S12" s="27">
        <v>64957308.44915813</v>
      </c>
      <c r="T12" s="27">
        <v>59651244.81406139</v>
      </c>
      <c r="U12" s="27">
        <v>62541895.43763053</v>
      </c>
      <c r="V12" s="27">
        <v>70219866.95606725</v>
      </c>
      <c r="W12" s="27">
        <v>72305526.08699188</v>
      </c>
      <c r="X12" s="27">
        <v>71212409.43102667</v>
      </c>
      <c r="Y12" s="27">
        <v>70088587.45762536</v>
      </c>
      <c r="Z12" s="27">
        <v>74260599.12419592</v>
      </c>
      <c r="AA12" s="27">
        <v>71548448.56418623</v>
      </c>
      <c r="AB12" s="27">
        <v>72936011.93278532</v>
      </c>
      <c r="AC12" s="27">
        <v>73010070.81241155</v>
      </c>
      <c r="AD12" s="27">
        <v>74088697.86291991</v>
      </c>
      <c r="AE12" s="27">
        <v>76864249.84805587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1549657.4928303333</v>
      </c>
      <c r="G13" s="27">
        <v>1083508.9262954</v>
      </c>
      <c r="H13" s="27">
        <v>1108362.1569650667</v>
      </c>
      <c r="I13" s="27">
        <v>1613776.2738892667</v>
      </c>
      <c r="J13" s="27">
        <v>1931561.8852288</v>
      </c>
      <c r="K13" s="27">
        <v>1730875.6433298</v>
      </c>
      <c r="L13" s="27">
        <v>2274281.8100955333</v>
      </c>
      <c r="M13" s="27">
        <v>2018146.7805238666</v>
      </c>
      <c r="N13" s="27">
        <v>2252565.5552187334</v>
      </c>
      <c r="O13" s="27">
        <v>1889639.4296252</v>
      </c>
      <c r="P13" s="27">
        <v>2110906.2749522</v>
      </c>
      <c r="Q13" s="27">
        <v>1917131.6830203999</v>
      </c>
      <c r="R13" s="27">
        <v>2132581.9199762</v>
      </c>
      <c r="S13" s="27">
        <v>2330710.163034</v>
      </c>
      <c r="T13" s="27">
        <v>2420357.7331823995</v>
      </c>
      <c r="U13" s="27">
        <v>3224034.847055</v>
      </c>
      <c r="V13" s="27">
        <v>2029891.5095389336</v>
      </c>
      <c r="W13" s="27">
        <v>2088748.9527079999</v>
      </c>
      <c r="X13" s="27">
        <v>2218612.3734389995</v>
      </c>
      <c r="Y13" s="27">
        <v>2301276.6018667333</v>
      </c>
      <c r="Z13" s="27">
        <v>2470369.9100784003</v>
      </c>
      <c r="AA13" s="27">
        <v>2639949.8227967336</v>
      </c>
      <c r="AB13" s="27">
        <v>2546586.064011</v>
      </c>
      <c r="AC13" s="27">
        <v>2635269.1970315333</v>
      </c>
      <c r="AD13" s="27">
        <v>3034820.948301267</v>
      </c>
      <c r="AE13" s="27">
        <v>2816143.851323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1549657.4928303333</v>
      </c>
      <c r="G14" s="27">
        <v>1083508.9262954</v>
      </c>
      <c r="H14" s="27">
        <v>1108362.1569650667</v>
      </c>
      <c r="I14" s="27">
        <v>1613776.2738892667</v>
      </c>
      <c r="J14" s="27">
        <v>1931561.8852288</v>
      </c>
      <c r="K14" s="27">
        <v>1730875.6433298</v>
      </c>
      <c r="L14" s="27">
        <v>2274281.8100955333</v>
      </c>
      <c r="M14" s="27">
        <v>2018146.7805238666</v>
      </c>
      <c r="N14" s="27">
        <v>2252565.5552187334</v>
      </c>
      <c r="O14" s="27">
        <v>1889639.4296252</v>
      </c>
      <c r="P14" s="27">
        <v>2110906.2749522</v>
      </c>
      <c r="Q14" s="27">
        <v>1917131.6830203999</v>
      </c>
      <c r="R14" s="27">
        <v>2132581.9199762</v>
      </c>
      <c r="S14" s="27">
        <v>2330710.163034</v>
      </c>
      <c r="T14" s="27">
        <v>2420357.7331823995</v>
      </c>
      <c r="U14" s="27">
        <v>3224034.847055</v>
      </c>
      <c r="V14" s="27">
        <v>2029891.5095389336</v>
      </c>
      <c r="W14" s="27">
        <v>2088748.9527079999</v>
      </c>
      <c r="X14" s="27">
        <v>2218612.3734389995</v>
      </c>
      <c r="Y14" s="27">
        <v>2301276.6018667333</v>
      </c>
      <c r="Z14" s="27">
        <v>2470369.9100784003</v>
      </c>
      <c r="AA14" s="27">
        <v>2639949.8227967336</v>
      </c>
      <c r="AB14" s="27">
        <v>2546586.064011</v>
      </c>
      <c r="AC14" s="27">
        <v>2635269.1970315333</v>
      </c>
      <c r="AD14" s="27">
        <v>3034820.948301267</v>
      </c>
      <c r="AE14" s="27">
        <v>2816143.851323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75170.6860421</v>
      </c>
      <c r="G15" s="27">
        <v>93748.75525399999</v>
      </c>
      <c r="H15" s="27">
        <v>64519.1318585</v>
      </c>
      <c r="I15" s="27">
        <v>65809.5212071</v>
      </c>
      <c r="J15" s="27">
        <v>58408.476552800006</v>
      </c>
      <c r="K15" s="27">
        <v>60787.005961</v>
      </c>
      <c r="L15" s="27">
        <v>79312.81458209999</v>
      </c>
      <c r="M15" s="27">
        <v>76125.2928612</v>
      </c>
      <c r="N15" s="27">
        <v>82439.29688500002</v>
      </c>
      <c r="O15" s="27">
        <v>80587.65417010001</v>
      </c>
      <c r="P15" s="27">
        <v>74308.2236974</v>
      </c>
      <c r="Q15" s="27">
        <v>59511.499381400004</v>
      </c>
      <c r="R15" s="27">
        <v>53829.5529266</v>
      </c>
      <c r="S15" s="27">
        <v>41265.153321699996</v>
      </c>
      <c r="T15" s="27">
        <v>47409.6778243</v>
      </c>
      <c r="U15" s="27">
        <v>48687.30784500001</v>
      </c>
      <c r="V15" s="27">
        <v>51667.8656703</v>
      </c>
      <c r="W15" s="27">
        <v>55619.3197164</v>
      </c>
      <c r="X15" s="27">
        <v>48077.564050999994</v>
      </c>
      <c r="Y15" s="27">
        <v>65168.6578268</v>
      </c>
      <c r="Z15" s="27">
        <v>48755.71599800001</v>
      </c>
      <c r="AA15" s="27">
        <v>52861.6775412</v>
      </c>
      <c r="AB15" s="27">
        <v>31843.2368991</v>
      </c>
      <c r="AC15" s="27">
        <v>49195.1582936</v>
      </c>
      <c r="AD15" s="27">
        <v>37788.1247271</v>
      </c>
      <c r="AE15" s="27">
        <v>44809.1094033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75170.6860421</v>
      </c>
      <c r="G16" s="27">
        <v>93748.75525399999</v>
      </c>
      <c r="H16" s="27">
        <v>64519.1318585</v>
      </c>
      <c r="I16" s="27">
        <v>65809.5212071</v>
      </c>
      <c r="J16" s="27">
        <v>58408.476552800006</v>
      </c>
      <c r="K16" s="27">
        <v>60787.005961</v>
      </c>
      <c r="L16" s="27">
        <v>79312.81458209999</v>
      </c>
      <c r="M16" s="27">
        <v>76125.2928612</v>
      </c>
      <c r="N16" s="27">
        <v>82439.29688500002</v>
      </c>
      <c r="O16" s="27">
        <v>80587.65417010001</v>
      </c>
      <c r="P16" s="27">
        <v>74308.2236974</v>
      </c>
      <c r="Q16" s="27">
        <v>59511.499381400004</v>
      </c>
      <c r="R16" s="27">
        <v>53829.5529266</v>
      </c>
      <c r="S16" s="27">
        <v>41265.153321699996</v>
      </c>
      <c r="T16" s="27">
        <v>47409.6778243</v>
      </c>
      <c r="U16" s="27">
        <v>48687.30784500001</v>
      </c>
      <c r="V16" s="27">
        <v>51667.8656703</v>
      </c>
      <c r="W16" s="27">
        <v>55619.3197164</v>
      </c>
      <c r="X16" s="27">
        <v>48077.564050999994</v>
      </c>
      <c r="Y16" s="27">
        <v>65168.6578268</v>
      </c>
      <c r="Z16" s="27">
        <v>48755.71599800001</v>
      </c>
      <c r="AA16" s="27">
        <v>52861.6775412</v>
      </c>
      <c r="AB16" s="27">
        <v>31843.2368991</v>
      </c>
      <c r="AC16" s="27">
        <v>49195.1582936</v>
      </c>
      <c r="AD16" s="27">
        <v>37788.1247271</v>
      </c>
      <c r="AE16" s="27">
        <v>44809.1094033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4562373.7505885</v>
      </c>
      <c r="G17" s="27">
        <v>4515687.558921</v>
      </c>
      <c r="H17" s="27">
        <v>4637251.631859</v>
      </c>
      <c r="I17" s="27">
        <v>5418077.753627</v>
      </c>
      <c r="J17" s="27">
        <v>5638204.4664715</v>
      </c>
      <c r="K17" s="27">
        <v>5891479.988394</v>
      </c>
      <c r="L17" s="27">
        <v>6424789.1164379995</v>
      </c>
      <c r="M17" s="27">
        <v>6698781.678819999</v>
      </c>
      <c r="N17" s="27">
        <v>7948897.151002499</v>
      </c>
      <c r="O17" s="27">
        <v>6576676.937407499</v>
      </c>
      <c r="P17" s="27">
        <v>6734216.421740499</v>
      </c>
      <c r="Q17" s="27">
        <v>6678028.069944</v>
      </c>
      <c r="R17" s="27">
        <v>7160602.9116545</v>
      </c>
      <c r="S17" s="27">
        <v>7214142.8289315</v>
      </c>
      <c r="T17" s="27">
        <v>8181335.271455498</v>
      </c>
      <c r="U17" s="27">
        <v>8460134.9943495</v>
      </c>
      <c r="V17" s="27">
        <v>8751584.592096498</v>
      </c>
      <c r="W17" s="27">
        <v>9335230.815141</v>
      </c>
      <c r="X17" s="27">
        <v>9476414.715845</v>
      </c>
      <c r="Y17" s="27">
        <v>9218553.792756</v>
      </c>
      <c r="Z17" s="27">
        <v>10617685.107183</v>
      </c>
      <c r="AA17" s="27">
        <v>10578545.6620305</v>
      </c>
      <c r="AB17" s="27">
        <v>10678505.850974498</v>
      </c>
      <c r="AC17" s="27">
        <v>10682849.919318499</v>
      </c>
      <c r="AD17" s="27">
        <v>11915550.070654998</v>
      </c>
      <c r="AE17" s="27">
        <v>11812961.891885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712737.1259469999</v>
      </c>
      <c r="G18" s="27">
        <v>572165.6275334998</v>
      </c>
      <c r="H18" s="27">
        <v>377267.93127099995</v>
      </c>
      <c r="I18" s="27">
        <v>1249411.6206879998</v>
      </c>
      <c r="J18" s="27">
        <v>1469486.128572</v>
      </c>
      <c r="K18" s="27">
        <v>1260475.3131354998</v>
      </c>
      <c r="L18" s="27">
        <v>1148842.4133724999</v>
      </c>
      <c r="M18" s="27">
        <v>1428077.6603939997</v>
      </c>
      <c r="N18" s="27">
        <v>1505877.7868749998</v>
      </c>
      <c r="O18" s="27">
        <v>1113743.338246</v>
      </c>
      <c r="P18" s="27">
        <v>981059.703085</v>
      </c>
      <c r="Q18" s="27">
        <v>898283.1901505</v>
      </c>
      <c r="R18" s="27">
        <v>812260.640114</v>
      </c>
      <c r="S18" s="27">
        <v>857227.519302</v>
      </c>
      <c r="T18" s="27">
        <v>928435.1051744999</v>
      </c>
      <c r="U18" s="27">
        <v>999186.8853504999</v>
      </c>
      <c r="V18" s="27">
        <v>1203281.7654934998</v>
      </c>
      <c r="W18" s="27">
        <v>1219147.5228239999</v>
      </c>
      <c r="X18" s="27">
        <v>1101122.8433589998</v>
      </c>
      <c r="Y18" s="27">
        <v>921015.6864754999</v>
      </c>
      <c r="Z18" s="27">
        <v>1141423.0883055</v>
      </c>
      <c r="AA18" s="27">
        <v>1319103.9145514998</v>
      </c>
      <c r="AB18" s="27">
        <v>848636.443886</v>
      </c>
      <c r="AC18" s="27">
        <v>905566.9609524999</v>
      </c>
      <c r="AD18" s="27">
        <v>715836.304183</v>
      </c>
      <c r="AE18" s="27">
        <v>711221.190218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1760225.2620645</v>
      </c>
      <c r="G19" s="27">
        <v>1401508.225656</v>
      </c>
      <c r="H19" s="27">
        <v>1351027.0456375</v>
      </c>
      <c r="I19" s="27">
        <v>1257326.3753435</v>
      </c>
      <c r="J19" s="27">
        <v>1478778.494501</v>
      </c>
      <c r="K19" s="27">
        <v>1539528.1430759998</v>
      </c>
      <c r="L19" s="27">
        <v>2177594.0964854998</v>
      </c>
      <c r="M19" s="27">
        <v>1853136.0988909998</v>
      </c>
      <c r="N19" s="27">
        <v>1813104.8542914998</v>
      </c>
      <c r="O19" s="27">
        <v>1688095.8918285</v>
      </c>
      <c r="P19" s="27">
        <v>1477379.0069885</v>
      </c>
      <c r="Q19" s="27">
        <v>1468485.0605809998</v>
      </c>
      <c r="R19" s="27">
        <v>1587736.8232494998</v>
      </c>
      <c r="S19" s="27">
        <v>1426245.781037</v>
      </c>
      <c r="T19" s="27">
        <v>1477357.646457</v>
      </c>
      <c r="U19" s="27">
        <v>1977043.902218</v>
      </c>
      <c r="V19" s="27">
        <v>1862787.1843735</v>
      </c>
      <c r="W19" s="27">
        <v>1712281.9386365</v>
      </c>
      <c r="X19" s="27">
        <v>2054604.156682</v>
      </c>
      <c r="Y19" s="27">
        <v>1676884.9652554998</v>
      </c>
      <c r="Z19" s="27">
        <v>1792483.7668815</v>
      </c>
      <c r="AA19" s="27">
        <v>1992430.4304904996</v>
      </c>
      <c r="AB19" s="27">
        <v>1453417.4377799998</v>
      </c>
      <c r="AC19" s="27">
        <v>1462857.2419229997</v>
      </c>
      <c r="AD19" s="27">
        <v>1484228.5147689998</v>
      </c>
      <c r="AE19" s="27">
        <v>1820271.4175799997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238894.82077999998</v>
      </c>
      <c r="G20" s="27">
        <v>204497.5730875</v>
      </c>
      <c r="H20" s="27">
        <v>140621.10947499998</v>
      </c>
      <c r="I20" s="27">
        <v>197706.41120999996</v>
      </c>
      <c r="J20" s="27">
        <v>142951.01744</v>
      </c>
      <c r="K20" s="27">
        <v>188773.25128199998</v>
      </c>
      <c r="L20" s="27">
        <v>148749.36923</v>
      </c>
      <c r="M20" s="27">
        <v>185254.10133999996</v>
      </c>
      <c r="N20" s="27">
        <v>195213.3077895</v>
      </c>
      <c r="O20" s="27">
        <v>238634.9005425</v>
      </c>
      <c r="P20" s="27">
        <v>166157.63402699996</v>
      </c>
      <c r="Q20" s="27">
        <v>159807.058257</v>
      </c>
      <c r="R20" s="27">
        <v>135385.208035</v>
      </c>
      <c r="S20" s="27">
        <v>172987.570525</v>
      </c>
      <c r="T20" s="27">
        <v>199532.24471949998</v>
      </c>
      <c r="U20" s="27">
        <v>227295.13487449999</v>
      </c>
      <c r="V20" s="27">
        <v>254494.29601749996</v>
      </c>
      <c r="W20" s="27">
        <v>216966.92690749996</v>
      </c>
      <c r="X20" s="27">
        <v>279793.48319999996</v>
      </c>
      <c r="Y20" s="27">
        <v>286146.61556249997</v>
      </c>
      <c r="Z20" s="27">
        <v>497938.1470525</v>
      </c>
      <c r="AA20" s="27">
        <v>374462.39907999994</v>
      </c>
      <c r="AB20" s="27">
        <v>346330.08167449996</v>
      </c>
      <c r="AC20" s="27">
        <v>493371.22065</v>
      </c>
      <c r="AD20" s="27">
        <v>276346.770777</v>
      </c>
      <c r="AE20" s="27">
        <v>233679.37208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3001629.2685609995</v>
      </c>
      <c r="G21" s="27">
        <v>2350299.9648975</v>
      </c>
      <c r="H21" s="27">
        <v>2091967.6610140002</v>
      </c>
      <c r="I21" s="27">
        <v>2378436.087566</v>
      </c>
      <c r="J21" s="27">
        <v>2797368.981638</v>
      </c>
      <c r="K21" s="27">
        <v>2321777.038196</v>
      </c>
      <c r="L21" s="27">
        <v>2365416.691099</v>
      </c>
      <c r="M21" s="27">
        <v>2766292.9092645003</v>
      </c>
      <c r="N21" s="27">
        <v>2797896.602347</v>
      </c>
      <c r="O21" s="27">
        <v>2214961.120064</v>
      </c>
      <c r="P21" s="27">
        <v>1800358.191016</v>
      </c>
      <c r="Q21" s="27">
        <v>1578943.504908</v>
      </c>
      <c r="R21" s="27">
        <v>1734712.6546365</v>
      </c>
      <c r="S21" s="27">
        <v>1681750.566034</v>
      </c>
      <c r="T21" s="27">
        <v>1544110.9883815</v>
      </c>
      <c r="U21" s="27">
        <v>1714151.3834444997</v>
      </c>
      <c r="V21" s="27">
        <v>1813945.913241</v>
      </c>
      <c r="W21" s="27">
        <v>1459891.364932</v>
      </c>
      <c r="X21" s="27">
        <v>1275330.9735705</v>
      </c>
      <c r="Y21" s="27">
        <v>1264592.9866185</v>
      </c>
      <c r="Z21" s="27">
        <v>1379659.1172594998</v>
      </c>
      <c r="AA21" s="27">
        <v>1328685.7847724997</v>
      </c>
      <c r="AB21" s="27">
        <v>1196333.1555559998</v>
      </c>
      <c r="AC21" s="27">
        <v>1264248.8056275</v>
      </c>
      <c r="AD21" s="27">
        <v>1222075.9755435</v>
      </c>
      <c r="AE21" s="27">
        <v>949196.315067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10275860.227940999</v>
      </c>
      <c r="G22" s="27">
        <v>9044158.950095499</v>
      </c>
      <c r="H22" s="27">
        <v>8598135.3792565</v>
      </c>
      <c r="I22" s="27">
        <v>10500958.248434499</v>
      </c>
      <c r="J22" s="27">
        <v>11526789.088622497</v>
      </c>
      <c r="K22" s="27">
        <v>11202033.7340835</v>
      </c>
      <c r="L22" s="27">
        <v>12265391.686624998</v>
      </c>
      <c r="M22" s="27">
        <v>12931542.4487095</v>
      </c>
      <c r="N22" s="27">
        <v>14260989.7023055</v>
      </c>
      <c r="O22" s="27">
        <v>11832112.188088499</v>
      </c>
      <c r="P22" s="27">
        <v>11159170.956857</v>
      </c>
      <c r="Q22" s="27">
        <v>10783546.8838405</v>
      </c>
      <c r="R22" s="27">
        <v>11430698.237689499</v>
      </c>
      <c r="S22" s="27">
        <v>11352354.265829498</v>
      </c>
      <c r="T22" s="27">
        <v>12330771.256188</v>
      </c>
      <c r="U22" s="27">
        <v>13377812.300236998</v>
      </c>
      <c r="V22" s="27">
        <v>13886093.751222</v>
      </c>
      <c r="W22" s="27">
        <v>13943518.568441</v>
      </c>
      <c r="X22" s="27">
        <v>14187266.172656499</v>
      </c>
      <c r="Y22" s="27">
        <v>13367194.046667999</v>
      </c>
      <c r="Z22" s="27">
        <v>15429189.226681998</v>
      </c>
      <c r="AA22" s="27">
        <v>15593228.190924998</v>
      </c>
      <c r="AB22" s="27">
        <v>14523222.969870998</v>
      </c>
      <c r="AC22" s="27">
        <v>14808894.148471499</v>
      </c>
      <c r="AD22" s="27">
        <v>15614037.6359275</v>
      </c>
      <c r="AE22" s="27">
        <v>15527330.186829997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2045471.7291008863</v>
      </c>
      <c r="G23" s="27">
        <v>2094948.5630805567</v>
      </c>
      <c r="H23" s="27">
        <v>2267679.0676312856</v>
      </c>
      <c r="I23" s="27">
        <v>2537284.039413705</v>
      </c>
      <c r="J23" s="27">
        <v>2530722.7205947223</v>
      </c>
      <c r="K23" s="27">
        <v>2638211.72437052</v>
      </c>
      <c r="L23" s="27">
        <v>2826796.9968537684</v>
      </c>
      <c r="M23" s="27">
        <v>3075154.859363947</v>
      </c>
      <c r="N23" s="27">
        <v>3301403.823385634</v>
      </c>
      <c r="O23" s="27">
        <v>3047773.498097127</v>
      </c>
      <c r="P23" s="27">
        <v>2192165.387342275</v>
      </c>
      <c r="Q23" s="27">
        <v>1728397.3894009225</v>
      </c>
      <c r="R23" s="27">
        <v>1845790.7583766258</v>
      </c>
      <c r="S23" s="27">
        <v>1934543.2755536565</v>
      </c>
      <c r="T23" s="27">
        <v>1739942.3899470787</v>
      </c>
      <c r="U23" s="27">
        <v>1988384.8839598203</v>
      </c>
      <c r="V23" s="27">
        <v>3667996.6219795863</v>
      </c>
      <c r="W23" s="27">
        <v>2874495.223594648</v>
      </c>
      <c r="X23" s="27">
        <v>2714872.637601275</v>
      </c>
      <c r="Y23" s="27">
        <v>2733601.045884111</v>
      </c>
      <c r="Z23" s="27">
        <v>2924745.4697853937</v>
      </c>
      <c r="AA23" s="27">
        <v>2431998.8724429137</v>
      </c>
      <c r="AB23" s="27">
        <v>1939079.5928312007</v>
      </c>
      <c r="AC23" s="27">
        <v>2108313.0195714016</v>
      </c>
      <c r="AD23" s="27">
        <v>2169110.7910254956</v>
      </c>
      <c r="AE23" s="27">
        <v>2960374.7205806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2045471.7291008863</v>
      </c>
      <c r="G24" s="27">
        <v>2094948.5630805567</v>
      </c>
      <c r="H24" s="27">
        <v>2267679.0676312856</v>
      </c>
      <c r="I24" s="27">
        <v>2537284.039413705</v>
      </c>
      <c r="J24" s="27">
        <v>2530722.7205947223</v>
      </c>
      <c r="K24" s="27">
        <v>2638211.72437052</v>
      </c>
      <c r="L24" s="27">
        <v>2826796.9968537684</v>
      </c>
      <c r="M24" s="27">
        <v>3075154.859363947</v>
      </c>
      <c r="N24" s="27">
        <v>3301403.823385634</v>
      </c>
      <c r="O24" s="27">
        <v>3047773.498097127</v>
      </c>
      <c r="P24" s="27">
        <v>2192165.387342275</v>
      </c>
      <c r="Q24" s="27">
        <v>1728397.3894009225</v>
      </c>
      <c r="R24" s="27">
        <v>1845790.7583766258</v>
      </c>
      <c r="S24" s="27">
        <v>1934543.2755536565</v>
      </c>
      <c r="T24" s="27">
        <v>1739942.3899470787</v>
      </c>
      <c r="U24" s="27">
        <v>1988384.8839598203</v>
      </c>
      <c r="V24" s="27">
        <v>3667996.6219795863</v>
      </c>
      <c r="W24" s="27">
        <v>2874495.223594648</v>
      </c>
      <c r="X24" s="27">
        <v>2714872.637601275</v>
      </c>
      <c r="Y24" s="27">
        <v>2733601.045884111</v>
      </c>
      <c r="Z24" s="27">
        <v>2924745.4697853937</v>
      </c>
      <c r="AA24" s="27">
        <v>2431998.8724429137</v>
      </c>
      <c r="AB24" s="27">
        <v>1939079.5928312007</v>
      </c>
      <c r="AC24" s="27">
        <v>2108313.0195714016</v>
      </c>
      <c r="AD24" s="27">
        <v>2169110.7910254956</v>
      </c>
      <c r="AE24" s="27">
        <v>2960374.7205806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48377.49839999999</v>
      </c>
      <c r="G25" s="27">
        <v>18449.046</v>
      </c>
      <c r="H25" s="27">
        <v>13530.739302666665</v>
      </c>
      <c r="I25" s="27">
        <v>38596.39627946666</v>
      </c>
      <c r="J25" s="27">
        <v>16975.123045466666</v>
      </c>
      <c r="K25" s="27">
        <v>100383.99392413332</v>
      </c>
      <c r="L25" s="27">
        <v>70459.65360426667</v>
      </c>
      <c r="M25" s="27">
        <v>56354.505080133335</v>
      </c>
      <c r="N25" s="27">
        <v>105367.47495853333</v>
      </c>
      <c r="O25" s="27">
        <v>72300.618214</v>
      </c>
      <c r="P25" s="27">
        <v>32056.783225866664</v>
      </c>
      <c r="Q25" s="27">
        <v>38271.824668</v>
      </c>
      <c r="R25" s="27">
        <v>18852.875118</v>
      </c>
      <c r="S25" s="27">
        <v>20680.892495999997</v>
      </c>
      <c r="T25" s="27">
        <v>139473.15218319997</v>
      </c>
      <c r="U25" s="27">
        <v>60302.17069946666</v>
      </c>
      <c r="V25" s="27">
        <v>73170.72410266665</v>
      </c>
      <c r="W25" s="27">
        <v>84057.23608186665</v>
      </c>
      <c r="X25" s="27">
        <v>106815.79050706666</v>
      </c>
      <c r="Y25" s="27">
        <v>75683.53405946665</v>
      </c>
      <c r="Z25" s="27">
        <v>95853.8633976</v>
      </c>
      <c r="AA25" s="27">
        <v>78858.87264933332</v>
      </c>
      <c r="AB25" s="27">
        <v>38833.50791613333</v>
      </c>
      <c r="AC25" s="27">
        <v>110401.846148</v>
      </c>
      <c r="AD25" s="27">
        <v>68981.99528733334</v>
      </c>
      <c r="AE25" s="27">
        <v>66427.454984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161531.64719999998</v>
      </c>
      <c r="G26" s="27">
        <v>152512.11359999998</v>
      </c>
      <c r="H26" s="27">
        <v>112346.15433799998</v>
      </c>
      <c r="I26" s="27">
        <v>98921.57062186665</v>
      </c>
      <c r="J26" s="27">
        <v>74225.89528933332</v>
      </c>
      <c r="K26" s="27">
        <v>220114.6538697333</v>
      </c>
      <c r="L26" s="27">
        <v>182582.07448506664</v>
      </c>
      <c r="M26" s="27">
        <v>129245.39009066665</v>
      </c>
      <c r="N26" s="27">
        <v>191514.21680159998</v>
      </c>
      <c r="O26" s="27">
        <v>75258.23781519999</v>
      </c>
      <c r="P26" s="27">
        <v>57134.0880836</v>
      </c>
      <c r="Q26" s="27">
        <v>69610.20211493333</v>
      </c>
      <c r="R26" s="27">
        <v>59889.68647346666</v>
      </c>
      <c r="S26" s="27">
        <v>64964.14592506667</v>
      </c>
      <c r="T26" s="27">
        <v>34352.75127386666</v>
      </c>
      <c r="U26" s="27">
        <v>47140.784696133334</v>
      </c>
      <c r="V26" s="27">
        <v>67712.45941826666</v>
      </c>
      <c r="W26" s="27">
        <v>65395.07485866666</v>
      </c>
      <c r="X26" s="27">
        <v>59599.450405733325</v>
      </c>
      <c r="Y26" s="27">
        <v>18978.2180016</v>
      </c>
      <c r="Z26" s="27">
        <v>28482.4940488</v>
      </c>
      <c r="AA26" s="27">
        <v>14769.941078933332</v>
      </c>
      <c r="AB26" s="27">
        <v>30547.537018533327</v>
      </c>
      <c r="AC26" s="27">
        <v>4768.6890195999995</v>
      </c>
      <c r="AD26" s="27">
        <v>16279.983382666665</v>
      </c>
      <c r="AE26" s="27">
        <v>23845.839171733332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1126211.7636</v>
      </c>
      <c r="G27" s="27">
        <v>794948.8931999998</v>
      </c>
      <c r="H27" s="27">
        <v>830295.4699614666</v>
      </c>
      <c r="I27" s="27">
        <v>497614.3469557333</v>
      </c>
      <c r="J27" s="27">
        <v>529557.4438557333</v>
      </c>
      <c r="K27" s="27">
        <v>1637272.3291496</v>
      </c>
      <c r="L27" s="27">
        <v>1362630.0111482667</v>
      </c>
      <c r="M27" s="27">
        <v>1315843.0584024</v>
      </c>
      <c r="N27" s="27">
        <v>1672271.8049884</v>
      </c>
      <c r="O27" s="27">
        <v>1234908.6185479998</v>
      </c>
      <c r="P27" s="27">
        <v>577188.0136659999</v>
      </c>
      <c r="Q27" s="27">
        <v>686108.0988167999</v>
      </c>
      <c r="R27" s="27">
        <v>752056.2263998665</v>
      </c>
      <c r="S27" s="27">
        <v>773938.1767362666</v>
      </c>
      <c r="T27" s="27">
        <v>536223.4612548</v>
      </c>
      <c r="U27" s="27">
        <v>860017.8013621332</v>
      </c>
      <c r="V27" s="27">
        <v>1043801.5475712</v>
      </c>
      <c r="W27" s="27">
        <v>1067355.4738836</v>
      </c>
      <c r="X27" s="27">
        <v>1225179.0103431998</v>
      </c>
      <c r="Y27" s="27">
        <v>813817.0156247999</v>
      </c>
      <c r="Z27" s="27">
        <v>811266.4760493333</v>
      </c>
      <c r="AA27" s="27">
        <v>828808.9851697333</v>
      </c>
      <c r="AB27" s="27">
        <v>501256.2833578666</v>
      </c>
      <c r="AC27" s="27">
        <v>732365.0516497332</v>
      </c>
      <c r="AD27" s="27">
        <v>775491.5126566667</v>
      </c>
      <c r="AE27" s="27">
        <v>719590.9893216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1336120.9091999996</v>
      </c>
      <c r="G28" s="27">
        <v>965910.0528</v>
      </c>
      <c r="H28" s="27">
        <v>956172.3636021334</v>
      </c>
      <c r="I28" s="27">
        <v>635132.3138570667</v>
      </c>
      <c r="J28" s="27">
        <v>620758.4621905333</v>
      </c>
      <c r="K28" s="27">
        <v>1957770.9769434666</v>
      </c>
      <c r="L28" s="27">
        <v>1615671.7392375998</v>
      </c>
      <c r="M28" s="27">
        <v>1501442.9535732</v>
      </c>
      <c r="N28" s="27">
        <v>1969153.496748533</v>
      </c>
      <c r="O28" s="27">
        <v>1382467.4745772</v>
      </c>
      <c r="P28" s="27">
        <v>666378.8849754665</v>
      </c>
      <c r="Q28" s="27">
        <v>793990.1255997332</v>
      </c>
      <c r="R28" s="27">
        <v>830798.7879913333</v>
      </c>
      <c r="S28" s="27">
        <v>859583.2151573332</v>
      </c>
      <c r="T28" s="27">
        <v>710049.3647118666</v>
      </c>
      <c r="U28" s="27">
        <v>967460.7567577333</v>
      </c>
      <c r="V28" s="27">
        <v>1184684.7310921333</v>
      </c>
      <c r="W28" s="27">
        <v>1216807.7848241332</v>
      </c>
      <c r="X28" s="27">
        <v>1391594.2512559998</v>
      </c>
      <c r="Y28" s="27">
        <v>908478.7676858666</v>
      </c>
      <c r="Z28" s="27">
        <v>935602.8334957333</v>
      </c>
      <c r="AA28" s="27">
        <v>922437.7988979999</v>
      </c>
      <c r="AB28" s="27">
        <v>570637.3282925332</v>
      </c>
      <c r="AC28" s="27">
        <v>847535.5868173332</v>
      </c>
      <c r="AD28" s="27">
        <v>860753.4913266666</v>
      </c>
      <c r="AE28" s="27">
        <v>809864.2834773334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11542.278377666666</v>
      </c>
      <c r="G29" s="27">
        <v>31695.267965687908</v>
      </c>
      <c r="H29" s="27">
        <v>32494.401013838484</v>
      </c>
      <c r="I29" s="27">
        <v>38559.244084760176</v>
      </c>
      <c r="J29" s="27">
        <v>46415.8350959718</v>
      </c>
      <c r="K29" s="27">
        <v>41034.07989965056</v>
      </c>
      <c r="L29" s="27">
        <v>38518.81041424129</v>
      </c>
      <c r="M29" s="27">
        <v>28583.23197391063</v>
      </c>
      <c r="N29" s="27">
        <v>33780.06567709149</v>
      </c>
      <c r="O29" s="27">
        <v>35322.58875895904</v>
      </c>
      <c r="P29" s="27">
        <v>36106.869602667015</v>
      </c>
      <c r="Q29" s="27">
        <v>41745.73960432688</v>
      </c>
      <c r="R29" s="27">
        <v>32382.86827790393</v>
      </c>
      <c r="S29" s="27">
        <v>34715.94239319066</v>
      </c>
      <c r="T29" s="27">
        <v>62986.596704335985</v>
      </c>
      <c r="U29" s="27">
        <v>31743.37725626999</v>
      </c>
      <c r="V29" s="27">
        <v>29587.584648239404</v>
      </c>
      <c r="W29" s="27">
        <v>27436.32387090299</v>
      </c>
      <c r="X29" s="27">
        <v>47448.76051290736</v>
      </c>
      <c r="Y29" s="27">
        <v>16284.909129651342</v>
      </c>
      <c r="Z29" s="27">
        <v>22112.016290280157</v>
      </c>
      <c r="AA29" s="27">
        <v>13080.958597578197</v>
      </c>
      <c r="AB29" s="27">
        <v>30165.59591549472</v>
      </c>
      <c r="AC29" s="27">
        <v>28852.660274703605</v>
      </c>
      <c r="AD29" s="27">
        <v>31071.95981013562</v>
      </c>
      <c r="AE29" s="27">
        <v>281257.7139255457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115152.8362512</v>
      </c>
      <c r="G30" s="27">
        <v>111707.20645428335</v>
      </c>
      <c r="H30" s="27">
        <v>100215.16883530644</v>
      </c>
      <c r="I30" s="27">
        <v>119123.53255012727</v>
      </c>
      <c r="J30" s="27">
        <v>124901.13114123794</v>
      </c>
      <c r="K30" s="27">
        <v>126321.85773236734</v>
      </c>
      <c r="L30" s="27">
        <v>127443.06857090248</v>
      </c>
      <c r="M30" s="27">
        <v>156398.1410350546</v>
      </c>
      <c r="N30" s="27">
        <v>144507.73707459067</v>
      </c>
      <c r="O30" s="27">
        <v>196065.63841042155</v>
      </c>
      <c r="P30" s="27">
        <v>170437.49908091288</v>
      </c>
      <c r="Q30" s="27">
        <v>190192.80284407834</v>
      </c>
      <c r="R30" s="27">
        <v>214228.64324700396</v>
      </c>
      <c r="S30" s="27">
        <v>219865.7251540545</v>
      </c>
      <c r="T30" s="27">
        <v>222789.8999208313</v>
      </c>
      <c r="U30" s="27">
        <v>233085.21466331533</v>
      </c>
      <c r="V30" s="27">
        <v>265941.28094483033</v>
      </c>
      <c r="W30" s="27">
        <v>264980.7926667825</v>
      </c>
      <c r="X30" s="27">
        <v>252640.6447711735</v>
      </c>
      <c r="Y30" s="27">
        <v>255655.16834247977</v>
      </c>
      <c r="Z30" s="27">
        <v>275715.4837866146</v>
      </c>
      <c r="AA30" s="27">
        <v>284402.0082503548</v>
      </c>
      <c r="AB30" s="27">
        <v>264867.4141095375</v>
      </c>
      <c r="AC30" s="27">
        <v>295741.94098617375</v>
      </c>
      <c r="AD30" s="27">
        <v>309409.4439692796</v>
      </c>
      <c r="AE30" s="27">
        <v>259759.37016597684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1050245.4204088</v>
      </c>
      <c r="G31" s="27">
        <v>936289.7927405689</v>
      </c>
      <c r="H31" s="27">
        <v>863265.4560271244</v>
      </c>
      <c r="I31" s="27">
        <v>739561.7082346068</v>
      </c>
      <c r="J31" s="27">
        <v>641848.9565035132</v>
      </c>
      <c r="K31" s="27">
        <v>808102.5600537165</v>
      </c>
      <c r="L31" s="27">
        <v>767261.5282890867</v>
      </c>
      <c r="M31" s="27">
        <v>938302.0379314374</v>
      </c>
      <c r="N31" s="27">
        <v>795810.8883372541</v>
      </c>
      <c r="O31" s="27">
        <v>801758.349934102</v>
      </c>
      <c r="P31" s="27">
        <v>835389.4498677322</v>
      </c>
      <c r="Q31" s="27">
        <v>1009751.0978726315</v>
      </c>
      <c r="R31" s="27">
        <v>1043662.9723137579</v>
      </c>
      <c r="S31" s="27">
        <v>1163465.9808735338</v>
      </c>
      <c r="T31" s="27">
        <v>1247706.093225233</v>
      </c>
      <c r="U31" s="27">
        <v>1154865.1203207634</v>
      </c>
      <c r="V31" s="27">
        <v>1329507.5774228307</v>
      </c>
      <c r="W31" s="27">
        <v>1763459.7794175772</v>
      </c>
      <c r="X31" s="27">
        <v>1217941.0147771959</v>
      </c>
      <c r="Y31" s="27">
        <v>951000.8444914328</v>
      </c>
      <c r="Z31" s="27">
        <v>1307234.8842325793</v>
      </c>
      <c r="AA31" s="27">
        <v>1208642.9511398554</v>
      </c>
      <c r="AB31" s="27">
        <v>1030733.4190569763</v>
      </c>
      <c r="AC31" s="27">
        <v>699343.6686131285</v>
      </c>
      <c r="AD31" s="27">
        <v>637687.4179736074</v>
      </c>
      <c r="AE31" s="27">
        <v>961361.827517076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652532.7449974667</v>
      </c>
      <c r="G32" s="27">
        <v>633007.5061533564</v>
      </c>
      <c r="H32" s="27">
        <v>567885.951333011</v>
      </c>
      <c r="I32" s="27">
        <v>675033.3467551981</v>
      </c>
      <c r="J32" s="27">
        <v>707773.0750161962</v>
      </c>
      <c r="K32" s="27">
        <v>715823.865667281</v>
      </c>
      <c r="L32" s="27">
        <v>722177.3856568853</v>
      </c>
      <c r="M32" s="27">
        <v>886256.1348226077</v>
      </c>
      <c r="N32" s="27">
        <v>818877.1759234495</v>
      </c>
      <c r="O32" s="27">
        <v>1111038.6166166058</v>
      </c>
      <c r="P32" s="27">
        <v>965812.5001903414</v>
      </c>
      <c r="Q32" s="27">
        <v>1077759.210927906</v>
      </c>
      <c r="R32" s="27">
        <v>1213962.3094486522</v>
      </c>
      <c r="S32" s="27">
        <v>1245905.7783623897</v>
      </c>
      <c r="T32" s="27">
        <v>1262476.0985117322</v>
      </c>
      <c r="U32" s="27">
        <v>1320816.2241117375</v>
      </c>
      <c r="V32" s="27">
        <v>1507000.5870375491</v>
      </c>
      <c r="W32" s="27">
        <v>1501557.8300965354</v>
      </c>
      <c r="X32" s="27">
        <v>1431630.3201622998</v>
      </c>
      <c r="Y32" s="27">
        <v>1448712.6247612038</v>
      </c>
      <c r="Z32" s="27">
        <v>1562387.7356451498</v>
      </c>
      <c r="AA32" s="27">
        <v>1611611.3757241927</v>
      </c>
      <c r="AB32" s="27">
        <v>1500915.3516032628</v>
      </c>
      <c r="AC32" s="27">
        <v>1675870.997260801</v>
      </c>
      <c r="AD32" s="27">
        <v>1753320.1835306156</v>
      </c>
      <c r="AE32" s="27">
        <v>1471969.7667651437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1829473.2800351332</v>
      </c>
      <c r="G33" s="27">
        <v>1712699.7733138965</v>
      </c>
      <c r="H33" s="27">
        <v>1563860.9772092802</v>
      </c>
      <c r="I33" s="27">
        <v>1572277.8316246923</v>
      </c>
      <c r="J33" s="27">
        <v>1520938.9977569191</v>
      </c>
      <c r="K33" s="27">
        <v>1691282.3633530154</v>
      </c>
      <c r="L33" s="27">
        <v>1655400.7929311157</v>
      </c>
      <c r="M33" s="27">
        <v>2009539.5457630104</v>
      </c>
      <c r="N33" s="27">
        <v>1792975.8670123857</v>
      </c>
      <c r="O33" s="27">
        <v>2144185.193720088</v>
      </c>
      <c r="P33" s="27">
        <v>2007746.318741653</v>
      </c>
      <c r="Q33" s="27">
        <v>2319448.851248943</v>
      </c>
      <c r="R33" s="27">
        <v>2504236.793287318</v>
      </c>
      <c r="S33" s="27">
        <v>2663953.4267831678</v>
      </c>
      <c r="T33" s="27">
        <v>2795958.688362132</v>
      </c>
      <c r="U33" s="27">
        <v>2740509.9363520863</v>
      </c>
      <c r="V33" s="27">
        <v>3132037.03005345</v>
      </c>
      <c r="W33" s="27">
        <v>3557434.7260517986</v>
      </c>
      <c r="X33" s="27">
        <v>2949660.740223576</v>
      </c>
      <c r="Y33" s="27">
        <v>2671653.546724768</v>
      </c>
      <c r="Z33" s="27">
        <v>3167450.1199546237</v>
      </c>
      <c r="AA33" s="27">
        <v>3117737.293711981</v>
      </c>
      <c r="AB33" s="27">
        <v>2826681.780685271</v>
      </c>
      <c r="AC33" s="27">
        <v>2699809.2671348066</v>
      </c>
      <c r="AD33" s="27">
        <v>2731489.0052836384</v>
      </c>
      <c r="AE33" s="27">
        <v>2974348.6783737424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285665.4403034667</v>
      </c>
      <c r="G34" s="27">
        <v>273964.26114346663</v>
      </c>
      <c r="H34" s="27">
        <v>249832.41544213326</v>
      </c>
      <c r="I34" s="27">
        <v>261567.8655773333</v>
      </c>
      <c r="J34" s="27">
        <v>278928.6952848</v>
      </c>
      <c r="K34" s="27">
        <v>259952.22201519995</v>
      </c>
      <c r="L34" s="27">
        <v>254175.07098133327</v>
      </c>
      <c r="M34" s="27">
        <v>287359.4197496</v>
      </c>
      <c r="N34" s="27">
        <v>277112.3194986666</v>
      </c>
      <c r="O34" s="27">
        <v>284230.94629306666</v>
      </c>
      <c r="P34" s="27">
        <v>292495.2087669333</v>
      </c>
      <c r="Q34" s="27">
        <v>261670.67776079997</v>
      </c>
      <c r="R34" s="27">
        <v>266781.9897365333</v>
      </c>
      <c r="S34" s="27">
        <v>271653.40117519995</v>
      </c>
      <c r="T34" s="27">
        <v>283932.2977392</v>
      </c>
      <c r="U34" s="27">
        <v>279055.98970479995</v>
      </c>
      <c r="V34" s="27">
        <v>270821.1008682666</v>
      </c>
      <c r="W34" s="27">
        <v>286091.3825351999</v>
      </c>
      <c r="X34" s="27">
        <v>299496.33136426663</v>
      </c>
      <c r="Y34" s="27">
        <v>302629.70215866657</v>
      </c>
      <c r="Z34" s="27">
        <v>298091.2102490666</v>
      </c>
      <c r="AA34" s="27">
        <v>273117.27401786664</v>
      </c>
      <c r="AB34" s="27">
        <v>269885.9876357333</v>
      </c>
      <c r="AC34" s="27">
        <v>249509.28539386662</v>
      </c>
      <c r="AD34" s="27">
        <v>252774.84794613332</v>
      </c>
      <c r="AE34" s="27">
        <v>251457.8529378666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257018.20159253333</v>
      </c>
      <c r="G35" s="27">
        <v>246490.443584</v>
      </c>
      <c r="H35" s="27">
        <v>224778.59894746664</v>
      </c>
      <c r="I35" s="27">
        <v>235337.18962746664</v>
      </c>
      <c r="J35" s="27">
        <v>250957.0309370666</v>
      </c>
      <c r="K35" s="27">
        <v>233883.5700989333</v>
      </c>
      <c r="L35" s="27">
        <v>228685.76174106664</v>
      </c>
      <c r="M35" s="27">
        <v>258542.303008</v>
      </c>
      <c r="N35" s="27">
        <v>249322.80732479997</v>
      </c>
      <c r="O35" s="27">
        <v>255727.56048106664</v>
      </c>
      <c r="P35" s="27">
        <v>263163.06485039997</v>
      </c>
      <c r="Q35" s="27">
        <v>235429.69432106664</v>
      </c>
      <c r="R35" s="27">
        <v>240028.4281618666</v>
      </c>
      <c r="S35" s="27">
        <v>244411.32365466666</v>
      </c>
      <c r="T35" s="27">
        <v>255458.8577493333</v>
      </c>
      <c r="U35" s="27">
        <v>251071.55992159998</v>
      </c>
      <c r="V35" s="27">
        <v>243662.48588879997</v>
      </c>
      <c r="W35" s="27">
        <v>257401.4295981333</v>
      </c>
      <c r="X35" s="27">
        <v>269462.0974026667</v>
      </c>
      <c r="Y35" s="27">
        <v>272281.2467173333</v>
      </c>
      <c r="Z35" s="27">
        <v>268197.8866277333</v>
      </c>
      <c r="AA35" s="27">
        <v>245728.39064986663</v>
      </c>
      <c r="AB35" s="27">
        <v>242821.14713999996</v>
      </c>
      <c r="AC35" s="27">
        <v>224487.87637759995</v>
      </c>
      <c r="AD35" s="27">
        <v>227425.9570117333</v>
      </c>
      <c r="AE35" s="27">
        <v>226241.0313093333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542683.6418959999</v>
      </c>
      <c r="G36" s="27">
        <v>520454.7047274667</v>
      </c>
      <c r="H36" s="27">
        <v>474611.01438959996</v>
      </c>
      <c r="I36" s="27">
        <v>496905.0552047999</v>
      </c>
      <c r="J36" s="27">
        <v>529885.7262218666</v>
      </c>
      <c r="K36" s="27">
        <v>493835.7921141333</v>
      </c>
      <c r="L36" s="27">
        <v>482860.83272239997</v>
      </c>
      <c r="M36" s="27">
        <v>545901.7227575999</v>
      </c>
      <c r="N36" s="27">
        <v>526435.1268234665</v>
      </c>
      <c r="O36" s="27">
        <v>539958.5067741333</v>
      </c>
      <c r="P36" s="27">
        <v>555658.2736173333</v>
      </c>
      <c r="Q36" s="27">
        <v>497100.3720818666</v>
      </c>
      <c r="R36" s="27">
        <v>506810.4178983999</v>
      </c>
      <c r="S36" s="27">
        <v>516064.7248298666</v>
      </c>
      <c r="T36" s="27">
        <v>539391.1554885333</v>
      </c>
      <c r="U36" s="27">
        <v>530127.5496264</v>
      </c>
      <c r="V36" s="27">
        <v>514483.58675706666</v>
      </c>
      <c r="W36" s="27">
        <v>543492.8121333333</v>
      </c>
      <c r="X36" s="27">
        <v>568958.4287669333</v>
      </c>
      <c r="Y36" s="27">
        <v>574910.9488759999</v>
      </c>
      <c r="Z36" s="27">
        <v>566289.0968768</v>
      </c>
      <c r="AA36" s="27">
        <v>518845.66466773336</v>
      </c>
      <c r="AB36" s="27">
        <v>512707.1347757332</v>
      </c>
      <c r="AC36" s="27">
        <v>473997.1617714666</v>
      </c>
      <c r="AD36" s="27">
        <v>480200.80495786655</v>
      </c>
      <c r="AE36" s="27">
        <v>477698.8842472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24270037.3094454</v>
      </c>
      <c r="G37" s="27">
        <v>24385434.3786372</v>
      </c>
      <c r="H37" s="27">
        <v>24200218.2939704</v>
      </c>
      <c r="I37" s="27">
        <v>24731020.918775596</v>
      </c>
      <c r="J37" s="27">
        <v>25172326.118777934</v>
      </c>
      <c r="K37" s="27">
        <v>25888971.538787503</v>
      </c>
      <c r="L37" s="27">
        <v>27078520.752208196</v>
      </c>
      <c r="M37" s="27">
        <v>28060382.998322397</v>
      </c>
      <c r="N37" s="27">
        <v>28948206.35179037</v>
      </c>
      <c r="O37" s="27">
        <v>28566912.314383302</v>
      </c>
      <c r="P37" s="27">
        <v>28389465.548315298</v>
      </c>
      <c r="Q37" s="27">
        <v>28342363.3698326</v>
      </c>
      <c r="R37" s="27">
        <v>28447845.57559413</v>
      </c>
      <c r="S37" s="27">
        <v>30136968.051700763</v>
      </c>
      <c r="T37" s="27">
        <v>30762578.595730666</v>
      </c>
      <c r="U37" s="27">
        <v>31641042.7373634</v>
      </c>
      <c r="V37" s="27">
        <v>32150980.3195856</v>
      </c>
      <c r="W37" s="27">
        <v>33182410.234957498</v>
      </c>
      <c r="X37" s="27">
        <v>34321067.44755186</v>
      </c>
      <c r="Y37" s="27">
        <v>35624145.1201361</v>
      </c>
      <c r="Z37" s="27">
        <v>35726221.5883012</v>
      </c>
      <c r="AA37" s="27">
        <v>35629051.83949246</v>
      </c>
      <c r="AB37" s="27">
        <v>36363243.9355515</v>
      </c>
      <c r="AC37" s="27">
        <v>36827328.3689091</v>
      </c>
      <c r="AD37" s="27">
        <v>37696582.36328196</v>
      </c>
      <c r="AE37" s="27">
        <v>37732871.475315124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295324.1980106</v>
      </c>
      <c r="G38" s="27">
        <v>299316.1090766</v>
      </c>
      <c r="H38" s="27">
        <v>257558.88655639996</v>
      </c>
      <c r="I38" s="27">
        <v>248285.19357840004</v>
      </c>
      <c r="J38" s="27">
        <v>568612.643313</v>
      </c>
      <c r="K38" s="27">
        <v>236014.5430929</v>
      </c>
      <c r="L38" s="27">
        <v>241587.49702559997</v>
      </c>
      <c r="M38" s="27">
        <v>270062.71280999994</v>
      </c>
      <c r="N38" s="27">
        <v>254874.0350823333</v>
      </c>
      <c r="O38" s="27">
        <v>233807.4477156</v>
      </c>
      <c r="P38" s="27">
        <v>292176.4763049</v>
      </c>
      <c r="Q38" s="27">
        <v>140092.74106190001</v>
      </c>
      <c r="R38" s="27">
        <v>120902.03360326668</v>
      </c>
      <c r="S38" s="27">
        <v>22254.6106024</v>
      </c>
      <c r="T38" s="27">
        <v>29177.670873999996</v>
      </c>
      <c r="U38" s="27">
        <v>22539.885937799998</v>
      </c>
      <c r="V38" s="27">
        <v>115550.84450506665</v>
      </c>
      <c r="W38" s="27">
        <v>64982.8729935</v>
      </c>
      <c r="X38" s="27">
        <v>128068.3396641</v>
      </c>
      <c r="Y38" s="27">
        <v>114765.30176906665</v>
      </c>
      <c r="Z38" s="27">
        <v>122034.99147473334</v>
      </c>
      <c r="AA38" s="27">
        <v>97075.836154</v>
      </c>
      <c r="AB38" s="27">
        <v>101613.86560050001</v>
      </c>
      <c r="AC38" s="27">
        <v>429347.5190293666</v>
      </c>
      <c r="AD38" s="27">
        <v>540049.1134939998</v>
      </c>
      <c r="AE38" s="27">
        <v>716994.0400560666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192124.5103063</v>
      </c>
      <c r="G39" s="27">
        <v>182382.6297535</v>
      </c>
      <c r="H39" s="27">
        <v>162195.725417</v>
      </c>
      <c r="I39" s="27">
        <v>144333.2738474</v>
      </c>
      <c r="J39" s="27">
        <v>345656.84091509995</v>
      </c>
      <c r="K39" s="27">
        <v>310323.3469336</v>
      </c>
      <c r="L39" s="27">
        <v>304062.5359046</v>
      </c>
      <c r="M39" s="27">
        <v>306982.92283339996</v>
      </c>
      <c r="N39" s="27">
        <v>275923.0542761</v>
      </c>
      <c r="O39" s="27">
        <v>313058.7193701</v>
      </c>
      <c r="P39" s="27">
        <v>301573.9638043</v>
      </c>
      <c r="Q39" s="27">
        <v>321509.37969370006</v>
      </c>
      <c r="R39" s="27">
        <v>306190.17838420003</v>
      </c>
      <c r="S39" s="27">
        <v>316159.5525014667</v>
      </c>
      <c r="T39" s="27">
        <v>331988.92218066665</v>
      </c>
      <c r="U39" s="27">
        <v>361956.28684159997</v>
      </c>
      <c r="V39" s="27">
        <v>371238.0066677333</v>
      </c>
      <c r="W39" s="27">
        <v>385192.6264725</v>
      </c>
      <c r="X39" s="27">
        <v>340794.5327673333</v>
      </c>
      <c r="Y39" s="27">
        <v>242573.68991789996</v>
      </c>
      <c r="Z39" s="27">
        <v>297043.5059159333</v>
      </c>
      <c r="AA39" s="27">
        <v>745870.0750174667</v>
      </c>
      <c r="AB39" s="27">
        <v>723202.4138625</v>
      </c>
      <c r="AC39" s="27">
        <v>615028.6454059</v>
      </c>
      <c r="AD39" s="27">
        <v>726539.1956668999</v>
      </c>
      <c r="AE39" s="27">
        <v>677127.5919979999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24757486.0177623</v>
      </c>
      <c r="G40" s="27">
        <v>24867133.1174673</v>
      </c>
      <c r="H40" s="27">
        <v>24619972.9059438</v>
      </c>
      <c r="I40" s="27">
        <v>25123639.386201397</v>
      </c>
      <c r="J40" s="27">
        <v>26086595.603006035</v>
      </c>
      <c r="K40" s="27">
        <v>26435309.428814</v>
      </c>
      <c r="L40" s="27">
        <v>27624170.7851384</v>
      </c>
      <c r="M40" s="27">
        <v>28637428.633965798</v>
      </c>
      <c r="N40" s="27">
        <v>29479003.4411488</v>
      </c>
      <c r="O40" s="27">
        <v>29113778.481469</v>
      </c>
      <c r="P40" s="27">
        <v>28983215.9884245</v>
      </c>
      <c r="Q40" s="27">
        <v>28803965.4905882</v>
      </c>
      <c r="R40" s="27">
        <v>28874937.7875816</v>
      </c>
      <c r="S40" s="27">
        <v>30475382.21480463</v>
      </c>
      <c r="T40" s="27">
        <v>31123745.18878533</v>
      </c>
      <c r="U40" s="27">
        <v>32025538.910142794</v>
      </c>
      <c r="V40" s="27">
        <v>32637769.170758396</v>
      </c>
      <c r="W40" s="27">
        <v>33632585.734423496</v>
      </c>
      <c r="X40" s="27">
        <v>34789930.319983296</v>
      </c>
      <c r="Y40" s="27">
        <v>35981484.11182306</v>
      </c>
      <c r="Z40" s="27">
        <v>36145300.08569186</v>
      </c>
      <c r="AA40" s="27">
        <v>36471997.75066393</v>
      </c>
      <c r="AB40" s="27">
        <v>37188060.215014495</v>
      </c>
      <c r="AC40" s="27">
        <v>37871704.53334436</v>
      </c>
      <c r="AD40" s="27">
        <v>38963170.67244287</v>
      </c>
      <c r="AE40" s="27">
        <v>39126993.10736919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3690.9048</v>
      </c>
      <c r="X41" s="27">
        <v>60715.38396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1038909.0137106279</v>
      </c>
      <c r="G42" s="27">
        <v>1002373.1424877037</v>
      </c>
      <c r="H42" s="27">
        <v>795487.0815363089</v>
      </c>
      <c r="I42" s="27">
        <v>704468.0867159528</v>
      </c>
      <c r="J42" s="27">
        <v>1045170.1806481482</v>
      </c>
      <c r="K42" s="27">
        <v>982630.8823888887</v>
      </c>
      <c r="L42" s="27">
        <v>1629073.1119037035</v>
      </c>
      <c r="M42" s="27">
        <v>1807605.6710703704</v>
      </c>
      <c r="N42" s="27">
        <v>1841997.569122222</v>
      </c>
      <c r="O42" s="27">
        <v>1754366.9984925925</v>
      </c>
      <c r="P42" s="27">
        <v>1939042.6625962965</v>
      </c>
      <c r="Q42" s="27">
        <v>1947011.5889925929</v>
      </c>
      <c r="R42" s="27">
        <v>2158772.945292592</v>
      </c>
      <c r="S42" s="27">
        <v>2007733.6314185185</v>
      </c>
      <c r="T42" s="27">
        <v>2052650.4942555556</v>
      </c>
      <c r="U42" s="27">
        <v>1956523.4131444443</v>
      </c>
      <c r="V42" s="27">
        <v>4301876.95327037</v>
      </c>
      <c r="W42" s="27">
        <v>4561312.179551851</v>
      </c>
      <c r="X42" s="27">
        <v>4889630.817814815</v>
      </c>
      <c r="Y42" s="27">
        <v>5034583.922437037</v>
      </c>
      <c r="Z42" s="27">
        <v>4709670.847088888</v>
      </c>
      <c r="AA42" s="27">
        <v>3633549.5874</v>
      </c>
      <c r="AB42" s="27">
        <v>3675046.9227</v>
      </c>
      <c r="AC42" s="27">
        <v>3730404.49367037</v>
      </c>
      <c r="AD42" s="27">
        <v>4219611.015644444</v>
      </c>
      <c r="AE42" s="27">
        <v>3930410.733207407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1038909.0137106279</v>
      </c>
      <c r="G43" s="27">
        <v>1002373.1424877037</v>
      </c>
      <c r="H43" s="27">
        <v>795487.0815363089</v>
      </c>
      <c r="I43" s="27">
        <v>704468.0867159528</v>
      </c>
      <c r="J43" s="27">
        <v>1045170.1806481482</v>
      </c>
      <c r="K43" s="27">
        <v>982630.8823888887</v>
      </c>
      <c r="L43" s="27">
        <v>1629073.1119037035</v>
      </c>
      <c r="M43" s="27">
        <v>1807605.6710703704</v>
      </c>
      <c r="N43" s="27">
        <v>1841997.569122222</v>
      </c>
      <c r="O43" s="27">
        <v>1754366.9984925925</v>
      </c>
      <c r="P43" s="27">
        <v>1939042.6625962965</v>
      </c>
      <c r="Q43" s="27">
        <v>1947011.5889925929</v>
      </c>
      <c r="R43" s="27">
        <v>2158772.945292592</v>
      </c>
      <c r="S43" s="27">
        <v>2007733.6314185185</v>
      </c>
      <c r="T43" s="27">
        <v>2052650.4942555556</v>
      </c>
      <c r="U43" s="27">
        <v>1956523.4131444443</v>
      </c>
      <c r="V43" s="27">
        <v>4301876.95327037</v>
      </c>
      <c r="W43" s="27">
        <v>4565003.084351851</v>
      </c>
      <c r="X43" s="27">
        <v>4950346.201774815</v>
      </c>
      <c r="Y43" s="27">
        <v>5034583.922437037</v>
      </c>
      <c r="Z43" s="27">
        <v>4709670.847088888</v>
      </c>
      <c r="AA43" s="27">
        <v>3633549.5874</v>
      </c>
      <c r="AB43" s="27">
        <v>3675046.9227</v>
      </c>
      <c r="AC43" s="27">
        <v>3730404.49367037</v>
      </c>
      <c r="AD43" s="27">
        <v>4219611.015644444</v>
      </c>
      <c r="AE43" s="27">
        <v>3930410.733207407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48945.80788276666</v>
      </c>
      <c r="G44" s="27">
        <v>208463.87429816663</v>
      </c>
      <c r="H44" s="27">
        <v>118884.41488769998</v>
      </c>
      <c r="I44" s="27">
        <v>20527.063544166664</v>
      </c>
      <c r="J44" s="27">
        <v>20661.028121066665</v>
      </c>
      <c r="K44" s="27">
        <v>47957.85764</v>
      </c>
      <c r="L44" s="27">
        <v>64514.08057453332</v>
      </c>
      <c r="M44" s="27">
        <v>321219.6184068666</v>
      </c>
      <c r="N44" s="27">
        <v>205834.7005920333</v>
      </c>
      <c r="O44" s="27">
        <v>328947.8938258333</v>
      </c>
      <c r="P44" s="27">
        <v>254124.84456333332</v>
      </c>
      <c r="Q44" s="27">
        <v>367542.9613317</v>
      </c>
      <c r="R44" s="27">
        <v>322932.3514211666</v>
      </c>
      <c r="S44" s="27">
        <v>209314.06511656666</v>
      </c>
      <c r="T44" s="27">
        <v>103899.10357493332</v>
      </c>
      <c r="U44" s="27">
        <v>148105.20843323332</v>
      </c>
      <c r="V44" s="27">
        <v>162574.35351336663</v>
      </c>
      <c r="W44" s="27">
        <v>137109.5283712</v>
      </c>
      <c r="X44" s="27">
        <v>73154.19889983333</v>
      </c>
      <c r="Y44" s="27">
        <v>65166.93617279999</v>
      </c>
      <c r="Z44" s="27">
        <v>63329.572046766654</v>
      </c>
      <c r="AA44" s="27">
        <v>51753.82874713333</v>
      </c>
      <c r="AB44" s="27">
        <v>395263.7791666666</v>
      </c>
      <c r="AC44" s="27">
        <v>387210.2673541666</v>
      </c>
      <c r="AD44" s="27">
        <v>198778.2794356333</v>
      </c>
      <c r="AE44" s="27">
        <v>208743.27151883332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243245.8245422333</v>
      </c>
      <c r="G45" s="27">
        <v>50521.83183226665</v>
      </c>
      <c r="H45" s="27">
        <v>91669.91055016665</v>
      </c>
      <c r="I45" s="27">
        <v>83629.5956034</v>
      </c>
      <c r="J45" s="27">
        <v>114165.7513612</v>
      </c>
      <c r="K45" s="27">
        <v>159478.5979530333</v>
      </c>
      <c r="L45" s="27">
        <v>119295.58298606666</v>
      </c>
      <c r="M45" s="27">
        <v>31160.38767893333</v>
      </c>
      <c r="N45" s="27">
        <v>139771.3428085333</v>
      </c>
      <c r="O45" s="27">
        <v>111232.12861016665</v>
      </c>
      <c r="P45" s="27">
        <v>110405.1315906</v>
      </c>
      <c r="Q45" s="27">
        <v>57959.988956099995</v>
      </c>
      <c r="R45" s="27">
        <v>55037.062064599995</v>
      </c>
      <c r="S45" s="27">
        <v>140811.24054176666</v>
      </c>
      <c r="T45" s="27">
        <v>130576.17918729997</v>
      </c>
      <c r="U45" s="27">
        <v>91734.60418943333</v>
      </c>
      <c r="V45" s="27">
        <v>108822.87088493332</v>
      </c>
      <c r="W45" s="27">
        <v>83678.34237326666</v>
      </c>
      <c r="X45" s="27">
        <v>56476.91670646667</v>
      </c>
      <c r="Y45" s="27">
        <v>49655.837554399994</v>
      </c>
      <c r="Z45" s="27">
        <v>55778.206963966666</v>
      </c>
      <c r="AA45" s="27">
        <v>63171.72892799999</v>
      </c>
      <c r="AB45" s="27">
        <v>36891.1274116</v>
      </c>
      <c r="AC45" s="27">
        <v>103162.9717195</v>
      </c>
      <c r="AD45" s="27">
        <v>136712.67762716667</v>
      </c>
      <c r="AE45" s="27">
        <v>113312.42443546666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2.4773671999999998</v>
      </c>
      <c r="G46" s="27">
        <v>0</v>
      </c>
      <c r="H46" s="27">
        <v>472.6066473333333</v>
      </c>
      <c r="I46" s="27">
        <v>0</v>
      </c>
      <c r="J46" s="27">
        <v>413.6549211666666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2016.2561983666665</v>
      </c>
      <c r="W46" s="27">
        <v>49.53946433333333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4195001.636451267</v>
      </c>
      <c r="G47" s="27">
        <v>2525601.1595840664</v>
      </c>
      <c r="H47" s="27">
        <v>2640284.4104174995</v>
      </c>
      <c r="I47" s="27">
        <v>2769936.8570694327</v>
      </c>
      <c r="J47" s="27">
        <v>3781551.8907730663</v>
      </c>
      <c r="K47" s="27">
        <v>2880203.679234933</v>
      </c>
      <c r="L47" s="27">
        <v>2956073.9141343664</v>
      </c>
      <c r="M47" s="27">
        <v>2758998.469275766</v>
      </c>
      <c r="N47" s="27">
        <v>2685775.683393366</v>
      </c>
      <c r="O47" s="27">
        <v>2267168.7352801664</v>
      </c>
      <c r="P47" s="27">
        <v>2537051.4294355996</v>
      </c>
      <c r="Q47" s="27">
        <v>2582795.0605559666</v>
      </c>
      <c r="R47" s="27">
        <v>3310574.501629266</v>
      </c>
      <c r="S47" s="27">
        <v>3605354.3776198663</v>
      </c>
      <c r="T47" s="27">
        <v>2886268.8856026665</v>
      </c>
      <c r="U47" s="27">
        <v>2862954.8950618</v>
      </c>
      <c r="V47" s="27">
        <v>3111191.3647968997</v>
      </c>
      <c r="W47" s="27">
        <v>2751268.133323966</v>
      </c>
      <c r="X47" s="27">
        <v>2289659.2707116334</v>
      </c>
      <c r="Y47" s="27">
        <v>2047003.9223864996</v>
      </c>
      <c r="Z47" s="27">
        <v>2342641.4307527</v>
      </c>
      <c r="AA47" s="27">
        <v>1679670.5972225664</v>
      </c>
      <c r="AB47" s="27">
        <v>1535460.6862466668</v>
      </c>
      <c r="AC47" s="27">
        <v>1938878.908664133</v>
      </c>
      <c r="AD47" s="27">
        <v>2592511.845503066</v>
      </c>
      <c r="AE47" s="27">
        <v>2436270.161034967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4487195.746243466</v>
      </c>
      <c r="G48" s="27">
        <v>2784586.8657144997</v>
      </c>
      <c r="H48" s="27">
        <v>2851311.3425026997</v>
      </c>
      <c r="I48" s="27">
        <v>2874093.5162169994</v>
      </c>
      <c r="J48" s="27">
        <v>3916792.3251765</v>
      </c>
      <c r="K48" s="27">
        <v>3087640.1348279663</v>
      </c>
      <c r="L48" s="27">
        <v>3139883.577694966</v>
      </c>
      <c r="M48" s="27">
        <v>3111378.475361566</v>
      </c>
      <c r="N48" s="27">
        <v>3031381.726793933</v>
      </c>
      <c r="O48" s="27">
        <v>2707348.7577161663</v>
      </c>
      <c r="P48" s="27">
        <v>2901581.405589533</v>
      </c>
      <c r="Q48" s="27">
        <v>3008298.010843767</v>
      </c>
      <c r="R48" s="27">
        <v>3688543.9151150333</v>
      </c>
      <c r="S48" s="27">
        <v>3955479.6832782</v>
      </c>
      <c r="T48" s="27">
        <v>3120744.1683648997</v>
      </c>
      <c r="U48" s="27">
        <v>3102794.707684466</v>
      </c>
      <c r="V48" s="27">
        <v>3384604.8453935664</v>
      </c>
      <c r="W48" s="27">
        <v>2972105.543532766</v>
      </c>
      <c r="X48" s="27">
        <v>2419290.3863179334</v>
      </c>
      <c r="Y48" s="27">
        <v>2161826.6961136996</v>
      </c>
      <c r="Z48" s="27">
        <v>2461749.2097634333</v>
      </c>
      <c r="AA48" s="27">
        <v>1794596.1548977</v>
      </c>
      <c r="AB48" s="27">
        <v>1967615.5928249331</v>
      </c>
      <c r="AC48" s="27">
        <v>2429252.1477377997</v>
      </c>
      <c r="AD48" s="27">
        <v>2928002.802565866</v>
      </c>
      <c r="AE48" s="27">
        <v>2758325.8569892664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47938028.74476184</v>
      </c>
      <c r="G49" s="27">
        <v>44169522.85123632</v>
      </c>
      <c r="H49" s="27">
        <v>43300111.420895174</v>
      </c>
      <c r="I49" s="27">
        <v>46124344.27276548</v>
      </c>
      <c r="J49" s="27">
        <v>49767623.46599882</v>
      </c>
      <c r="K49" s="27">
        <v>50280377.68618629</v>
      </c>
      <c r="L49" s="27">
        <v>53592844.14778458</v>
      </c>
      <c r="M49" s="27">
        <v>55714266.38395006</v>
      </c>
      <c r="N49" s="27">
        <v>58538345.60544421</v>
      </c>
      <c r="O49" s="27">
        <v>54492218.182730116</v>
      </c>
      <c r="P49" s="27">
        <v>52590174.37679365</v>
      </c>
      <c r="Q49" s="27">
        <v>51858401.89499831</v>
      </c>
      <c r="R49" s="27">
        <v>54027001.116135195</v>
      </c>
      <c r="S49" s="27">
        <v>56137069.75401057</v>
      </c>
      <c r="T49" s="27">
        <v>56881020.117110096</v>
      </c>
      <c r="U49" s="27">
        <v>59961874.61280473</v>
      </c>
      <c r="V49" s="27">
        <v>64791106.06573581</v>
      </c>
      <c r="W49" s="27">
        <v>65449811.74977745</v>
      </c>
      <c r="X49" s="27">
        <v>66238609.07607031</v>
      </c>
      <c r="Y49" s="27">
        <v>65800178.34590607</v>
      </c>
      <c r="Z49" s="27">
        <v>68859122.51541513</v>
      </c>
      <c r="AA49" s="27">
        <v>67177202.81394517</v>
      </c>
      <c r="AB49" s="27">
        <v>65781480.837905265</v>
      </c>
      <c r="AC49" s="27">
        <v>67654374.71384417</v>
      </c>
      <c r="AD49" s="27">
        <v>71038985.2922027</v>
      </c>
      <c r="AE49" s="27">
        <v>71426299.41180103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314994.72410999995</v>
      </c>
      <c r="G50" s="27">
        <v>336771.76821420004</v>
      </c>
      <c r="H50" s="27">
        <v>364305.69622333336</v>
      </c>
      <c r="I50" s="27">
        <v>317171.21469</v>
      </c>
      <c r="J50" s="27">
        <v>308645.69809333334</v>
      </c>
      <c r="K50" s="27">
        <v>260258.65477333337</v>
      </c>
      <c r="L50" s="27">
        <v>275791.52450666664</v>
      </c>
      <c r="M50" s="27">
        <v>281870.9664166</v>
      </c>
      <c r="N50" s="27">
        <v>284165.9887733333</v>
      </c>
      <c r="O50" s="27">
        <v>310880.2496448</v>
      </c>
      <c r="P50" s="27">
        <v>344042.7620498</v>
      </c>
      <c r="Q50" s="27">
        <v>339921.29577706667</v>
      </c>
      <c r="R50" s="27">
        <v>353780.80068906664</v>
      </c>
      <c r="S50" s="27">
        <v>327589.65838940005</v>
      </c>
      <c r="T50" s="27">
        <v>316939.9205184667</v>
      </c>
      <c r="U50" s="27">
        <v>335386.15622453333</v>
      </c>
      <c r="V50" s="27">
        <v>406598.5515940334</v>
      </c>
      <c r="W50" s="27">
        <v>401915.80202803336</v>
      </c>
      <c r="X50" s="27">
        <v>370033.63453319995</v>
      </c>
      <c r="Y50" s="27">
        <v>362386.61377563333</v>
      </c>
      <c r="Z50" s="27">
        <v>394698.72809106664</v>
      </c>
      <c r="AA50" s="27">
        <v>366105.15923263336</v>
      </c>
      <c r="AB50" s="27">
        <v>337697.2627097667</v>
      </c>
      <c r="AC50" s="27">
        <v>342152.01610663335</v>
      </c>
      <c r="AD50" s="27">
        <v>278376.34556013334</v>
      </c>
      <c r="AE50" s="27">
        <v>238821.47522823335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1404915.1191900002</v>
      </c>
      <c r="G51" s="27">
        <v>1415536.6192418</v>
      </c>
      <c r="H51" s="27">
        <v>1364214.39517</v>
      </c>
      <c r="I51" s="27">
        <v>1354020.1933499998</v>
      </c>
      <c r="J51" s="27">
        <v>1435921.1699066667</v>
      </c>
      <c r="K51" s="27">
        <v>1373105.7905400002</v>
      </c>
      <c r="L51" s="27">
        <v>1396167.1890466665</v>
      </c>
      <c r="M51" s="27">
        <v>1641557.869622</v>
      </c>
      <c r="N51" s="27">
        <v>1774070.1268341334</v>
      </c>
      <c r="O51" s="27">
        <v>1813132.1155885665</v>
      </c>
      <c r="P51" s="27">
        <v>1712679.4303864667</v>
      </c>
      <c r="Q51" s="27">
        <v>1878805.5567808999</v>
      </c>
      <c r="R51" s="27">
        <v>1997934.1764466336</v>
      </c>
      <c r="S51" s="27">
        <v>2052283.2584151332</v>
      </c>
      <c r="T51" s="27">
        <v>2140509.9452363</v>
      </c>
      <c r="U51" s="27">
        <v>2048101.6333103334</v>
      </c>
      <c r="V51" s="27">
        <v>2224637.5105999</v>
      </c>
      <c r="W51" s="27">
        <v>2090455.6932599999</v>
      </c>
      <c r="X51" s="27">
        <v>2011865.630443167</v>
      </c>
      <c r="Y51" s="27">
        <v>2089316.4827971333</v>
      </c>
      <c r="Z51" s="27">
        <v>2357746.8166043</v>
      </c>
      <c r="AA51" s="27">
        <v>2133948.573706033</v>
      </c>
      <c r="AB51" s="27">
        <v>2228188.109953667</v>
      </c>
      <c r="AC51" s="27">
        <v>2452885.098829</v>
      </c>
      <c r="AD51" s="27">
        <v>2498666.973863867</v>
      </c>
      <c r="AE51" s="27">
        <v>2634931.008576167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93374.48549843334</v>
      </c>
      <c r="G52" s="27">
        <v>49520.30613053333</v>
      </c>
      <c r="H52" s="27">
        <v>4165.482613966667</v>
      </c>
      <c r="I52" s="27">
        <v>8919.871944133332</v>
      </c>
      <c r="J52" s="27">
        <v>6656.868755166667</v>
      </c>
      <c r="K52" s="27">
        <v>32616.348670033338</v>
      </c>
      <c r="L52" s="27">
        <v>62289.97139969999</v>
      </c>
      <c r="M52" s="27">
        <v>63681.20580433333</v>
      </c>
      <c r="N52" s="27">
        <v>58560.6469503</v>
      </c>
      <c r="O52" s="27">
        <v>92848.8382459</v>
      </c>
      <c r="P52" s="27">
        <v>154023.72617133334</v>
      </c>
      <c r="Q52" s="27">
        <v>224323.17335523336</v>
      </c>
      <c r="R52" s="27">
        <v>236844.593909</v>
      </c>
      <c r="S52" s="27">
        <v>178854.66001333334</v>
      </c>
      <c r="T52" s="27">
        <v>83404.93462473335</v>
      </c>
      <c r="U52" s="27">
        <v>307515.2647948333</v>
      </c>
      <c r="V52" s="27">
        <v>195673.42120076666</v>
      </c>
      <c r="W52" s="27">
        <v>322160.24712849996</v>
      </c>
      <c r="X52" s="27">
        <v>744970.0016531666</v>
      </c>
      <c r="Y52" s="27">
        <v>673234.2118172</v>
      </c>
      <c r="Z52" s="27">
        <v>698488.1340979667</v>
      </c>
      <c r="AA52" s="27">
        <v>882757.9474541667</v>
      </c>
      <c r="AB52" s="27">
        <v>1707738.9283504</v>
      </c>
      <c r="AC52" s="27">
        <v>766351.9645947</v>
      </c>
      <c r="AD52" s="27">
        <v>1147241.0223090667</v>
      </c>
      <c r="AE52" s="27">
        <v>1452739.5703087666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4595605.542907501</v>
      </c>
      <c r="G53" s="27">
        <v>4611674.105112067</v>
      </c>
      <c r="H53" s="27">
        <v>4325794.44649</v>
      </c>
      <c r="I53" s="27">
        <v>4093903.7588533326</v>
      </c>
      <c r="J53" s="27">
        <v>4362898.406020001</v>
      </c>
      <c r="K53" s="27">
        <v>4104011.26608</v>
      </c>
      <c r="L53" s="27">
        <v>3972176.219916667</v>
      </c>
      <c r="M53" s="27">
        <v>4180475.1811349997</v>
      </c>
      <c r="N53" s="27">
        <v>4091662.3545027995</v>
      </c>
      <c r="O53" s="27">
        <v>4520099.2693823995</v>
      </c>
      <c r="P53" s="27">
        <v>4719371.6415384</v>
      </c>
      <c r="Q53" s="27">
        <v>4646674.461719033</v>
      </c>
      <c r="R53" s="27">
        <v>4991532.7699952</v>
      </c>
      <c r="S53" s="27">
        <v>5069446.4499778</v>
      </c>
      <c r="T53" s="27">
        <v>5213134.9528925335</v>
      </c>
      <c r="U53" s="27">
        <v>5850714.293634834</v>
      </c>
      <c r="V53" s="27">
        <v>5724177.033100899</v>
      </c>
      <c r="W53" s="27">
        <v>6131152.439831466</v>
      </c>
      <c r="X53" s="27">
        <v>5881767.722363133</v>
      </c>
      <c r="Y53" s="27">
        <v>5895740.4517935</v>
      </c>
      <c r="Z53" s="27">
        <v>5826846.224221</v>
      </c>
      <c r="AA53" s="27">
        <v>4913821.6195123</v>
      </c>
      <c r="AB53" s="27">
        <v>5449115.620323099</v>
      </c>
      <c r="AC53" s="27">
        <v>4901389.526754233</v>
      </c>
      <c r="AD53" s="27">
        <v>4962429.08304</v>
      </c>
      <c r="AE53" s="27">
        <v>4796365.585265466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1823136.6419475</v>
      </c>
      <c r="G54" s="27">
        <v>1774480.6718928667</v>
      </c>
      <c r="H54" s="27">
        <v>1731260.4682266666</v>
      </c>
      <c r="I54" s="27">
        <v>1711529.7550266667</v>
      </c>
      <c r="J54" s="27">
        <v>1777757.5269666666</v>
      </c>
      <c r="K54" s="27">
        <v>1571701.1384066665</v>
      </c>
      <c r="L54" s="27">
        <v>1737453.7198700001</v>
      </c>
      <c r="M54" s="27">
        <v>1963907.1040666</v>
      </c>
      <c r="N54" s="27">
        <v>2097582.1755914665</v>
      </c>
      <c r="O54" s="27">
        <v>2114726.0006502667</v>
      </c>
      <c r="P54" s="27">
        <v>1916726.9258874</v>
      </c>
      <c r="Q54" s="27">
        <v>2079381.3184796665</v>
      </c>
      <c r="R54" s="27">
        <v>2336449.8408925664</v>
      </c>
      <c r="S54" s="27">
        <v>2586884.0860789665</v>
      </c>
      <c r="T54" s="27">
        <v>2608298.9669682</v>
      </c>
      <c r="U54" s="27">
        <v>2706815.1209766334</v>
      </c>
      <c r="V54" s="27">
        <v>3233147.0284091</v>
      </c>
      <c r="W54" s="27">
        <v>2908206.699490767</v>
      </c>
      <c r="X54" s="27">
        <v>2804886.175180467</v>
      </c>
      <c r="Y54" s="27">
        <v>2904500.488647633</v>
      </c>
      <c r="Z54" s="27">
        <v>3494506.3230403336</v>
      </c>
      <c r="AA54" s="27">
        <v>3142360.7044118666</v>
      </c>
      <c r="AB54" s="27">
        <v>3265057.3323848336</v>
      </c>
      <c r="AC54" s="27">
        <v>3624839.337623167</v>
      </c>
      <c r="AD54" s="27">
        <v>3457599.4950247663</v>
      </c>
      <c r="AE54" s="27">
        <v>3528196.4633032335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8232050.855521533</v>
      </c>
      <c r="G55" s="27">
        <v>8188009.049210466</v>
      </c>
      <c r="H55" s="27">
        <v>7789740.488723966</v>
      </c>
      <c r="I55" s="27">
        <v>7485544.793864133</v>
      </c>
      <c r="J55" s="27">
        <v>7891886.114004567</v>
      </c>
      <c r="K55" s="27">
        <v>7341724.773022932</v>
      </c>
      <c r="L55" s="27">
        <v>7443878.6247397</v>
      </c>
      <c r="M55" s="27">
        <v>8131525.541048434</v>
      </c>
      <c r="N55" s="27">
        <v>8306031.371585934</v>
      </c>
      <c r="O55" s="27">
        <v>8851691.058138499</v>
      </c>
      <c r="P55" s="27">
        <v>8846874.014721233</v>
      </c>
      <c r="Q55" s="27">
        <v>9169140.924319567</v>
      </c>
      <c r="R55" s="27">
        <v>9916536.051234633</v>
      </c>
      <c r="S55" s="27">
        <v>10215010.0902245</v>
      </c>
      <c r="T55" s="27">
        <v>10362330.508201465</v>
      </c>
      <c r="U55" s="27">
        <v>11248537.056220567</v>
      </c>
      <c r="V55" s="27">
        <v>11784218.789315134</v>
      </c>
      <c r="W55" s="27">
        <v>11853845.2662696</v>
      </c>
      <c r="X55" s="27">
        <v>11813550.177974965</v>
      </c>
      <c r="Y55" s="27">
        <v>11925177.026936067</v>
      </c>
      <c r="Z55" s="27">
        <v>12772276.5861889</v>
      </c>
      <c r="AA55" s="27">
        <v>11439005.708617667</v>
      </c>
      <c r="AB55" s="27">
        <v>12987814.600598933</v>
      </c>
      <c r="AC55" s="27">
        <v>12087619.130785367</v>
      </c>
      <c r="AD55" s="27">
        <v>12344356.619921332</v>
      </c>
      <c r="AE55" s="27">
        <v>12651052.240392866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114728085.48677145</v>
      </c>
      <c r="G56" s="27">
        <v>113808152.83805412</v>
      </c>
      <c r="H56" s="27">
        <v>109508357.78642014</v>
      </c>
      <c r="I56" s="27">
        <v>109501578.26199344</v>
      </c>
      <c r="J56" s="27">
        <v>110167969.58170709</v>
      </c>
      <c r="K56" s="27">
        <v>109361178.57341212</v>
      </c>
      <c r="L56" s="27">
        <v>115822223.2577866</v>
      </c>
      <c r="M56" s="27">
        <v>110920569.53458881</v>
      </c>
      <c r="N56" s="27">
        <v>115322512.7343516</v>
      </c>
      <c r="O56" s="27">
        <v>118982182.9454141</v>
      </c>
      <c r="P56" s="27">
        <v>114922569.175186</v>
      </c>
      <c r="Q56" s="27">
        <v>114458566.49713583</v>
      </c>
      <c r="R56" s="27">
        <v>125080757.54225257</v>
      </c>
      <c r="S56" s="27">
        <v>131309388.29339321</v>
      </c>
      <c r="T56" s="27">
        <v>126894595.43937297</v>
      </c>
      <c r="U56" s="27">
        <v>133752307.10665584</v>
      </c>
      <c r="V56" s="27">
        <v>146795191.81111822</v>
      </c>
      <c r="W56" s="27">
        <v>149609183.1030389</v>
      </c>
      <c r="X56" s="27">
        <v>149264568.68507195</v>
      </c>
      <c r="Y56" s="27">
        <v>147813942.8304675</v>
      </c>
      <c r="Z56" s="27">
        <v>155891998.22579995</v>
      </c>
      <c r="AA56" s="27">
        <v>150164657.08674908</v>
      </c>
      <c r="AB56" s="27">
        <v>151705307.37128952</v>
      </c>
      <c r="AC56" s="27">
        <v>152752064.6570411</v>
      </c>
      <c r="AD56" s="27">
        <v>157472039.77504393</v>
      </c>
      <c r="AE56" s="27">
        <v>160941601.50024974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58558005.88648809</v>
      </c>
      <c r="G61" s="36">
        <f t="shared" si="2"/>
        <v>61450620.93760734</v>
      </c>
      <c r="H61" s="36">
        <f t="shared" si="2"/>
        <v>58418505.87680099</v>
      </c>
      <c r="I61" s="36">
        <f t="shared" si="2"/>
        <v>55891689.19536384</v>
      </c>
      <c r="J61" s="36">
        <f t="shared" si="2"/>
        <v>52508460.001703694</v>
      </c>
      <c r="K61" s="36">
        <f t="shared" si="2"/>
        <v>51739076.11420291</v>
      </c>
      <c r="L61" s="36">
        <f t="shared" si="2"/>
        <v>54785500.48526231</v>
      </c>
      <c r="M61" s="36">
        <f t="shared" si="2"/>
        <v>47074777.60959032</v>
      </c>
      <c r="N61" s="36">
        <f t="shared" si="2"/>
        <v>48478135.75732145</v>
      </c>
      <c r="O61" s="36">
        <f t="shared" si="2"/>
        <v>55638273.70454547</v>
      </c>
      <c r="P61" s="36">
        <f t="shared" si="2"/>
        <v>53485520.7836711</v>
      </c>
      <c r="Q61" s="36">
        <f t="shared" si="2"/>
        <v>53431023.67781795</v>
      </c>
      <c r="R61" s="36">
        <f t="shared" si="2"/>
        <v>61137220.37488275</v>
      </c>
      <c r="S61" s="36">
        <f t="shared" si="2"/>
        <v>64957308.44915813</v>
      </c>
      <c r="T61" s="36">
        <f t="shared" si="2"/>
        <v>59651244.81406139</v>
      </c>
      <c r="U61" s="36">
        <f t="shared" si="2"/>
        <v>62541895.43763053</v>
      </c>
      <c r="V61" s="36">
        <f t="shared" si="2"/>
        <v>70219866.95606725</v>
      </c>
      <c r="W61" s="36">
        <f t="shared" si="2"/>
        <v>72305526.08699188</v>
      </c>
      <c r="X61" s="36">
        <f t="shared" si="2"/>
        <v>71212409.43102667</v>
      </c>
      <c r="Y61" s="36">
        <f t="shared" si="2"/>
        <v>70088587.45762536</v>
      </c>
      <c r="Z61" s="36">
        <f t="shared" si="2"/>
        <v>74260599.12419592</v>
      </c>
      <c r="AA61" s="36">
        <f t="shared" si="2"/>
        <v>71548448.56418623</v>
      </c>
      <c r="AB61" s="36">
        <f t="shared" si="2"/>
        <v>72936011.93278532</v>
      </c>
      <c r="AC61" s="36">
        <f t="shared" si="2"/>
        <v>73010070.81241155</v>
      </c>
      <c r="AD61" s="36">
        <f t="shared" si="2"/>
        <v>74088697.86291991</v>
      </c>
      <c r="AE61" s="36">
        <f>AE12</f>
        <v>76864249.84805587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46108555.46472671</v>
      </c>
      <c r="G62" s="36">
        <f aca="true" t="shared" si="3" ref="G62:AD62">G49-G63</f>
        <v>42456823.077922426</v>
      </c>
      <c r="H62" s="36">
        <f t="shared" si="3"/>
        <v>41736250.4436859</v>
      </c>
      <c r="I62" s="36">
        <f t="shared" si="3"/>
        <v>44552066.441140786</v>
      </c>
      <c r="J62" s="36">
        <f t="shared" si="3"/>
        <v>48246684.4682419</v>
      </c>
      <c r="K62" s="36">
        <f t="shared" si="3"/>
        <v>48589095.32283328</v>
      </c>
      <c r="L62" s="36">
        <f t="shared" si="3"/>
        <v>51937443.354853466</v>
      </c>
      <c r="M62" s="36">
        <f t="shared" si="3"/>
        <v>53704726.838187054</v>
      </c>
      <c r="N62" s="36">
        <f t="shared" si="3"/>
        <v>56745369.73843182</v>
      </c>
      <c r="O62" s="36">
        <f t="shared" si="3"/>
        <v>52348032.98901003</v>
      </c>
      <c r="P62" s="36">
        <f t="shared" si="3"/>
        <v>50582428.058052</v>
      </c>
      <c r="Q62" s="36">
        <f t="shared" si="3"/>
        <v>49538953.04374937</v>
      </c>
      <c r="R62" s="36">
        <f t="shared" si="3"/>
        <v>51522764.32284787</v>
      </c>
      <c r="S62" s="36">
        <f t="shared" si="3"/>
        <v>53473116.327227406</v>
      </c>
      <c r="T62" s="36">
        <f t="shared" si="3"/>
        <v>54085061.42874797</v>
      </c>
      <c r="U62" s="36">
        <f t="shared" si="3"/>
        <v>57221364.676452644</v>
      </c>
      <c r="V62" s="36">
        <f t="shared" si="3"/>
        <v>61659069.03568236</v>
      </c>
      <c r="W62" s="36">
        <f t="shared" si="3"/>
        <v>61892377.02372565</v>
      </c>
      <c r="X62" s="36">
        <f t="shared" si="3"/>
        <v>63288948.33584673</v>
      </c>
      <c r="Y62" s="36">
        <f t="shared" si="3"/>
        <v>63128524.799181305</v>
      </c>
      <c r="Z62" s="36">
        <f t="shared" si="3"/>
        <v>65691672.39546051</v>
      </c>
      <c r="AA62" s="36">
        <f t="shared" si="3"/>
        <v>64059465.52023319</v>
      </c>
      <c r="AB62" s="36">
        <f t="shared" si="3"/>
        <v>62954799.05722</v>
      </c>
      <c r="AC62" s="36">
        <f t="shared" si="3"/>
        <v>64954565.44670936</v>
      </c>
      <c r="AD62" s="36">
        <f t="shared" si="3"/>
        <v>68307496.28691906</v>
      </c>
      <c r="AE62" s="36">
        <f>AE49-AE63</f>
        <v>68451950.73342729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1829473.2800351332</v>
      </c>
      <c r="G63" s="36">
        <f aca="true" t="shared" si="4" ref="G63:AD63">G33</f>
        <v>1712699.7733138965</v>
      </c>
      <c r="H63" s="36">
        <f t="shared" si="4"/>
        <v>1563860.9772092802</v>
      </c>
      <c r="I63" s="36">
        <f t="shared" si="4"/>
        <v>1572277.8316246923</v>
      </c>
      <c r="J63" s="36">
        <f t="shared" si="4"/>
        <v>1520938.9977569191</v>
      </c>
      <c r="K63" s="36">
        <f t="shared" si="4"/>
        <v>1691282.3633530154</v>
      </c>
      <c r="L63" s="36">
        <f t="shared" si="4"/>
        <v>1655400.7929311157</v>
      </c>
      <c r="M63" s="36">
        <f t="shared" si="4"/>
        <v>2009539.5457630104</v>
      </c>
      <c r="N63" s="36">
        <f t="shared" si="4"/>
        <v>1792975.8670123857</v>
      </c>
      <c r="O63" s="36">
        <f t="shared" si="4"/>
        <v>2144185.193720088</v>
      </c>
      <c r="P63" s="36">
        <f t="shared" si="4"/>
        <v>2007746.318741653</v>
      </c>
      <c r="Q63" s="36">
        <f t="shared" si="4"/>
        <v>2319448.851248943</v>
      </c>
      <c r="R63" s="36">
        <f t="shared" si="4"/>
        <v>2504236.793287318</v>
      </c>
      <c r="S63" s="36">
        <f t="shared" si="4"/>
        <v>2663953.4267831678</v>
      </c>
      <c r="T63" s="36">
        <f t="shared" si="4"/>
        <v>2795958.688362132</v>
      </c>
      <c r="U63" s="36">
        <f t="shared" si="4"/>
        <v>2740509.9363520863</v>
      </c>
      <c r="V63" s="36">
        <f t="shared" si="4"/>
        <v>3132037.03005345</v>
      </c>
      <c r="W63" s="36">
        <f t="shared" si="4"/>
        <v>3557434.7260517986</v>
      </c>
      <c r="X63" s="36">
        <f t="shared" si="4"/>
        <v>2949660.740223576</v>
      </c>
      <c r="Y63" s="36">
        <f t="shared" si="4"/>
        <v>2671653.546724768</v>
      </c>
      <c r="Z63" s="36">
        <f t="shared" si="4"/>
        <v>3167450.1199546237</v>
      </c>
      <c r="AA63" s="36">
        <f t="shared" si="4"/>
        <v>3117737.293711981</v>
      </c>
      <c r="AB63" s="36">
        <f t="shared" si="4"/>
        <v>2826681.780685271</v>
      </c>
      <c r="AC63" s="36">
        <f t="shared" si="4"/>
        <v>2699809.2671348066</v>
      </c>
      <c r="AD63" s="36">
        <f t="shared" si="4"/>
        <v>2731489.0052836384</v>
      </c>
      <c r="AE63" s="36">
        <f>AE33</f>
        <v>2974348.6783737424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8232050.855521533</v>
      </c>
      <c r="G64" s="36">
        <f t="shared" si="5"/>
        <v>8188009.049210466</v>
      </c>
      <c r="H64" s="36">
        <f t="shared" si="5"/>
        <v>7789740.488723966</v>
      </c>
      <c r="I64" s="36">
        <f t="shared" si="5"/>
        <v>7485544.793864133</v>
      </c>
      <c r="J64" s="36">
        <f t="shared" si="5"/>
        <v>7891886.114004567</v>
      </c>
      <c r="K64" s="36">
        <f t="shared" si="5"/>
        <v>7341724.773022932</v>
      </c>
      <c r="L64" s="36">
        <f t="shared" si="5"/>
        <v>7443878.6247397</v>
      </c>
      <c r="M64" s="36">
        <f t="shared" si="5"/>
        <v>8131525.541048434</v>
      </c>
      <c r="N64" s="36">
        <f t="shared" si="5"/>
        <v>8306031.371585934</v>
      </c>
      <c r="O64" s="36">
        <f t="shared" si="5"/>
        <v>8851691.058138499</v>
      </c>
      <c r="P64" s="36">
        <f t="shared" si="5"/>
        <v>8846874.014721233</v>
      </c>
      <c r="Q64" s="36">
        <f t="shared" si="5"/>
        <v>9169140.924319567</v>
      </c>
      <c r="R64" s="36">
        <f t="shared" si="5"/>
        <v>9916536.051234633</v>
      </c>
      <c r="S64" s="36">
        <f t="shared" si="5"/>
        <v>10215010.0902245</v>
      </c>
      <c r="T64" s="36">
        <f t="shared" si="5"/>
        <v>10362330.508201465</v>
      </c>
      <c r="U64" s="36">
        <f t="shared" si="5"/>
        <v>11248537.056220567</v>
      </c>
      <c r="V64" s="36">
        <f t="shared" si="5"/>
        <v>11784218.789315134</v>
      </c>
      <c r="W64" s="36">
        <f t="shared" si="5"/>
        <v>11853845.2662696</v>
      </c>
      <c r="X64" s="36">
        <f t="shared" si="5"/>
        <v>11813550.177974965</v>
      </c>
      <c r="Y64" s="36">
        <f t="shared" si="5"/>
        <v>11925177.026936067</v>
      </c>
      <c r="Z64" s="36">
        <f t="shared" si="5"/>
        <v>12772276.5861889</v>
      </c>
      <c r="AA64" s="36">
        <f t="shared" si="5"/>
        <v>11439005.708617667</v>
      </c>
      <c r="AB64" s="36">
        <f t="shared" si="5"/>
        <v>12987814.600598933</v>
      </c>
      <c r="AC64" s="36">
        <f t="shared" si="5"/>
        <v>12087619.130785367</v>
      </c>
      <c r="AD64" s="36">
        <f t="shared" si="5"/>
        <v>12344356.619921332</v>
      </c>
      <c r="AE64" s="36">
        <f>AE55</f>
        <v>12651052.240392866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114728085.48677146</v>
      </c>
      <c r="G65" s="38">
        <f t="shared" si="6"/>
        <v>113808152.83805412</v>
      </c>
      <c r="H65" s="38">
        <f t="shared" si="6"/>
        <v>109508357.78642014</v>
      </c>
      <c r="I65" s="38">
        <f t="shared" si="6"/>
        <v>109501578.26199344</v>
      </c>
      <c r="J65" s="38">
        <f t="shared" si="6"/>
        <v>110167969.58170708</v>
      </c>
      <c r="K65" s="38">
        <f t="shared" si="6"/>
        <v>109361178.57341214</v>
      </c>
      <c r="L65" s="38">
        <f t="shared" si="6"/>
        <v>115822223.2577866</v>
      </c>
      <c r="M65" s="38">
        <f t="shared" si="6"/>
        <v>110920569.53458883</v>
      </c>
      <c r="N65" s="38">
        <f t="shared" si="6"/>
        <v>115322512.73435158</v>
      </c>
      <c r="O65" s="38">
        <f t="shared" si="6"/>
        <v>118982182.9454141</v>
      </c>
      <c r="P65" s="38">
        <f t="shared" si="6"/>
        <v>114922569.175186</v>
      </c>
      <c r="Q65" s="38">
        <f t="shared" si="6"/>
        <v>114458566.49713583</v>
      </c>
      <c r="R65" s="38">
        <f t="shared" si="6"/>
        <v>125080757.54225259</v>
      </c>
      <c r="S65" s="38">
        <f t="shared" si="6"/>
        <v>131309388.29339322</v>
      </c>
      <c r="T65" s="38">
        <f t="shared" si="6"/>
        <v>126894595.43937296</v>
      </c>
      <c r="U65" s="38">
        <f t="shared" si="6"/>
        <v>133752307.10665582</v>
      </c>
      <c r="V65" s="38">
        <f t="shared" si="6"/>
        <v>146795191.8111182</v>
      </c>
      <c r="W65" s="38">
        <f t="shared" si="6"/>
        <v>149609183.10303894</v>
      </c>
      <c r="X65" s="38">
        <f t="shared" si="6"/>
        <v>149264568.68507195</v>
      </c>
      <c r="Y65" s="38">
        <f t="shared" si="6"/>
        <v>147813942.8304675</v>
      </c>
      <c r="Z65" s="38">
        <f t="shared" si="6"/>
        <v>155891998.22579995</v>
      </c>
      <c r="AA65" s="38">
        <f t="shared" si="6"/>
        <v>150164657.08674908</v>
      </c>
      <c r="AB65" s="38">
        <f t="shared" si="6"/>
        <v>151705307.37128952</v>
      </c>
      <c r="AC65" s="38">
        <f t="shared" si="6"/>
        <v>152752064.6570411</v>
      </c>
      <c r="AD65" s="38">
        <f t="shared" si="6"/>
        <v>157472039.77504393</v>
      </c>
      <c r="AE65" s="38">
        <f t="shared" si="6"/>
        <v>160941601.50024977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6687287.969736006</v>
      </c>
      <c r="G69" s="36">
        <f t="shared" si="8"/>
        <v>5610836.773640434</v>
      </c>
      <c r="H69" s="36">
        <f t="shared" si="8"/>
        <v>5282890.756881816</v>
      </c>
      <c r="I69" s="36">
        <f t="shared" si="8"/>
        <v>5310927.804787056</v>
      </c>
      <c r="J69" s="36">
        <f t="shared" si="8"/>
        <v>5865795.745341807</v>
      </c>
      <c r="K69" s="36">
        <f t="shared" si="8"/>
        <v>6347756.405552868</v>
      </c>
      <c r="L69" s="36">
        <f t="shared" si="8"/>
        <v>6272111.107878479</v>
      </c>
      <c r="M69" s="36">
        <f t="shared" si="8"/>
        <v>7020904.936570351</v>
      </c>
      <c r="N69" s="36">
        <f t="shared" si="8"/>
        <v>7493178.4746788945</v>
      </c>
      <c r="O69" s="36">
        <f t="shared" si="8"/>
        <v>6751709.731496893</v>
      </c>
      <c r="P69" s="36">
        <f t="shared" si="8"/>
        <v>5334926.348463926</v>
      </c>
      <c r="Q69" s="36">
        <f t="shared" si="8"/>
        <v>5464397.877465636</v>
      </c>
      <c r="R69" s="36">
        <f t="shared" si="8"/>
        <v>6125058.969627261</v>
      </c>
      <c r="S69" s="36">
        <f t="shared" si="8"/>
        <v>6386643.036689265</v>
      </c>
      <c r="T69" s="36">
        <f t="shared" si="8"/>
        <v>6044803.761587733</v>
      </c>
      <c r="U69" s="36">
        <f t="shared" si="8"/>
        <v>6671579.058192851</v>
      </c>
      <c r="V69" s="36">
        <f t="shared" si="8"/>
        <v>7656123.884203075</v>
      </c>
      <c r="W69" s="36">
        <f t="shared" si="8"/>
        <v>6987370.658247864</v>
      </c>
      <c r="X69" s="36">
        <f t="shared" si="8"/>
        <v>6793126.000043723</v>
      </c>
      <c r="Y69" s="36">
        <f t="shared" si="8"/>
        <v>6477968.929102074</v>
      </c>
      <c r="Z69" s="36">
        <f t="shared" si="8"/>
        <v>7279900.868509634</v>
      </c>
      <c r="AA69" s="36">
        <f t="shared" si="8"/>
        <v>6945051.699001916</v>
      </c>
      <c r="AB69" s="36">
        <f t="shared" si="8"/>
        <v>6501024.893047385</v>
      </c>
      <c r="AC69" s="36">
        <f t="shared" si="8"/>
        <v>7338165.758879275</v>
      </c>
      <c r="AD69" s="36">
        <f t="shared" si="8"/>
        <v>7300002.3813077165</v>
      </c>
      <c r="AE69" s="36">
        <f>SUM(AE11,AE21,AE27,AE32,AE54)</f>
        <v>6701431.177367774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3127699.3062688457</v>
      </c>
      <c r="G70" s="36">
        <f t="shared" si="9"/>
        <v>2724604.7789582415</v>
      </c>
      <c r="H70" s="36">
        <f t="shared" si="9"/>
        <v>2497924.61675689</v>
      </c>
      <c r="I70" s="36">
        <f t="shared" si="9"/>
        <v>3342230.345470754</v>
      </c>
      <c r="J70" s="36">
        <f t="shared" si="9"/>
        <v>3953220.2695937464</v>
      </c>
      <c r="K70" s="36">
        <f t="shared" si="9"/>
        <v>3608174.6690407963</v>
      </c>
      <c r="L70" s="36">
        <f t="shared" si="9"/>
        <v>3381328.9056528946</v>
      </c>
      <c r="M70" s="36">
        <f t="shared" si="9"/>
        <v>3874298.1204589684</v>
      </c>
      <c r="N70" s="36">
        <f t="shared" si="9"/>
        <v>4295373.948567398</v>
      </c>
      <c r="O70" s="36">
        <f t="shared" si="9"/>
        <v>3820464.7006442863</v>
      </c>
      <c r="P70" s="36">
        <f t="shared" si="9"/>
        <v>3593462.3915521107</v>
      </c>
      <c r="Q70" s="36">
        <f t="shared" si="9"/>
        <v>3392217.906285829</v>
      </c>
      <c r="R70" s="36">
        <f t="shared" si="9"/>
        <v>3610070.684454033</v>
      </c>
      <c r="S70" s="36">
        <f t="shared" si="9"/>
        <v>3752433.8804174243</v>
      </c>
      <c r="T70" s="36">
        <f t="shared" si="9"/>
        <v>4113038.6780526303</v>
      </c>
      <c r="U70" s="36">
        <f t="shared" si="9"/>
        <v>3913487.710854861</v>
      </c>
      <c r="V70" s="36">
        <f t="shared" si="9"/>
        <v>4412301.615653466</v>
      </c>
      <c r="W70" s="36">
        <f t="shared" si="9"/>
        <v>4207776.589172209</v>
      </c>
      <c r="X70" s="36">
        <f t="shared" si="9"/>
        <v>4103112.6254304713</v>
      </c>
      <c r="Y70" s="36">
        <f t="shared" si="9"/>
        <v>3840140.5224040933</v>
      </c>
      <c r="Z70" s="36">
        <f t="shared" si="9"/>
        <v>4303673.285482048</v>
      </c>
      <c r="AA70" s="36">
        <f t="shared" si="9"/>
        <v>4243639.072884429</v>
      </c>
      <c r="AB70" s="36">
        <f t="shared" si="9"/>
        <v>3789052.2494056015</v>
      </c>
      <c r="AC70" s="36">
        <f t="shared" si="9"/>
        <v>4565749.510059783</v>
      </c>
      <c r="AD70" s="36">
        <f t="shared" si="9"/>
        <v>4997416.633434853</v>
      </c>
      <c r="AE70" s="36">
        <f>SUM(AE8,AE18,AE25,AE30,AE38,AE45,AE51)</f>
        <v>4825406.4701014515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17936166.591594476</v>
      </c>
      <c r="G71" s="36">
        <f t="shared" si="10"/>
        <v>16073482.297120407</v>
      </c>
      <c r="H71" s="36">
        <f t="shared" si="10"/>
        <v>15386042.106429774</v>
      </c>
      <c r="I71" s="36">
        <f t="shared" si="10"/>
        <v>15996318.777472505</v>
      </c>
      <c r="J71" s="36">
        <f t="shared" si="10"/>
        <v>18523084.230705805</v>
      </c>
      <c r="K71" s="36">
        <f t="shared" si="10"/>
        <v>18043539.91440091</v>
      </c>
      <c r="L71" s="36">
        <f t="shared" si="10"/>
        <v>20442869.322128963</v>
      </c>
      <c r="M71" s="36">
        <f t="shared" si="10"/>
        <v>20222872.115958262</v>
      </c>
      <c r="N71" s="36">
        <f t="shared" si="10"/>
        <v>20143858.587463204</v>
      </c>
      <c r="O71" s="36">
        <f t="shared" si="10"/>
        <v>19556827.576108593</v>
      </c>
      <c r="P71" s="36">
        <f t="shared" si="10"/>
        <v>21233369.41634515</v>
      </c>
      <c r="Q71" s="36">
        <f t="shared" si="10"/>
        <v>20565064.55579524</v>
      </c>
      <c r="R71" s="36">
        <f t="shared" si="10"/>
        <v>22570748.945472695</v>
      </c>
      <c r="S71" s="36">
        <f t="shared" si="10"/>
        <v>22074075.504861668</v>
      </c>
      <c r="T71" s="36">
        <f t="shared" si="10"/>
        <v>21571434.428448655</v>
      </c>
      <c r="U71" s="36">
        <f t="shared" si="10"/>
        <v>23472721.086858757</v>
      </c>
      <c r="V71" s="36">
        <f t="shared" si="10"/>
        <v>24557431.001095973</v>
      </c>
      <c r="W71" s="36">
        <f t="shared" si="10"/>
        <v>24798863.398193967</v>
      </c>
      <c r="X71" s="36">
        <f t="shared" si="10"/>
        <v>23657913.375081297</v>
      </c>
      <c r="Y71" s="36">
        <f t="shared" si="10"/>
        <v>22565078.41875109</v>
      </c>
      <c r="Z71" s="36">
        <f t="shared" si="10"/>
        <v>23429020.51015634</v>
      </c>
      <c r="AA71" s="36">
        <f t="shared" si="10"/>
        <v>21358296.422810648</v>
      </c>
      <c r="AB71" s="36">
        <f t="shared" si="10"/>
        <v>20649997.554415595</v>
      </c>
      <c r="AC71" s="36">
        <f t="shared" si="10"/>
        <v>20167244.81668594</v>
      </c>
      <c r="AD71" s="36">
        <f t="shared" si="10"/>
        <v>21484893.558052216</v>
      </c>
      <c r="AE71" s="36">
        <f>SUM(AE10,AE13,AE19,AE26,AE31,AE35,AE39,AE42,AE47,AE53)</f>
        <v>21156744.679351903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31614201.725850787</v>
      </c>
      <c r="G72" s="36">
        <f t="shared" si="11"/>
        <v>31940714.427514277</v>
      </c>
      <c r="H72" s="36">
        <f t="shared" si="11"/>
        <v>31935185.052886188</v>
      </c>
      <c r="I72" s="36">
        <f t="shared" si="11"/>
        <v>33390017.62091966</v>
      </c>
      <c r="J72" s="36">
        <f t="shared" si="11"/>
        <v>34054313.03899213</v>
      </c>
      <c r="K72" s="36">
        <f t="shared" si="11"/>
        <v>35088653.0718412</v>
      </c>
      <c r="L72" s="36">
        <f t="shared" si="11"/>
        <v>37042419.16655884</v>
      </c>
      <c r="M72" s="36">
        <f t="shared" si="11"/>
        <v>38829478.06591452</v>
      </c>
      <c r="N72" s="36">
        <f t="shared" si="11"/>
        <v>41081839.69760463</v>
      </c>
      <c r="O72" s="36">
        <f t="shared" si="11"/>
        <v>39231332.08258069</v>
      </c>
      <c r="P72" s="36">
        <f t="shared" si="11"/>
        <v>38316925.26607821</v>
      </c>
      <c r="Q72" s="36">
        <f t="shared" si="11"/>
        <v>37819181.00303282</v>
      </c>
      <c r="R72" s="36">
        <f t="shared" si="11"/>
        <v>38483946.808676526</v>
      </c>
      <c r="S72" s="36">
        <f t="shared" si="11"/>
        <v>40170192.376581974</v>
      </c>
      <c r="T72" s="36">
        <f t="shared" si="11"/>
        <v>41499023.85349447</v>
      </c>
      <c r="U72" s="36">
        <f t="shared" si="11"/>
        <v>42932540.65513656</v>
      </c>
      <c r="V72" s="36">
        <f t="shared" si="11"/>
        <v>45491810.98995589</v>
      </c>
      <c r="W72" s="36">
        <f t="shared" si="11"/>
        <v>46300308.63021488</v>
      </c>
      <c r="X72" s="36">
        <f t="shared" si="11"/>
        <v>47350565.29035934</v>
      </c>
      <c r="Y72" s="36">
        <f t="shared" si="11"/>
        <v>48387936.77783976</v>
      </c>
      <c r="Z72" s="36">
        <f t="shared" si="11"/>
        <v>50095639.40794477</v>
      </c>
      <c r="AA72" s="36">
        <f t="shared" si="11"/>
        <v>49396515.27210228</v>
      </c>
      <c r="AB72" s="36">
        <f t="shared" si="11"/>
        <v>50045685.24168396</v>
      </c>
      <c r="AC72" s="36">
        <f t="shared" si="11"/>
        <v>50675410.69522197</v>
      </c>
      <c r="AD72" s="36">
        <f t="shared" si="11"/>
        <v>52580032.782441586</v>
      </c>
      <c r="AE72" s="36">
        <f>SUM(AE7,AE15,AE17,AE23,AE29,AE34,AE37,AE44,AE50)</f>
        <v>53531297.510794505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55362705.551453255</v>
      </c>
      <c r="G73" s="36">
        <f t="shared" si="12"/>
        <v>57458488.98220177</v>
      </c>
      <c r="H73" s="36">
        <f t="shared" si="12"/>
        <v>54406315.253465466</v>
      </c>
      <c r="I73" s="36">
        <f t="shared" si="12"/>
        <v>51462083.71334347</v>
      </c>
      <c r="J73" s="36">
        <f t="shared" si="12"/>
        <v>47771549.85281087</v>
      </c>
      <c r="K73" s="36">
        <f t="shared" si="12"/>
        <v>46273022.93802345</v>
      </c>
      <c r="L73" s="36">
        <f t="shared" si="12"/>
        <v>48683494.75556743</v>
      </c>
      <c r="M73" s="36">
        <f t="shared" si="12"/>
        <v>40972983.08168281</v>
      </c>
      <c r="N73" s="36">
        <f t="shared" si="12"/>
        <v>42308271.94710357</v>
      </c>
      <c r="O73" s="36">
        <f t="shared" si="12"/>
        <v>49621844.269957036</v>
      </c>
      <c r="P73" s="36">
        <f t="shared" si="12"/>
        <v>46443856.22405876</v>
      </c>
      <c r="Q73" s="36">
        <f t="shared" si="12"/>
        <v>47217670.036348656</v>
      </c>
      <c r="R73" s="36">
        <f t="shared" si="12"/>
        <v>54290938.2647199</v>
      </c>
      <c r="S73" s="36">
        <f t="shared" si="12"/>
        <v>58926091.51749301</v>
      </c>
      <c r="T73" s="36">
        <f t="shared" si="12"/>
        <v>53666252.92982822</v>
      </c>
      <c r="U73" s="36">
        <f t="shared" si="12"/>
        <v>56761974.008333415</v>
      </c>
      <c r="V73" s="36">
        <f t="shared" si="12"/>
        <v>64677539.07579937</v>
      </c>
      <c r="W73" s="36">
        <f t="shared" si="12"/>
        <v>67314909.44267915</v>
      </c>
      <c r="X73" s="36">
        <f t="shared" si="12"/>
        <v>67359824.3803553</v>
      </c>
      <c r="Y73" s="36">
        <f t="shared" si="12"/>
        <v>66542819.404265516</v>
      </c>
      <c r="Z73" s="36">
        <f t="shared" si="12"/>
        <v>70783773.79357292</v>
      </c>
      <c r="AA73" s="36">
        <f t="shared" si="12"/>
        <v>68221142.91564915</v>
      </c>
      <c r="AB73" s="36">
        <f t="shared" si="12"/>
        <v>70719530.08585982</v>
      </c>
      <c r="AC73" s="36">
        <f t="shared" si="12"/>
        <v>70005492.6893165</v>
      </c>
      <c r="AD73" s="36">
        <f t="shared" si="12"/>
        <v>71109650.71968408</v>
      </c>
      <c r="AE73" s="36">
        <f>SUM(AE9,AE20,AE41,AE46,AE52)</f>
        <v>74726723.52492312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114728061.14490336</v>
      </c>
      <c r="G74" s="38">
        <f t="shared" si="13"/>
        <v>113808127.25943513</v>
      </c>
      <c r="H74" s="38">
        <f t="shared" si="13"/>
        <v>109508357.78642014</v>
      </c>
      <c r="I74" s="38">
        <f t="shared" si="13"/>
        <v>109501578.26199344</v>
      </c>
      <c r="J74" s="38">
        <f t="shared" si="13"/>
        <v>110167963.13744435</v>
      </c>
      <c r="K74" s="38">
        <f t="shared" si="13"/>
        <v>109361146.99885923</v>
      </c>
      <c r="L74" s="38">
        <f t="shared" si="13"/>
        <v>115822223.2577866</v>
      </c>
      <c r="M74" s="38">
        <f t="shared" si="13"/>
        <v>110920536.3205849</v>
      </c>
      <c r="N74" s="38">
        <f t="shared" si="13"/>
        <v>115322522.65541768</v>
      </c>
      <c r="O74" s="38">
        <f t="shared" si="13"/>
        <v>118982178.36078751</v>
      </c>
      <c r="P74" s="38">
        <f t="shared" si="13"/>
        <v>114922539.64649816</v>
      </c>
      <c r="Q74" s="38">
        <f t="shared" si="13"/>
        <v>114458531.37892818</v>
      </c>
      <c r="R74" s="38">
        <f t="shared" si="13"/>
        <v>125080763.67295042</v>
      </c>
      <c r="S74" s="38">
        <f t="shared" si="13"/>
        <v>131309436.31604335</v>
      </c>
      <c r="T74" s="38">
        <f t="shared" si="13"/>
        <v>126894553.65141171</v>
      </c>
      <c r="U74" s="38">
        <f t="shared" si="13"/>
        <v>133752302.51937646</v>
      </c>
      <c r="V74" s="38">
        <f t="shared" si="13"/>
        <v>146795206.56670776</v>
      </c>
      <c r="W74" s="38">
        <f t="shared" si="13"/>
        <v>149609228.71850806</v>
      </c>
      <c r="X74" s="38">
        <f t="shared" si="13"/>
        <v>149264541.67127013</v>
      </c>
      <c r="Y74" s="38">
        <f t="shared" si="13"/>
        <v>147813944.05236253</v>
      </c>
      <c r="Z74" s="38">
        <f t="shared" si="13"/>
        <v>155892007.86566573</v>
      </c>
      <c r="AA74" s="38">
        <f t="shared" si="13"/>
        <v>150164645.38244843</v>
      </c>
      <c r="AB74" s="38">
        <f t="shared" si="13"/>
        <v>151705290.02441236</v>
      </c>
      <c r="AC74" s="38">
        <f t="shared" si="13"/>
        <v>152752063.47016346</v>
      </c>
      <c r="AD74" s="38">
        <f t="shared" si="13"/>
        <v>157471996.07492045</v>
      </c>
      <c r="AE74" s="38">
        <f t="shared" si="13"/>
        <v>160941603.36253875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58444810.3974268</v>
      </c>
      <c r="G82" s="16">
        <f aca="true" t="shared" si="15" ref="G82:AD82">(G61-G100)</f>
        <v>61352200.92534286</v>
      </c>
      <c r="H82" s="16">
        <f t="shared" si="15"/>
        <v>58352518.94396221</v>
      </c>
      <c r="I82" s="16">
        <f t="shared" si="15"/>
        <v>55832522.46425568</v>
      </c>
      <c r="J82" s="16">
        <f t="shared" si="15"/>
        <v>52436976.52608796</v>
      </c>
      <c r="K82" s="16">
        <f t="shared" si="15"/>
        <v>51688798.31626067</v>
      </c>
      <c r="L82" s="16">
        <f t="shared" si="15"/>
        <v>54750259.146793045</v>
      </c>
      <c r="M82" s="16">
        <f t="shared" si="15"/>
        <v>47035390.979543865</v>
      </c>
      <c r="N82" s="16">
        <f t="shared" si="15"/>
        <v>48444251.43765378</v>
      </c>
      <c r="O82" s="16">
        <f t="shared" si="15"/>
        <v>55607910.66654724</v>
      </c>
      <c r="P82" s="16">
        <f t="shared" si="15"/>
        <v>53454762.76867078</v>
      </c>
      <c r="Q82" s="16">
        <f t="shared" si="15"/>
        <v>53403389.99930835</v>
      </c>
      <c r="R82" s="16">
        <f t="shared" si="15"/>
        <v>61077309.24852882</v>
      </c>
      <c r="S82" s="16">
        <f t="shared" si="15"/>
        <v>64913866.76971444</v>
      </c>
      <c r="T82" s="16">
        <f t="shared" si="15"/>
        <v>59608688.91538432</v>
      </c>
      <c r="U82" s="16">
        <f t="shared" si="15"/>
        <v>62497345.49327358</v>
      </c>
      <c r="V82" s="16">
        <f t="shared" si="15"/>
        <v>70176623.126949</v>
      </c>
      <c r="W82" s="16">
        <f t="shared" si="15"/>
        <v>72264039.43200016</v>
      </c>
      <c r="X82" s="16">
        <f t="shared" si="15"/>
        <v>71174815.19822286</v>
      </c>
      <c r="Y82" s="16">
        <f t="shared" si="15"/>
        <v>70051040.12147442</v>
      </c>
      <c r="Z82" s="16">
        <f t="shared" si="15"/>
        <v>74221401.82512823</v>
      </c>
      <c r="AA82" s="16">
        <f t="shared" si="15"/>
        <v>71512753.17683358</v>
      </c>
      <c r="AB82" s="16">
        <f t="shared" si="15"/>
        <v>72904406.19058242</v>
      </c>
      <c r="AC82" s="16">
        <f t="shared" si="15"/>
        <v>72977720.98461024</v>
      </c>
      <c r="AD82" s="16">
        <f t="shared" si="15"/>
        <v>74056845.34802489</v>
      </c>
      <c r="AE82" s="16">
        <f>(AE61-AE100)</f>
        <v>76832755.24775249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42385421.68212021</v>
      </c>
      <c r="G83" s="18">
        <f aca="true" t="shared" si="16" ref="G83:AD83">(G62-G101)</f>
        <v>39407221.03843862</v>
      </c>
      <c r="H83" s="18">
        <f t="shared" si="16"/>
        <v>39062832.84996334</v>
      </c>
      <c r="I83" s="18">
        <f t="shared" si="16"/>
        <v>41507177.35984521</v>
      </c>
      <c r="J83" s="18">
        <f t="shared" si="16"/>
        <v>44889833.14606952</v>
      </c>
      <c r="K83" s="18">
        <f t="shared" si="16"/>
        <v>45456311.82195668</v>
      </c>
      <c r="L83" s="18">
        <f t="shared" si="16"/>
        <v>48190881.43217761</v>
      </c>
      <c r="M83" s="18">
        <f t="shared" si="16"/>
        <v>50097454.14125077</v>
      </c>
      <c r="N83" s="18">
        <f t="shared" si="16"/>
        <v>52858257.83747188</v>
      </c>
      <c r="O83" s="18">
        <f t="shared" si="16"/>
        <v>48849282.14845913</v>
      </c>
      <c r="P83" s="18">
        <f t="shared" si="16"/>
        <v>46707974.21324831</v>
      </c>
      <c r="Q83" s="18">
        <f t="shared" si="16"/>
        <v>45869276.87862948</v>
      </c>
      <c r="R83" s="18">
        <f t="shared" si="16"/>
        <v>47568692.83674711</v>
      </c>
      <c r="S83" s="18">
        <f t="shared" si="16"/>
        <v>49427321.34278278</v>
      </c>
      <c r="T83" s="18">
        <f t="shared" si="16"/>
        <v>49869664.004133694</v>
      </c>
      <c r="U83" s="18">
        <f t="shared" si="16"/>
        <v>52258740.38463083</v>
      </c>
      <c r="V83" s="18">
        <f t="shared" si="16"/>
        <v>57865798.280664235</v>
      </c>
      <c r="W83" s="18">
        <f t="shared" si="16"/>
        <v>57885216.900840774</v>
      </c>
      <c r="X83" s="18">
        <f t="shared" si="16"/>
        <v>58986275.82431087</v>
      </c>
      <c r="Y83" s="18">
        <f t="shared" si="16"/>
        <v>58758506.13750988</v>
      </c>
      <c r="Z83" s="18">
        <f t="shared" si="16"/>
        <v>61262132.46911535</v>
      </c>
      <c r="AA83" s="18">
        <f t="shared" si="16"/>
        <v>59545338.931415446</v>
      </c>
      <c r="AB83" s="18">
        <f t="shared" si="16"/>
        <v>58461406.74815076</v>
      </c>
      <c r="AC83" s="18">
        <f t="shared" si="16"/>
        <v>60354453.477716245</v>
      </c>
      <c r="AD83" s="18">
        <f t="shared" si="16"/>
        <v>63019623.68636916</v>
      </c>
      <c r="AE83" s="18">
        <f>(AE62-AE101)</f>
        <v>63507632.46601349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1829473.2800351332</v>
      </c>
      <c r="G84" s="18">
        <f aca="true" t="shared" si="17" ref="G84:AD84">(G63-G102)</f>
        <v>1712699.7733138965</v>
      </c>
      <c r="H84" s="18">
        <f t="shared" si="17"/>
        <v>1563860.9772092802</v>
      </c>
      <c r="I84" s="18">
        <f t="shared" si="17"/>
        <v>1572277.8316246923</v>
      </c>
      <c r="J84" s="18">
        <f t="shared" si="17"/>
        <v>1520938.9977569191</v>
      </c>
      <c r="K84" s="18">
        <f t="shared" si="17"/>
        <v>1691282.3633530154</v>
      </c>
      <c r="L84" s="18">
        <f t="shared" si="17"/>
        <v>1655400.7929311157</v>
      </c>
      <c r="M84" s="18">
        <f t="shared" si="17"/>
        <v>2009539.5457630104</v>
      </c>
      <c r="N84" s="18">
        <f t="shared" si="17"/>
        <v>1792975.8670123857</v>
      </c>
      <c r="O84" s="18">
        <f t="shared" si="17"/>
        <v>2144185.193720088</v>
      </c>
      <c r="P84" s="18">
        <f t="shared" si="17"/>
        <v>2007746.318741653</v>
      </c>
      <c r="Q84" s="18">
        <f t="shared" si="17"/>
        <v>2319448.851248943</v>
      </c>
      <c r="R84" s="18">
        <f t="shared" si="17"/>
        <v>2504236.793287318</v>
      </c>
      <c r="S84" s="18">
        <f t="shared" si="17"/>
        <v>2663953.4267831678</v>
      </c>
      <c r="T84" s="18">
        <f t="shared" si="17"/>
        <v>2795958.688362132</v>
      </c>
      <c r="U84" s="18">
        <f t="shared" si="17"/>
        <v>2740509.9363520863</v>
      </c>
      <c r="V84" s="18">
        <f t="shared" si="17"/>
        <v>3132037.03005345</v>
      </c>
      <c r="W84" s="18">
        <f t="shared" si="17"/>
        <v>3557434.7260517986</v>
      </c>
      <c r="X84" s="18">
        <f t="shared" si="17"/>
        <v>2949660.740223576</v>
      </c>
      <c r="Y84" s="18">
        <f t="shared" si="17"/>
        <v>2671653.546724768</v>
      </c>
      <c r="Z84" s="18">
        <f t="shared" si="17"/>
        <v>3167450.1199546237</v>
      </c>
      <c r="AA84" s="18">
        <f t="shared" si="17"/>
        <v>3117737.293711981</v>
      </c>
      <c r="AB84" s="18">
        <f t="shared" si="17"/>
        <v>2826681.780685271</v>
      </c>
      <c r="AC84" s="18">
        <f t="shared" si="17"/>
        <v>2699809.2671348066</v>
      </c>
      <c r="AD84" s="18">
        <f t="shared" si="17"/>
        <v>2731489.0052836384</v>
      </c>
      <c r="AE84" s="18">
        <f>(AE63-AE102)</f>
        <v>2974348.6783737424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8020647.281311331</v>
      </c>
      <c r="G85" s="18">
        <f aca="true" t="shared" si="18" ref="G85:AD85">(G64-G103)</f>
        <v>7959205.301406503</v>
      </c>
      <c r="H85" s="18">
        <f t="shared" si="18"/>
        <v>7584175.029326428</v>
      </c>
      <c r="I85" s="18">
        <f t="shared" si="18"/>
        <v>7243537.285902581</v>
      </c>
      <c r="J85" s="18">
        <f t="shared" si="18"/>
        <v>7635939.915769777</v>
      </c>
      <c r="K85" s="18">
        <f t="shared" si="18"/>
        <v>7089735.388020127</v>
      </c>
      <c r="L85" s="18">
        <f t="shared" si="18"/>
        <v>7172582.021729992</v>
      </c>
      <c r="M85" s="18">
        <f t="shared" si="18"/>
        <v>7827206.830285168</v>
      </c>
      <c r="N85" s="18">
        <f t="shared" si="18"/>
        <v>7981175.870005688</v>
      </c>
      <c r="O85" s="18">
        <f t="shared" si="18"/>
        <v>8507620.967061715</v>
      </c>
      <c r="P85" s="18">
        <f t="shared" si="18"/>
        <v>8542780.84689003</v>
      </c>
      <c r="Q85" s="18">
        <f t="shared" si="18"/>
        <v>8864948.79648531</v>
      </c>
      <c r="R85" s="18">
        <f t="shared" si="18"/>
        <v>9646347.432870515</v>
      </c>
      <c r="S85" s="18">
        <f t="shared" si="18"/>
        <v>9899076.177235527</v>
      </c>
      <c r="T85" s="18">
        <f t="shared" si="18"/>
        <v>9971486.50730241</v>
      </c>
      <c r="U85" s="18">
        <f t="shared" si="18"/>
        <v>10855480.83886341</v>
      </c>
      <c r="V85" s="18">
        <f t="shared" si="18"/>
        <v>11389154.484150464</v>
      </c>
      <c r="W85" s="18">
        <f t="shared" si="18"/>
        <v>11430280.689419437</v>
      </c>
      <c r="X85" s="18">
        <f t="shared" si="18"/>
        <v>11346450.991375953</v>
      </c>
      <c r="Y85" s="18">
        <f t="shared" si="18"/>
        <v>11445766.054792102</v>
      </c>
      <c r="Z85" s="18">
        <f t="shared" si="18"/>
        <v>12290227.744402088</v>
      </c>
      <c r="AA85" s="18">
        <f t="shared" si="18"/>
        <v>10988129.571325881</v>
      </c>
      <c r="AB85" s="18">
        <f t="shared" si="18"/>
        <v>12610941.748894405</v>
      </c>
      <c r="AC85" s="18">
        <f t="shared" si="18"/>
        <v>11706851.674382221</v>
      </c>
      <c r="AD85" s="18">
        <f t="shared" si="18"/>
        <v>11942630.883869</v>
      </c>
      <c r="AE85" s="18">
        <f>(AE64-AE103)</f>
        <v>12245534.88016581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110680352.64089349</v>
      </c>
      <c r="G86" s="19">
        <f aca="true" t="shared" si="19" ref="G86:AE86">SUM(G82:G85)</f>
        <v>110431327.03850187</v>
      </c>
      <c r="H86" s="19">
        <f t="shared" si="19"/>
        <v>106563387.80046126</v>
      </c>
      <c r="I86" s="19">
        <f t="shared" si="19"/>
        <v>106155514.94162816</v>
      </c>
      <c r="J86" s="19">
        <f t="shared" si="19"/>
        <v>106483688.58568417</v>
      </c>
      <c r="K86" s="19">
        <f t="shared" si="19"/>
        <v>105926127.8895905</v>
      </c>
      <c r="L86" s="19">
        <f t="shared" si="19"/>
        <v>111769123.39363176</v>
      </c>
      <c r="M86" s="19">
        <f t="shared" si="19"/>
        <v>106969591.4968428</v>
      </c>
      <c r="N86" s="19">
        <f t="shared" si="19"/>
        <v>111076661.01214372</v>
      </c>
      <c r="O86" s="19">
        <f t="shared" si="19"/>
        <v>115108998.97578818</v>
      </c>
      <c r="P86" s="19">
        <f t="shared" si="19"/>
        <v>110713264.14755078</v>
      </c>
      <c r="Q86" s="19">
        <f t="shared" si="19"/>
        <v>110457064.52567208</v>
      </c>
      <c r="R86" s="19">
        <f t="shared" si="19"/>
        <v>120796586.31143376</v>
      </c>
      <c r="S86" s="19">
        <f t="shared" si="19"/>
        <v>126904217.71651591</v>
      </c>
      <c r="T86" s="19">
        <f t="shared" si="19"/>
        <v>122245798.11518258</v>
      </c>
      <c r="U86" s="19">
        <f t="shared" si="19"/>
        <v>128352076.65311992</v>
      </c>
      <c r="V86" s="19">
        <f t="shared" si="19"/>
        <v>142563612.92181715</v>
      </c>
      <c r="W86" s="19">
        <f t="shared" si="19"/>
        <v>145136971.74831218</v>
      </c>
      <c r="X86" s="19">
        <f t="shared" si="19"/>
        <v>144457202.75413325</v>
      </c>
      <c r="Y86" s="19">
        <f t="shared" si="19"/>
        <v>142926965.86050117</v>
      </c>
      <c r="Z86" s="19">
        <f t="shared" si="19"/>
        <v>150941212.15860027</v>
      </c>
      <c r="AA86" s="19">
        <f t="shared" si="19"/>
        <v>145163958.9732869</v>
      </c>
      <c r="AB86" s="19">
        <f t="shared" si="19"/>
        <v>146803436.46831286</v>
      </c>
      <c r="AC86" s="19">
        <f t="shared" si="19"/>
        <v>147738835.40384352</v>
      </c>
      <c r="AD86" s="19">
        <f t="shared" si="19"/>
        <v>151750588.92354667</v>
      </c>
      <c r="AE86" s="19">
        <f t="shared" si="19"/>
        <v>155560271.27230555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6687287.969736006</v>
      </c>
      <c r="G90" s="18">
        <f aca="true" t="shared" si="21" ref="G90:AD90">(G69-G108)</f>
        <v>5610836.773640434</v>
      </c>
      <c r="H90" s="18">
        <f t="shared" si="21"/>
        <v>5282890.756881816</v>
      </c>
      <c r="I90" s="18">
        <f t="shared" si="21"/>
        <v>5310927.804787056</v>
      </c>
      <c r="J90" s="18">
        <f t="shared" si="21"/>
        <v>5865795.745341807</v>
      </c>
      <c r="K90" s="18">
        <f t="shared" si="21"/>
        <v>6347756.405552868</v>
      </c>
      <c r="L90" s="18">
        <f t="shared" si="21"/>
        <v>6272111.107878479</v>
      </c>
      <c r="M90" s="18">
        <f t="shared" si="21"/>
        <v>7020904.936570351</v>
      </c>
      <c r="N90" s="18">
        <f t="shared" si="21"/>
        <v>7493178.4746788945</v>
      </c>
      <c r="O90" s="18">
        <f t="shared" si="21"/>
        <v>6751709.731496893</v>
      </c>
      <c r="P90" s="18">
        <f t="shared" si="21"/>
        <v>5334926.348463926</v>
      </c>
      <c r="Q90" s="18">
        <f t="shared" si="21"/>
        <v>5464397.877465636</v>
      </c>
      <c r="R90" s="18">
        <f t="shared" si="21"/>
        <v>6125058.969627261</v>
      </c>
      <c r="S90" s="18">
        <f t="shared" si="21"/>
        <v>6386643.036689265</v>
      </c>
      <c r="T90" s="18">
        <f t="shared" si="21"/>
        <v>6044803.761587733</v>
      </c>
      <c r="U90" s="18">
        <f t="shared" si="21"/>
        <v>6671579.058192851</v>
      </c>
      <c r="V90" s="18">
        <f t="shared" si="21"/>
        <v>7656123.884203075</v>
      </c>
      <c r="W90" s="18">
        <f t="shared" si="21"/>
        <v>6987370.658247864</v>
      </c>
      <c r="X90" s="18">
        <f t="shared" si="21"/>
        <v>6793126.000043723</v>
      </c>
      <c r="Y90" s="18">
        <f t="shared" si="21"/>
        <v>6477968.929102074</v>
      </c>
      <c r="Z90" s="18">
        <f t="shared" si="21"/>
        <v>7279900.868509634</v>
      </c>
      <c r="AA90" s="18">
        <f t="shared" si="21"/>
        <v>6945051.699001916</v>
      </c>
      <c r="AB90" s="18">
        <f t="shared" si="21"/>
        <v>6501024.893047385</v>
      </c>
      <c r="AC90" s="18">
        <f t="shared" si="21"/>
        <v>7338165.758879275</v>
      </c>
      <c r="AD90" s="18">
        <f t="shared" si="21"/>
        <v>7300002.3813077165</v>
      </c>
      <c r="AE90" s="18">
        <f>(AE69-AE108)</f>
        <v>6701431.177367774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3127699.3062688457</v>
      </c>
      <c r="G91" s="18">
        <f aca="true" t="shared" si="22" ref="G91:AD91">(G70-G109)</f>
        <v>2724604.7789582415</v>
      </c>
      <c r="H91" s="18">
        <f t="shared" si="22"/>
        <v>2497924.61675689</v>
      </c>
      <c r="I91" s="18">
        <f t="shared" si="22"/>
        <v>3342230.345470754</v>
      </c>
      <c r="J91" s="18">
        <f t="shared" si="22"/>
        <v>3953220.2695937464</v>
      </c>
      <c r="K91" s="18">
        <f t="shared" si="22"/>
        <v>3608174.6690407963</v>
      </c>
      <c r="L91" s="18">
        <f t="shared" si="22"/>
        <v>3381328.9056528946</v>
      </c>
      <c r="M91" s="18">
        <f t="shared" si="22"/>
        <v>3874298.1204589684</v>
      </c>
      <c r="N91" s="18">
        <f t="shared" si="22"/>
        <v>4295373.948567398</v>
      </c>
      <c r="O91" s="18">
        <f t="shared" si="22"/>
        <v>3820464.7006442863</v>
      </c>
      <c r="P91" s="18">
        <f t="shared" si="22"/>
        <v>3593462.3915521107</v>
      </c>
      <c r="Q91" s="18">
        <f t="shared" si="22"/>
        <v>3392217.906285829</v>
      </c>
      <c r="R91" s="18">
        <f t="shared" si="22"/>
        <v>3610070.684454033</v>
      </c>
      <c r="S91" s="18">
        <f t="shared" si="22"/>
        <v>3752433.8804174243</v>
      </c>
      <c r="T91" s="18">
        <f t="shared" si="22"/>
        <v>4113038.6780526303</v>
      </c>
      <c r="U91" s="18">
        <f t="shared" si="22"/>
        <v>3913487.710854861</v>
      </c>
      <c r="V91" s="18">
        <f t="shared" si="22"/>
        <v>4412301.615653466</v>
      </c>
      <c r="W91" s="18">
        <f t="shared" si="22"/>
        <v>4207776.589172209</v>
      </c>
      <c r="X91" s="18">
        <f t="shared" si="22"/>
        <v>4103112.6254304713</v>
      </c>
      <c r="Y91" s="18">
        <f t="shared" si="22"/>
        <v>3840140.5224040933</v>
      </c>
      <c r="Z91" s="18">
        <f t="shared" si="22"/>
        <v>4303673.285482048</v>
      </c>
      <c r="AA91" s="18">
        <f t="shared" si="22"/>
        <v>4243639.072884429</v>
      </c>
      <c r="AB91" s="18">
        <f t="shared" si="22"/>
        <v>3789052.2494056015</v>
      </c>
      <c r="AC91" s="18">
        <f t="shared" si="22"/>
        <v>4565749.510059783</v>
      </c>
      <c r="AD91" s="18">
        <f t="shared" si="22"/>
        <v>4997416.633434853</v>
      </c>
      <c r="AE91" s="18">
        <f>(AE70-AE109)</f>
        <v>4825406.4701014515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14031266.465868223</v>
      </c>
      <c r="G92" s="18">
        <f aca="true" t="shared" si="23" ref="G92:AD92">(G71-G110)</f>
        <v>12833638.628139887</v>
      </c>
      <c r="H92" s="18">
        <f t="shared" si="23"/>
        <v>12565988.328191957</v>
      </c>
      <c r="I92" s="18">
        <f t="shared" si="23"/>
        <v>12781039.389895884</v>
      </c>
      <c r="J92" s="18">
        <f t="shared" si="23"/>
        <v>14978267.582325306</v>
      </c>
      <c r="K92" s="18">
        <f t="shared" si="23"/>
        <v>14738465.341586867</v>
      </c>
      <c r="L92" s="18">
        <f t="shared" si="23"/>
        <v>16516856.993464798</v>
      </c>
      <c r="M92" s="18">
        <f t="shared" si="23"/>
        <v>16415573.788087051</v>
      </c>
      <c r="N92" s="18">
        <f t="shared" si="23"/>
        <v>16036563.02500468</v>
      </c>
      <c r="O92" s="18">
        <f t="shared" si="23"/>
        <v>15825759.079629216</v>
      </c>
      <c r="P92" s="18">
        <f t="shared" si="23"/>
        <v>17170311.9930934</v>
      </c>
      <c r="Q92" s="18">
        <f t="shared" si="23"/>
        <v>16694397.923211899</v>
      </c>
      <c r="R92" s="18">
        <f t="shared" si="23"/>
        <v>18419968.709522154</v>
      </c>
      <c r="S92" s="18">
        <f t="shared" si="23"/>
        <v>17804731.628571976</v>
      </c>
      <c r="T92" s="18">
        <f t="shared" si="23"/>
        <v>17064603.25312786</v>
      </c>
      <c r="U92" s="18">
        <f t="shared" si="23"/>
        <v>18212018.628175236</v>
      </c>
      <c r="V92" s="18">
        <f t="shared" si="23"/>
        <v>20461262.662229057</v>
      </c>
      <c r="W92" s="18">
        <f t="shared" si="23"/>
        <v>20469697.73473481</v>
      </c>
      <c r="X92" s="18">
        <f t="shared" si="23"/>
        <v>19000295.609824754</v>
      </c>
      <c r="Y92" s="18">
        <f t="shared" si="23"/>
        <v>17829416.2998641</v>
      </c>
      <c r="Z92" s="18">
        <f t="shared" si="23"/>
        <v>18627280.048081204</v>
      </c>
      <c r="AA92" s="18">
        <f t="shared" si="23"/>
        <v>16494156.946357409</v>
      </c>
      <c r="AB92" s="18">
        <f t="shared" si="23"/>
        <v>15883069.645256802</v>
      </c>
      <c r="AC92" s="18">
        <f t="shared" si="23"/>
        <v>15278770.206185315</v>
      </c>
      <c r="AD92" s="18">
        <f t="shared" si="23"/>
        <v>15889830.130528029</v>
      </c>
      <c r="AE92" s="18">
        <f>(AE71-AE110)</f>
        <v>15901143.377876604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31471369.005699053</v>
      </c>
      <c r="G93" s="18">
        <f aca="true" t="shared" si="24" ref="G93:AD93">(G72-G111)</f>
        <v>31803732.296942543</v>
      </c>
      <c r="H93" s="18">
        <f t="shared" si="24"/>
        <v>31810268.845165122</v>
      </c>
      <c r="I93" s="18">
        <f t="shared" si="24"/>
        <v>33259233.688130993</v>
      </c>
      <c r="J93" s="18">
        <f t="shared" si="24"/>
        <v>33914848.69134973</v>
      </c>
      <c r="K93" s="18">
        <f t="shared" si="24"/>
        <v>34958676.9608336</v>
      </c>
      <c r="L93" s="18">
        <f t="shared" si="24"/>
        <v>36915331.63106817</v>
      </c>
      <c r="M93" s="18">
        <f t="shared" si="24"/>
        <v>38685798.35603972</v>
      </c>
      <c r="N93" s="18">
        <f t="shared" si="24"/>
        <v>40943283.53785529</v>
      </c>
      <c r="O93" s="18">
        <f t="shared" si="24"/>
        <v>39089216.60943416</v>
      </c>
      <c r="P93" s="18">
        <f t="shared" si="24"/>
        <v>38170677.66169474</v>
      </c>
      <c r="Q93" s="18">
        <f t="shared" si="24"/>
        <v>37688345.66415242</v>
      </c>
      <c r="R93" s="18">
        <f t="shared" si="24"/>
        <v>38350555.81380826</v>
      </c>
      <c r="S93" s="18">
        <f t="shared" si="24"/>
        <v>40034365.675994374</v>
      </c>
      <c r="T93" s="18">
        <f t="shared" si="24"/>
        <v>41357057.70462488</v>
      </c>
      <c r="U93" s="18">
        <f t="shared" si="24"/>
        <v>42793012.66028416</v>
      </c>
      <c r="V93" s="18">
        <f t="shared" si="24"/>
        <v>45356400.43952175</v>
      </c>
      <c r="W93" s="18">
        <f t="shared" si="24"/>
        <v>46157262.938947275</v>
      </c>
      <c r="X93" s="18">
        <f t="shared" si="24"/>
        <v>47200817.1246772</v>
      </c>
      <c r="Y93" s="18">
        <f t="shared" si="24"/>
        <v>48236621.92676043</v>
      </c>
      <c r="Z93" s="18">
        <f t="shared" si="24"/>
        <v>49946593.802820235</v>
      </c>
      <c r="AA93" s="18">
        <f t="shared" si="24"/>
        <v>49259956.635093346</v>
      </c>
      <c r="AB93" s="18">
        <f t="shared" si="24"/>
        <v>49910742.247866094</v>
      </c>
      <c r="AC93" s="18">
        <f t="shared" si="24"/>
        <v>50550656.052525036</v>
      </c>
      <c r="AD93" s="18">
        <f t="shared" si="24"/>
        <v>52453645.35846852</v>
      </c>
      <c r="AE93" s="18">
        <f>(AE72-AE111)</f>
        <v>53405568.584325574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55362705.551453255</v>
      </c>
      <c r="G94" s="18">
        <f aca="true" t="shared" si="25" ref="G94:AD94">(G73-G112)</f>
        <v>57458488.98220177</v>
      </c>
      <c r="H94" s="18">
        <f t="shared" si="25"/>
        <v>54406315.253465466</v>
      </c>
      <c r="I94" s="18">
        <f t="shared" si="25"/>
        <v>51462083.71334347</v>
      </c>
      <c r="J94" s="18">
        <f t="shared" si="25"/>
        <v>47771549.85281087</v>
      </c>
      <c r="K94" s="18">
        <f t="shared" si="25"/>
        <v>46273022.93802345</v>
      </c>
      <c r="L94" s="18">
        <f t="shared" si="25"/>
        <v>48683494.75556743</v>
      </c>
      <c r="M94" s="18">
        <f t="shared" si="25"/>
        <v>40972983.08168281</v>
      </c>
      <c r="N94" s="18">
        <f t="shared" si="25"/>
        <v>42308271.94710357</v>
      </c>
      <c r="O94" s="18">
        <f t="shared" si="25"/>
        <v>49621844.269957036</v>
      </c>
      <c r="P94" s="18">
        <f t="shared" si="25"/>
        <v>46443856.22405876</v>
      </c>
      <c r="Q94" s="18">
        <f t="shared" si="25"/>
        <v>47217670.036348656</v>
      </c>
      <c r="R94" s="18">
        <f t="shared" si="25"/>
        <v>54290938.2647199</v>
      </c>
      <c r="S94" s="18">
        <f t="shared" si="25"/>
        <v>58926091.51749301</v>
      </c>
      <c r="T94" s="18">
        <f t="shared" si="25"/>
        <v>53666252.92982822</v>
      </c>
      <c r="U94" s="18">
        <f t="shared" si="25"/>
        <v>56761974.008333415</v>
      </c>
      <c r="V94" s="18">
        <f t="shared" si="25"/>
        <v>64677539.07579937</v>
      </c>
      <c r="W94" s="18">
        <f t="shared" si="25"/>
        <v>67314909.44267915</v>
      </c>
      <c r="X94" s="18">
        <f t="shared" si="25"/>
        <v>67359824.3803553</v>
      </c>
      <c r="Y94" s="18">
        <f t="shared" si="25"/>
        <v>66542819.404265516</v>
      </c>
      <c r="Z94" s="18">
        <f t="shared" si="25"/>
        <v>70783773.79357292</v>
      </c>
      <c r="AA94" s="18">
        <f t="shared" si="25"/>
        <v>68221142.91564915</v>
      </c>
      <c r="AB94" s="18">
        <f t="shared" si="25"/>
        <v>70719530.08585982</v>
      </c>
      <c r="AC94" s="18">
        <f t="shared" si="25"/>
        <v>70005492.6893165</v>
      </c>
      <c r="AD94" s="18">
        <f t="shared" si="25"/>
        <v>71109650.71968408</v>
      </c>
      <c r="AE94" s="18">
        <f>(AE73-AE112)</f>
        <v>74726723.52492312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110680328.29902539</v>
      </c>
      <c r="G95" s="19">
        <f aca="true" t="shared" si="26" ref="G95:AE95">SUM(G90:G94)</f>
        <v>110431301.45988287</v>
      </c>
      <c r="H95" s="19">
        <f t="shared" si="26"/>
        <v>106563387.80046126</v>
      </c>
      <c r="I95" s="19">
        <f t="shared" si="26"/>
        <v>106155514.94162816</v>
      </c>
      <c r="J95" s="19">
        <f t="shared" si="26"/>
        <v>106483682.14142147</v>
      </c>
      <c r="K95" s="19">
        <f t="shared" si="26"/>
        <v>105926096.31503758</v>
      </c>
      <c r="L95" s="19">
        <f t="shared" si="26"/>
        <v>111769123.39363177</v>
      </c>
      <c r="M95" s="19">
        <f t="shared" si="26"/>
        <v>106969558.2828389</v>
      </c>
      <c r="N95" s="19">
        <f t="shared" si="26"/>
        <v>111076670.93320984</v>
      </c>
      <c r="O95" s="19">
        <f t="shared" si="26"/>
        <v>115108994.39116159</v>
      </c>
      <c r="P95" s="19">
        <f t="shared" si="26"/>
        <v>110713234.61886294</v>
      </c>
      <c r="Q95" s="19">
        <f t="shared" si="26"/>
        <v>110457029.40746444</v>
      </c>
      <c r="R95" s="19">
        <f t="shared" si="26"/>
        <v>120796592.44213161</v>
      </c>
      <c r="S95" s="19">
        <f t="shared" si="26"/>
        <v>126904265.73916605</v>
      </c>
      <c r="T95" s="19">
        <f t="shared" si="26"/>
        <v>122245756.32722133</v>
      </c>
      <c r="U95" s="19">
        <f t="shared" si="26"/>
        <v>128352072.06584053</v>
      </c>
      <c r="V95" s="19">
        <f t="shared" si="26"/>
        <v>142563627.67740673</v>
      </c>
      <c r="W95" s="19">
        <f t="shared" si="26"/>
        <v>145137017.36378133</v>
      </c>
      <c r="X95" s="19">
        <f t="shared" si="26"/>
        <v>144457175.74033144</v>
      </c>
      <c r="Y95" s="19">
        <f t="shared" si="26"/>
        <v>142926967.0823962</v>
      </c>
      <c r="Z95" s="19">
        <f t="shared" si="26"/>
        <v>150941221.79846603</v>
      </c>
      <c r="AA95" s="19">
        <f t="shared" si="26"/>
        <v>145163947.26898625</v>
      </c>
      <c r="AB95" s="19">
        <f t="shared" si="26"/>
        <v>146803419.1214357</v>
      </c>
      <c r="AC95" s="19">
        <f t="shared" si="26"/>
        <v>147738834.2169659</v>
      </c>
      <c r="AD95" s="19">
        <f t="shared" si="26"/>
        <v>151750545.22342318</v>
      </c>
      <c r="AE95" s="19">
        <f t="shared" si="26"/>
        <v>155560273.13459453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113195.48906128551</v>
      </c>
      <c r="G100" s="45">
        <f aca="true" t="shared" si="28" ref="G100:AD100">G117</f>
        <v>98420.01226448044</v>
      </c>
      <c r="H100" s="45">
        <f t="shared" si="28"/>
        <v>65986.93283878299</v>
      </c>
      <c r="I100" s="45">
        <f t="shared" si="28"/>
        <v>59166.73110816225</v>
      </c>
      <c r="J100" s="45">
        <f t="shared" si="28"/>
        <v>71483.47561573122</v>
      </c>
      <c r="K100" s="45">
        <f t="shared" si="28"/>
        <v>50277.79794223833</v>
      </c>
      <c r="L100" s="45">
        <f t="shared" si="28"/>
        <v>35241.33846926609</v>
      </c>
      <c r="M100" s="45">
        <f t="shared" si="28"/>
        <v>39386.63004645787</v>
      </c>
      <c r="N100" s="45">
        <f t="shared" si="28"/>
        <v>33884.3196676679</v>
      </c>
      <c r="O100" s="45">
        <f t="shared" si="28"/>
        <v>30363.03799822946</v>
      </c>
      <c r="P100" s="45">
        <f t="shared" si="28"/>
        <v>30758.015000323147</v>
      </c>
      <c r="Q100" s="45">
        <f t="shared" si="28"/>
        <v>27633.67850960381</v>
      </c>
      <c r="R100" s="45">
        <f t="shared" si="28"/>
        <v>59911.12635392659</v>
      </c>
      <c r="S100" s="45">
        <f t="shared" si="28"/>
        <v>43441.679443692825</v>
      </c>
      <c r="T100" s="45">
        <f t="shared" si="28"/>
        <v>42555.89867706655</v>
      </c>
      <c r="U100" s="45">
        <f t="shared" si="28"/>
        <v>44549.94435694497</v>
      </c>
      <c r="V100" s="45">
        <f t="shared" si="28"/>
        <v>43243.82911825846</v>
      </c>
      <c r="W100" s="45">
        <f t="shared" si="28"/>
        <v>41486.65499171311</v>
      </c>
      <c r="X100" s="45">
        <f t="shared" si="28"/>
        <v>37594.23280380371</v>
      </c>
      <c r="Y100" s="45">
        <f t="shared" si="28"/>
        <v>37547.33615093733</v>
      </c>
      <c r="Z100" s="45">
        <f t="shared" si="28"/>
        <v>39197.2990676958</v>
      </c>
      <c r="AA100" s="45">
        <f t="shared" si="28"/>
        <v>35695.38735264165</v>
      </c>
      <c r="AB100" s="45">
        <f t="shared" si="28"/>
        <v>31605.742202893118</v>
      </c>
      <c r="AC100" s="45">
        <f t="shared" si="28"/>
        <v>32349.82780130429</v>
      </c>
      <c r="AD100" s="45">
        <f t="shared" si="28"/>
        <v>31852.514895024422</v>
      </c>
      <c r="AE100" s="45">
        <f>AE117</f>
        <v>31494.600303383602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3723133.782606499</v>
      </c>
      <c r="G101" s="45">
        <f aca="true" t="shared" si="29" ref="G101:AD101">G119</f>
        <v>3049602.0394838094</v>
      </c>
      <c r="H101" s="45">
        <f t="shared" si="29"/>
        <v>2673417.593722563</v>
      </c>
      <c r="I101" s="45">
        <f t="shared" si="29"/>
        <v>3044889.081295573</v>
      </c>
      <c r="J101" s="45">
        <f t="shared" si="29"/>
        <v>3356851.322172378</v>
      </c>
      <c r="K101" s="45">
        <f t="shared" si="29"/>
        <v>3132783.500876599</v>
      </c>
      <c r="L101" s="45">
        <f t="shared" si="29"/>
        <v>3746561.9226758587</v>
      </c>
      <c r="M101" s="45">
        <f t="shared" si="29"/>
        <v>3607272.696936287</v>
      </c>
      <c r="N101" s="45">
        <f t="shared" si="29"/>
        <v>3887111.900959942</v>
      </c>
      <c r="O101" s="45">
        <f t="shared" si="29"/>
        <v>3498750.8405508967</v>
      </c>
      <c r="P101" s="45">
        <f t="shared" si="29"/>
        <v>3874453.8448036877</v>
      </c>
      <c r="Q101" s="45">
        <f t="shared" si="29"/>
        <v>3669676.1651198836</v>
      </c>
      <c r="R101" s="45">
        <f t="shared" si="29"/>
        <v>3954071.4861007626</v>
      </c>
      <c r="S101" s="45">
        <f t="shared" si="29"/>
        <v>4045794.984444625</v>
      </c>
      <c r="T101" s="45">
        <f t="shared" si="29"/>
        <v>4215397.424614272</v>
      </c>
      <c r="U101" s="45">
        <f t="shared" si="29"/>
        <v>4962624.291821818</v>
      </c>
      <c r="V101" s="45">
        <f t="shared" si="29"/>
        <v>3793270.7550181197</v>
      </c>
      <c r="W101" s="45">
        <f t="shared" si="29"/>
        <v>4007160.12288488</v>
      </c>
      <c r="X101" s="45">
        <f t="shared" si="29"/>
        <v>4302672.51153586</v>
      </c>
      <c r="Y101" s="45">
        <f t="shared" si="29"/>
        <v>4370018.661671424</v>
      </c>
      <c r="Z101" s="45">
        <f t="shared" si="29"/>
        <v>4429539.926345165</v>
      </c>
      <c r="AA101" s="45">
        <f t="shared" si="29"/>
        <v>4514126.588817745</v>
      </c>
      <c r="AB101" s="45">
        <f t="shared" si="29"/>
        <v>4493392.309069238</v>
      </c>
      <c r="AC101" s="45">
        <f t="shared" si="29"/>
        <v>4600111.96899311</v>
      </c>
      <c r="AD101" s="45">
        <f t="shared" si="29"/>
        <v>5287872.600549896</v>
      </c>
      <c r="AE101" s="45">
        <f>AE119</f>
        <v>4944318.267413793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211403.5742102018</v>
      </c>
      <c r="G103" s="45">
        <f aca="true" t="shared" si="31" ref="G103:AD103">G134</f>
        <v>228803.7478039641</v>
      </c>
      <c r="H103" s="45">
        <f t="shared" si="31"/>
        <v>205565.45939753822</v>
      </c>
      <c r="I103" s="45">
        <f t="shared" si="31"/>
        <v>242007.5079615521</v>
      </c>
      <c r="J103" s="45">
        <f t="shared" si="31"/>
        <v>255946.19823479027</v>
      </c>
      <c r="K103" s="45">
        <f t="shared" si="31"/>
        <v>251989.38500280477</v>
      </c>
      <c r="L103" s="45">
        <f t="shared" si="31"/>
        <v>271296.6030097079</v>
      </c>
      <c r="M103" s="45">
        <f t="shared" si="31"/>
        <v>304318.71076326544</v>
      </c>
      <c r="N103" s="45">
        <f t="shared" si="31"/>
        <v>324855.501580247</v>
      </c>
      <c r="O103" s="45">
        <f t="shared" si="31"/>
        <v>344070.0910767841</v>
      </c>
      <c r="P103" s="45">
        <f t="shared" si="31"/>
        <v>304093.1678312022</v>
      </c>
      <c r="Q103" s="45">
        <f t="shared" si="31"/>
        <v>304192.1278342563</v>
      </c>
      <c r="R103" s="45">
        <f t="shared" si="31"/>
        <v>270188.6183641185</v>
      </c>
      <c r="S103" s="45">
        <f t="shared" si="31"/>
        <v>315933.9129889746</v>
      </c>
      <c r="T103" s="45">
        <f t="shared" si="31"/>
        <v>390844.0008990532</v>
      </c>
      <c r="U103" s="45">
        <f t="shared" si="31"/>
        <v>393056.21735715703</v>
      </c>
      <c r="V103" s="45">
        <f t="shared" si="31"/>
        <v>395064.3051646712</v>
      </c>
      <c r="W103" s="45">
        <f t="shared" si="31"/>
        <v>423564.5768501629</v>
      </c>
      <c r="X103" s="45">
        <f t="shared" si="31"/>
        <v>467099.1865990118</v>
      </c>
      <c r="Y103" s="45">
        <f t="shared" si="31"/>
        <v>479410.9721439657</v>
      </c>
      <c r="Z103" s="45">
        <f t="shared" si="31"/>
        <v>482048.8417868104</v>
      </c>
      <c r="AA103" s="45">
        <f t="shared" si="31"/>
        <v>450876.1372917851</v>
      </c>
      <c r="AB103" s="45">
        <f t="shared" si="31"/>
        <v>376872.8517045294</v>
      </c>
      <c r="AC103" s="45">
        <f t="shared" si="31"/>
        <v>380767.45640314487</v>
      </c>
      <c r="AD103" s="45">
        <f t="shared" si="31"/>
        <v>401725.7360523321</v>
      </c>
      <c r="AE103" s="45">
        <f>AE134</f>
        <v>405517.3602270558</v>
      </c>
    </row>
    <row r="104" spans="3:31" ht="12.75">
      <c r="C104" s="41" t="s">
        <v>79</v>
      </c>
      <c r="D104" s="43"/>
      <c r="E104" s="41"/>
      <c r="F104" s="47">
        <f>SUM(F100:F103)</f>
        <v>4047732.845877986</v>
      </c>
      <c r="G104" s="47">
        <f aca="true" t="shared" si="32" ref="G104:AE104">SUM(G100:G103)</f>
        <v>3376825.799552254</v>
      </c>
      <c r="H104" s="47">
        <f t="shared" si="32"/>
        <v>2944969.985958884</v>
      </c>
      <c r="I104" s="47">
        <f t="shared" si="32"/>
        <v>3346063.3203652874</v>
      </c>
      <c r="J104" s="47">
        <f t="shared" si="32"/>
        <v>3684280.9960229</v>
      </c>
      <c r="K104" s="47">
        <f t="shared" si="32"/>
        <v>3435050.6838216423</v>
      </c>
      <c r="L104" s="47">
        <f t="shared" si="32"/>
        <v>4053099.8641548324</v>
      </c>
      <c r="M104" s="47">
        <f t="shared" si="32"/>
        <v>3950978.0377460103</v>
      </c>
      <c r="N104" s="47">
        <f t="shared" si="32"/>
        <v>4245851.722207857</v>
      </c>
      <c r="O104" s="47">
        <f t="shared" si="32"/>
        <v>3873183.9696259103</v>
      </c>
      <c r="P104" s="47">
        <f t="shared" si="32"/>
        <v>4209305.027635213</v>
      </c>
      <c r="Q104" s="47">
        <f t="shared" si="32"/>
        <v>4001501.9714637436</v>
      </c>
      <c r="R104" s="47">
        <f t="shared" si="32"/>
        <v>4284171.230818808</v>
      </c>
      <c r="S104" s="47">
        <f t="shared" si="32"/>
        <v>4405170.576877292</v>
      </c>
      <c r="T104" s="47">
        <f t="shared" si="32"/>
        <v>4648797.324190392</v>
      </c>
      <c r="U104" s="47">
        <f t="shared" si="32"/>
        <v>5400230.45353592</v>
      </c>
      <c r="V104" s="47">
        <f t="shared" si="32"/>
        <v>4231578.8893010495</v>
      </c>
      <c r="W104" s="47">
        <f t="shared" si="32"/>
        <v>4472211.354726756</v>
      </c>
      <c r="X104" s="47">
        <f t="shared" si="32"/>
        <v>4807365.930938675</v>
      </c>
      <c r="Y104" s="47">
        <f t="shared" si="32"/>
        <v>4886976.969966328</v>
      </c>
      <c r="Z104" s="47">
        <f t="shared" si="32"/>
        <v>4950786.067199671</v>
      </c>
      <c r="AA104" s="47">
        <f t="shared" si="32"/>
        <v>5000698.113462172</v>
      </c>
      <c r="AB104" s="47">
        <f t="shared" si="32"/>
        <v>4901870.90297666</v>
      </c>
      <c r="AC104" s="47">
        <f t="shared" si="32"/>
        <v>5013229.253197558</v>
      </c>
      <c r="AD104" s="47">
        <f t="shared" si="32"/>
        <v>5721450.851497253</v>
      </c>
      <c r="AE104" s="47">
        <f t="shared" si="32"/>
        <v>5381330.2279442325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3904900.125726253</v>
      </c>
      <c r="G110" s="45">
        <f aca="true" t="shared" si="33" ref="G110:AD110">(G104-G111)</f>
        <v>3239843.6689805207</v>
      </c>
      <c r="H110" s="45">
        <f t="shared" si="33"/>
        <v>2820053.7782378173</v>
      </c>
      <c r="I110" s="45">
        <f t="shared" si="33"/>
        <v>3215279.3875766206</v>
      </c>
      <c r="J110" s="45">
        <f t="shared" si="33"/>
        <v>3544816.6483805003</v>
      </c>
      <c r="K110" s="45">
        <f t="shared" si="33"/>
        <v>3305074.572814042</v>
      </c>
      <c r="L110" s="45">
        <f t="shared" si="33"/>
        <v>3926012.328664166</v>
      </c>
      <c r="M110" s="45">
        <f t="shared" si="33"/>
        <v>3807298.3278712104</v>
      </c>
      <c r="N110" s="45">
        <f t="shared" si="33"/>
        <v>4107295.562458524</v>
      </c>
      <c r="O110" s="45">
        <f t="shared" si="33"/>
        <v>3731068.496479377</v>
      </c>
      <c r="P110" s="45">
        <f t="shared" si="33"/>
        <v>4063057.423251746</v>
      </c>
      <c r="Q110" s="45">
        <f t="shared" si="33"/>
        <v>3870666.6325833434</v>
      </c>
      <c r="R110" s="45">
        <f t="shared" si="33"/>
        <v>4150780.235950541</v>
      </c>
      <c r="S110" s="45">
        <f t="shared" si="33"/>
        <v>4269343.876289693</v>
      </c>
      <c r="T110" s="45">
        <f t="shared" si="33"/>
        <v>4506831.175320792</v>
      </c>
      <c r="U110" s="45">
        <f t="shared" si="33"/>
        <v>5260702.45868352</v>
      </c>
      <c r="V110" s="45">
        <f t="shared" si="33"/>
        <v>4096168.338866916</v>
      </c>
      <c r="W110" s="45">
        <f t="shared" si="33"/>
        <v>4329165.663459156</v>
      </c>
      <c r="X110" s="45">
        <f t="shared" si="33"/>
        <v>4657617.765256542</v>
      </c>
      <c r="Y110" s="45">
        <f t="shared" si="33"/>
        <v>4735662.118886994</v>
      </c>
      <c r="Z110" s="45">
        <f t="shared" si="33"/>
        <v>4801740.4620751375</v>
      </c>
      <c r="AA110" s="45">
        <f t="shared" si="33"/>
        <v>4864139.476453239</v>
      </c>
      <c r="AB110" s="45">
        <f t="shared" si="33"/>
        <v>4766927.909158793</v>
      </c>
      <c r="AC110" s="45">
        <f t="shared" si="33"/>
        <v>4888474.610500625</v>
      </c>
      <c r="AD110" s="45">
        <f t="shared" si="33"/>
        <v>5595063.427524187</v>
      </c>
      <c r="AE110" s="45">
        <f>(AE104-AE111)</f>
        <v>5255601.3014752995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142832.72015173335</v>
      </c>
      <c r="G111" s="45">
        <f aca="true" t="shared" si="34" ref="G111:AD111">G133</f>
        <v>136982.13057173332</v>
      </c>
      <c r="H111" s="45">
        <f t="shared" si="34"/>
        <v>124916.20772106663</v>
      </c>
      <c r="I111" s="45">
        <f t="shared" si="34"/>
        <v>130783.93278866664</v>
      </c>
      <c r="J111" s="45">
        <f t="shared" si="34"/>
        <v>139464.3476424</v>
      </c>
      <c r="K111" s="45">
        <f t="shared" si="34"/>
        <v>129976.11100759997</v>
      </c>
      <c r="L111" s="45">
        <f t="shared" si="34"/>
        <v>127087.53549066663</v>
      </c>
      <c r="M111" s="45">
        <f t="shared" si="34"/>
        <v>143679.7098748</v>
      </c>
      <c r="N111" s="45">
        <f t="shared" si="34"/>
        <v>138556.1597493333</v>
      </c>
      <c r="O111" s="45">
        <f t="shared" si="34"/>
        <v>142115.47314653333</v>
      </c>
      <c r="P111" s="45">
        <f t="shared" si="34"/>
        <v>146247.60438346665</v>
      </c>
      <c r="Q111" s="45">
        <f t="shared" si="34"/>
        <v>130835.33888039998</v>
      </c>
      <c r="R111" s="45">
        <f t="shared" si="34"/>
        <v>133390.99486826666</v>
      </c>
      <c r="S111" s="45">
        <f t="shared" si="34"/>
        <v>135826.70058759997</v>
      </c>
      <c r="T111" s="45">
        <f t="shared" si="34"/>
        <v>141966.1488696</v>
      </c>
      <c r="U111" s="45">
        <f t="shared" si="34"/>
        <v>139527.99485239998</v>
      </c>
      <c r="V111" s="45">
        <f t="shared" si="34"/>
        <v>135410.5504341333</v>
      </c>
      <c r="W111" s="45">
        <f t="shared" si="34"/>
        <v>143045.69126759996</v>
      </c>
      <c r="X111" s="45">
        <f t="shared" si="34"/>
        <v>149748.16568213332</v>
      </c>
      <c r="Y111" s="45">
        <f t="shared" si="34"/>
        <v>151314.85107933328</v>
      </c>
      <c r="Z111" s="45">
        <f t="shared" si="34"/>
        <v>149045.6051245333</v>
      </c>
      <c r="AA111" s="45">
        <f t="shared" si="34"/>
        <v>136558.63700893332</v>
      </c>
      <c r="AB111" s="45">
        <f t="shared" si="34"/>
        <v>134942.99381786666</v>
      </c>
      <c r="AC111" s="45">
        <f t="shared" si="34"/>
        <v>124754.64269693331</v>
      </c>
      <c r="AD111" s="45">
        <f t="shared" si="34"/>
        <v>126387.42397306666</v>
      </c>
      <c r="AE111" s="45">
        <f>AE133</f>
        <v>125728.9264689333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4047732.845877986</v>
      </c>
      <c r="G113" s="47">
        <f aca="true" t="shared" si="35" ref="G113:AD113">(G110+G111)</f>
        <v>3376825.799552254</v>
      </c>
      <c r="H113" s="47">
        <f t="shared" si="35"/>
        <v>2944969.985958884</v>
      </c>
      <c r="I113" s="47">
        <f t="shared" si="35"/>
        <v>3346063.3203652874</v>
      </c>
      <c r="J113" s="47">
        <f t="shared" si="35"/>
        <v>3684280.9960229</v>
      </c>
      <c r="K113" s="47">
        <f t="shared" si="35"/>
        <v>3435050.6838216423</v>
      </c>
      <c r="L113" s="47">
        <f t="shared" si="35"/>
        <v>4053099.8641548324</v>
      </c>
      <c r="M113" s="47">
        <f t="shared" si="35"/>
        <v>3950978.0377460103</v>
      </c>
      <c r="N113" s="47">
        <f t="shared" si="35"/>
        <v>4245851.722207857</v>
      </c>
      <c r="O113" s="47">
        <f t="shared" si="35"/>
        <v>3873183.9696259103</v>
      </c>
      <c r="P113" s="47">
        <f t="shared" si="35"/>
        <v>4209305.027635213</v>
      </c>
      <c r="Q113" s="47">
        <f t="shared" si="35"/>
        <v>4001501.9714637436</v>
      </c>
      <c r="R113" s="47">
        <f t="shared" si="35"/>
        <v>4284171.230818808</v>
      </c>
      <c r="S113" s="47">
        <f t="shared" si="35"/>
        <v>4405170.576877292</v>
      </c>
      <c r="T113" s="47">
        <f t="shared" si="35"/>
        <v>4648797.324190392</v>
      </c>
      <c r="U113" s="47">
        <f t="shared" si="35"/>
        <v>5400230.45353592</v>
      </c>
      <c r="V113" s="47">
        <f t="shared" si="35"/>
        <v>4231578.8893010495</v>
      </c>
      <c r="W113" s="47">
        <f t="shared" si="35"/>
        <v>4472211.354726756</v>
      </c>
      <c r="X113" s="47">
        <f t="shared" si="35"/>
        <v>4807365.930938675</v>
      </c>
      <c r="Y113" s="47">
        <f t="shared" si="35"/>
        <v>4886976.969966328</v>
      </c>
      <c r="Z113" s="47">
        <f t="shared" si="35"/>
        <v>4950786.067199671</v>
      </c>
      <c r="AA113" s="47">
        <f t="shared" si="35"/>
        <v>5000698.113462172</v>
      </c>
      <c r="AB113" s="47">
        <f t="shared" si="35"/>
        <v>4901870.90297666</v>
      </c>
      <c r="AC113" s="47">
        <f t="shared" si="35"/>
        <v>5013229.253197558</v>
      </c>
      <c r="AD113" s="47">
        <f t="shared" si="35"/>
        <v>5721450.851497253</v>
      </c>
      <c r="AE113" s="47">
        <f>(AE110+AE111)</f>
        <v>5381330.2279442325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120</v>
      </c>
      <c r="D116" s="51" t="s">
        <v>121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0.021306339191991836</v>
      </c>
      <c r="E117" s="52"/>
      <c r="F117" s="55">
        <f aca="true" t="shared" si="37" ref="F117:AD117">(F139*$D117)*10^6</f>
        <v>113195.48906128551</v>
      </c>
      <c r="G117" s="55">
        <f t="shared" si="37"/>
        <v>98420.01226448044</v>
      </c>
      <c r="H117" s="55">
        <f t="shared" si="37"/>
        <v>65986.93283878299</v>
      </c>
      <c r="I117" s="55">
        <f t="shared" si="37"/>
        <v>59166.73110816225</v>
      </c>
      <c r="J117" s="55">
        <f t="shared" si="37"/>
        <v>71483.47561573122</v>
      </c>
      <c r="K117" s="55">
        <f t="shared" si="37"/>
        <v>50277.79794223833</v>
      </c>
      <c r="L117" s="55">
        <f t="shared" si="37"/>
        <v>35241.33846926609</v>
      </c>
      <c r="M117" s="55">
        <f t="shared" si="37"/>
        <v>39386.63004645787</v>
      </c>
      <c r="N117" s="55">
        <f t="shared" si="37"/>
        <v>33884.3196676679</v>
      </c>
      <c r="O117" s="55">
        <f t="shared" si="37"/>
        <v>30363.03799822946</v>
      </c>
      <c r="P117" s="55">
        <f t="shared" si="37"/>
        <v>30758.015000323147</v>
      </c>
      <c r="Q117" s="55">
        <f t="shared" si="37"/>
        <v>27633.67850960381</v>
      </c>
      <c r="R117" s="55">
        <f t="shared" si="37"/>
        <v>59911.12635392659</v>
      </c>
      <c r="S117" s="55">
        <f t="shared" si="37"/>
        <v>43441.679443692825</v>
      </c>
      <c r="T117" s="55">
        <f t="shared" si="37"/>
        <v>42555.89867706655</v>
      </c>
      <c r="U117" s="55">
        <f t="shared" si="37"/>
        <v>44549.94435694497</v>
      </c>
      <c r="V117" s="55">
        <f t="shared" si="37"/>
        <v>43243.82911825846</v>
      </c>
      <c r="W117" s="55">
        <f t="shared" si="37"/>
        <v>41486.65499171311</v>
      </c>
      <c r="X117" s="55">
        <f t="shared" si="37"/>
        <v>37594.23280380371</v>
      </c>
      <c r="Y117" s="55">
        <f t="shared" si="37"/>
        <v>37547.33615093733</v>
      </c>
      <c r="Z117" s="55">
        <f t="shared" si="37"/>
        <v>39197.2990676958</v>
      </c>
      <c r="AA117" s="55">
        <f t="shared" si="37"/>
        <v>35695.38735264165</v>
      </c>
      <c r="AB117" s="55">
        <f t="shared" si="37"/>
        <v>31605.742202893118</v>
      </c>
      <c r="AC117" s="55">
        <f t="shared" si="37"/>
        <v>32349.82780130429</v>
      </c>
      <c r="AD117" s="55">
        <f t="shared" si="37"/>
        <v>31852.514895024422</v>
      </c>
      <c r="AE117" s="55">
        <f>(AE139*$D117)*10^6</f>
        <v>31494.600303383602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3723133.782606499</v>
      </c>
      <c r="G119" s="55">
        <f aca="true" t="shared" si="38" ref="G119:AD119">SUM(G120,G122,G123,G124,G125,G126,G127,G128,G129,G130,G131,G132,G133)</f>
        <v>3049602.0394838094</v>
      </c>
      <c r="H119" s="55">
        <f t="shared" si="38"/>
        <v>2673417.593722563</v>
      </c>
      <c r="I119" s="55">
        <f t="shared" si="38"/>
        <v>3044889.081295573</v>
      </c>
      <c r="J119" s="55">
        <f t="shared" si="38"/>
        <v>3356851.322172378</v>
      </c>
      <c r="K119" s="55">
        <f t="shared" si="38"/>
        <v>3132783.500876599</v>
      </c>
      <c r="L119" s="55">
        <f t="shared" si="38"/>
        <v>3746561.9226758587</v>
      </c>
      <c r="M119" s="55">
        <f t="shared" si="38"/>
        <v>3607272.696936287</v>
      </c>
      <c r="N119" s="55">
        <f t="shared" si="38"/>
        <v>3887111.900959942</v>
      </c>
      <c r="O119" s="55">
        <f t="shared" si="38"/>
        <v>3498750.8405508967</v>
      </c>
      <c r="P119" s="55">
        <f t="shared" si="38"/>
        <v>3874453.8448036877</v>
      </c>
      <c r="Q119" s="55">
        <f t="shared" si="38"/>
        <v>3669676.1651198836</v>
      </c>
      <c r="R119" s="55">
        <f t="shared" si="38"/>
        <v>3954071.4861007626</v>
      </c>
      <c r="S119" s="55">
        <f t="shared" si="38"/>
        <v>4045794.984444625</v>
      </c>
      <c r="T119" s="55">
        <f t="shared" si="38"/>
        <v>4215397.424614272</v>
      </c>
      <c r="U119" s="55">
        <f t="shared" si="38"/>
        <v>4962624.291821818</v>
      </c>
      <c r="V119" s="55">
        <f t="shared" si="38"/>
        <v>3793270.7550181197</v>
      </c>
      <c r="W119" s="55">
        <f t="shared" si="38"/>
        <v>4007160.12288488</v>
      </c>
      <c r="X119" s="55">
        <f t="shared" si="38"/>
        <v>4302672.51153586</v>
      </c>
      <c r="Y119" s="55">
        <f t="shared" si="38"/>
        <v>4370018.661671424</v>
      </c>
      <c r="Z119" s="55">
        <f t="shared" si="38"/>
        <v>4429539.926345165</v>
      </c>
      <c r="AA119" s="55">
        <f t="shared" si="38"/>
        <v>4514126.588817745</v>
      </c>
      <c r="AB119" s="55">
        <f t="shared" si="38"/>
        <v>4493392.309069238</v>
      </c>
      <c r="AC119" s="55">
        <f t="shared" si="38"/>
        <v>4600111.96899311</v>
      </c>
      <c r="AD119" s="55">
        <f t="shared" si="38"/>
        <v>5287872.600549896</v>
      </c>
      <c r="AE119" s="55">
        <f>SUM(AE120,AE122,AE123,AE124,AE125,AE126,AE127,AE128,AE129,AE130,AE131,AE132,AE133)</f>
        <v>4944318.267413793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1549657.4928303333</v>
      </c>
      <c r="G120" s="55">
        <f aca="true" t="shared" si="39" ref="G120:AD120">G13</f>
        <v>1083508.9262954</v>
      </c>
      <c r="H120" s="55">
        <f t="shared" si="39"/>
        <v>1108362.1569650667</v>
      </c>
      <c r="I120" s="55">
        <f t="shared" si="39"/>
        <v>1613776.2738892667</v>
      </c>
      <c r="J120" s="55">
        <f t="shared" si="39"/>
        <v>1931561.8852288</v>
      </c>
      <c r="K120" s="55">
        <f t="shared" si="39"/>
        <v>1730875.6433298</v>
      </c>
      <c r="L120" s="55">
        <f t="shared" si="39"/>
        <v>2274281.8100955333</v>
      </c>
      <c r="M120" s="55">
        <f t="shared" si="39"/>
        <v>2018146.7805238666</v>
      </c>
      <c r="N120" s="55">
        <f t="shared" si="39"/>
        <v>2252565.5552187334</v>
      </c>
      <c r="O120" s="55">
        <f t="shared" si="39"/>
        <v>1889639.4296252</v>
      </c>
      <c r="P120" s="55">
        <f t="shared" si="39"/>
        <v>2110906.2749522</v>
      </c>
      <c r="Q120" s="55">
        <f t="shared" si="39"/>
        <v>1917131.6830203999</v>
      </c>
      <c r="R120" s="55">
        <f t="shared" si="39"/>
        <v>2132581.9199762</v>
      </c>
      <c r="S120" s="55">
        <f t="shared" si="39"/>
        <v>2330710.163034</v>
      </c>
      <c r="T120" s="55">
        <f t="shared" si="39"/>
        <v>2420357.7331823995</v>
      </c>
      <c r="U120" s="55">
        <f t="shared" si="39"/>
        <v>3224034.847055</v>
      </c>
      <c r="V120" s="55">
        <f t="shared" si="39"/>
        <v>2029891.5095389336</v>
      </c>
      <c r="W120" s="55">
        <f t="shared" si="39"/>
        <v>2088748.9527079999</v>
      </c>
      <c r="X120" s="55">
        <f t="shared" si="39"/>
        <v>2218612.3734389995</v>
      </c>
      <c r="Y120" s="55">
        <f t="shared" si="39"/>
        <v>2301276.6018667333</v>
      </c>
      <c r="Z120" s="55">
        <f t="shared" si="39"/>
        <v>2470369.9100784003</v>
      </c>
      <c r="AA120" s="55">
        <f t="shared" si="39"/>
        <v>2639949.8227967336</v>
      </c>
      <c r="AB120" s="55">
        <f t="shared" si="39"/>
        <v>2546586.064011</v>
      </c>
      <c r="AC120" s="55">
        <f t="shared" si="39"/>
        <v>2635269.1970315333</v>
      </c>
      <c r="AD120" s="55">
        <f t="shared" si="39"/>
        <v>3034820.948301267</v>
      </c>
      <c r="AE120" s="55">
        <f>AE13</f>
        <v>2816143.851323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128509.10079626666</v>
      </c>
      <c r="G123" s="55">
        <f aca="true" t="shared" si="40" ref="G123:AD123">(G35*0.5)</f>
        <v>123245.221792</v>
      </c>
      <c r="H123" s="55">
        <f t="shared" si="40"/>
        <v>112389.29947373332</v>
      </c>
      <c r="I123" s="55">
        <f t="shared" si="40"/>
        <v>117668.59481373332</v>
      </c>
      <c r="J123" s="55">
        <f t="shared" si="40"/>
        <v>125478.5154685333</v>
      </c>
      <c r="K123" s="55">
        <f t="shared" si="40"/>
        <v>116941.78504946665</v>
      </c>
      <c r="L123" s="55">
        <f t="shared" si="40"/>
        <v>114342.88087053332</v>
      </c>
      <c r="M123" s="55">
        <f t="shared" si="40"/>
        <v>129271.151504</v>
      </c>
      <c r="N123" s="55">
        <f t="shared" si="40"/>
        <v>124661.40366239999</v>
      </c>
      <c r="O123" s="55">
        <f t="shared" si="40"/>
        <v>127863.78024053332</v>
      </c>
      <c r="P123" s="55">
        <f t="shared" si="40"/>
        <v>131581.53242519998</v>
      </c>
      <c r="Q123" s="55">
        <f t="shared" si="40"/>
        <v>117714.84716053332</v>
      </c>
      <c r="R123" s="55">
        <f t="shared" si="40"/>
        <v>120014.2140809333</v>
      </c>
      <c r="S123" s="55">
        <f t="shared" si="40"/>
        <v>122205.66182733333</v>
      </c>
      <c r="T123" s="55">
        <f t="shared" si="40"/>
        <v>127729.42887466666</v>
      </c>
      <c r="U123" s="55">
        <f t="shared" si="40"/>
        <v>125535.77996079999</v>
      </c>
      <c r="V123" s="55">
        <f t="shared" si="40"/>
        <v>121831.24294439999</v>
      </c>
      <c r="W123" s="55">
        <f t="shared" si="40"/>
        <v>128700.71479906666</v>
      </c>
      <c r="X123" s="55">
        <f t="shared" si="40"/>
        <v>134731.04870133335</v>
      </c>
      <c r="Y123" s="55">
        <f t="shared" si="40"/>
        <v>136140.62335866666</v>
      </c>
      <c r="Z123" s="55">
        <f t="shared" si="40"/>
        <v>134098.94331386665</v>
      </c>
      <c r="AA123" s="55">
        <f t="shared" si="40"/>
        <v>122864.19532493332</v>
      </c>
      <c r="AB123" s="55">
        <f t="shared" si="40"/>
        <v>121410.57356999998</v>
      </c>
      <c r="AC123" s="55">
        <f t="shared" si="40"/>
        <v>112243.93818879998</v>
      </c>
      <c r="AD123" s="55">
        <f t="shared" si="40"/>
        <v>113712.97850586665</v>
      </c>
      <c r="AE123" s="55">
        <f>(AE35*0.5)</f>
        <v>113120.51565466665</v>
      </c>
    </row>
    <row r="124" spans="1:31" ht="12.75">
      <c r="A124" s="4"/>
      <c r="B124" s="4"/>
      <c r="C124" s="57" t="s">
        <v>95</v>
      </c>
      <c r="D124" s="54">
        <v>0.021306339191991836</v>
      </c>
      <c r="E124" s="56"/>
      <c r="F124" s="55">
        <f aca="true" t="shared" si="41" ref="F124:F132">(F146*$D124)*10^6</f>
        <v>504645.99446749745</v>
      </c>
      <c r="G124" s="55">
        <f aca="true" t="shared" si="42" ref="G124:AD124">(G146*$D124)*10^6</f>
        <v>468210.991093801</v>
      </c>
      <c r="H124" s="55">
        <f t="shared" si="42"/>
        <v>336003.0221098814</v>
      </c>
      <c r="I124" s="55">
        <f t="shared" si="42"/>
        <v>301581.6495175608</v>
      </c>
      <c r="J124" s="55">
        <f t="shared" si="42"/>
        <v>293465.76923206187</v>
      </c>
      <c r="K124" s="55">
        <f t="shared" si="42"/>
        <v>250621.7301928928</v>
      </c>
      <c r="L124" s="55">
        <f t="shared" si="42"/>
        <v>362843.99549736944</v>
      </c>
      <c r="M124" s="55">
        <f t="shared" si="42"/>
        <v>369771.7776087798</v>
      </c>
      <c r="N124" s="55">
        <f t="shared" si="42"/>
        <v>377937.85923695535</v>
      </c>
      <c r="O124" s="55">
        <f t="shared" si="42"/>
        <v>413011.8491884148</v>
      </c>
      <c r="P124" s="55">
        <f t="shared" si="42"/>
        <v>369665.79714762565</v>
      </c>
      <c r="Q124" s="55">
        <f t="shared" si="42"/>
        <v>317740.89717501716</v>
      </c>
      <c r="R124" s="55">
        <f t="shared" si="42"/>
        <v>400835.23979255103</v>
      </c>
      <c r="S124" s="55">
        <f t="shared" si="42"/>
        <v>372633.2529934545</v>
      </c>
      <c r="T124" s="55">
        <f t="shared" si="42"/>
        <v>423381.2109068954</v>
      </c>
      <c r="U124" s="55">
        <f t="shared" si="42"/>
        <v>396411.94575310516</v>
      </c>
      <c r="V124" s="55">
        <f t="shared" si="42"/>
        <v>509443.00968911813</v>
      </c>
      <c r="W124" s="55">
        <f t="shared" si="42"/>
        <v>570097.3620042079</v>
      </c>
      <c r="X124" s="55">
        <f t="shared" si="42"/>
        <v>620705.8718025951</v>
      </c>
      <c r="Y124" s="55">
        <f t="shared" si="42"/>
        <v>533640.0466876433</v>
      </c>
      <c r="Z124" s="55">
        <f t="shared" si="42"/>
        <v>652104.0093880945</v>
      </c>
      <c r="AA124" s="55">
        <f t="shared" si="42"/>
        <v>524754.4127964192</v>
      </c>
      <c r="AB124" s="55">
        <f t="shared" si="42"/>
        <v>619177.520461606</v>
      </c>
      <c r="AC124" s="55">
        <f t="shared" si="42"/>
        <v>651490.4376818581</v>
      </c>
      <c r="AD124" s="55">
        <f t="shared" si="42"/>
        <v>796544.366960756</v>
      </c>
      <c r="AE124" s="55">
        <f aca="true" t="shared" si="43" ref="AE124:AE132">(AE146*$D124)*10^6</f>
        <v>742589.1022841638</v>
      </c>
    </row>
    <row r="125" spans="1:31" ht="12.75">
      <c r="A125" s="4"/>
      <c r="B125" s="4"/>
      <c r="C125" s="57" t="s">
        <v>96</v>
      </c>
      <c r="D125" s="54">
        <v>0.021306339191991836</v>
      </c>
      <c r="E125" s="52"/>
      <c r="F125" s="55">
        <f t="shared" si="41"/>
        <v>669261.1055493946</v>
      </c>
      <c r="G125" s="55">
        <f aca="true" t="shared" si="44" ref="G125:AD125">(G147*$D125)*10^6</f>
        <v>567054.1761168106</v>
      </c>
      <c r="H125" s="55">
        <f t="shared" si="44"/>
        <v>406653.3918286718</v>
      </c>
      <c r="I125" s="55">
        <f t="shared" si="44"/>
        <v>398773.16326573363</v>
      </c>
      <c r="J125" s="55">
        <f t="shared" si="44"/>
        <v>366271.7592295903</v>
      </c>
      <c r="K125" s="55">
        <f t="shared" si="44"/>
        <v>393739.07697096077</v>
      </c>
      <c r="L125" s="55">
        <f t="shared" si="44"/>
        <v>475505.528542685</v>
      </c>
      <c r="M125" s="55">
        <f t="shared" si="44"/>
        <v>432731.68346388126</v>
      </c>
      <c r="N125" s="55">
        <f t="shared" si="44"/>
        <v>454411.3908931017</v>
      </c>
      <c r="O125" s="55">
        <f t="shared" si="44"/>
        <v>425060.2627420268</v>
      </c>
      <c r="P125" s="55">
        <f t="shared" si="44"/>
        <v>587517.350738282</v>
      </c>
      <c r="Q125" s="55">
        <f t="shared" si="44"/>
        <v>644694.4018434401</v>
      </c>
      <c r="R125" s="55">
        <f t="shared" si="44"/>
        <v>634735.1727026758</v>
      </c>
      <c r="S125" s="55">
        <f t="shared" si="44"/>
        <v>657772.1314729942</v>
      </c>
      <c r="T125" s="55">
        <f t="shared" si="44"/>
        <v>653536.9626622716</v>
      </c>
      <c r="U125" s="55">
        <f t="shared" si="44"/>
        <v>624213.0701766241</v>
      </c>
      <c r="V125" s="55">
        <f t="shared" si="44"/>
        <v>568597.5389747773</v>
      </c>
      <c r="W125" s="55">
        <f t="shared" si="44"/>
        <v>671149.4554639598</v>
      </c>
      <c r="X125" s="55">
        <f t="shared" si="44"/>
        <v>637971.6951979863</v>
      </c>
      <c r="Y125" s="55">
        <f t="shared" si="44"/>
        <v>632106.9166930639</v>
      </c>
      <c r="Z125" s="55">
        <f t="shared" si="44"/>
        <v>562759.9962443815</v>
      </c>
      <c r="AA125" s="55">
        <f t="shared" si="44"/>
        <v>516236.6875006132</v>
      </c>
      <c r="AB125" s="55">
        <f t="shared" si="44"/>
        <v>492555.14767075295</v>
      </c>
      <c r="AC125" s="55">
        <f t="shared" si="44"/>
        <v>545011.3244531694</v>
      </c>
      <c r="AD125" s="55">
        <f t="shared" si="44"/>
        <v>607440.3482753027</v>
      </c>
      <c r="AE125" s="55">
        <f t="shared" si="43"/>
        <v>551715.873874044</v>
      </c>
    </row>
    <row r="126" spans="1:31" ht="12.75">
      <c r="A126" s="4"/>
      <c r="B126" s="4"/>
      <c r="C126" s="57" t="s">
        <v>97</v>
      </c>
      <c r="D126" s="54">
        <v>0.021306339191991836</v>
      </c>
      <c r="E126" s="52"/>
      <c r="F126" s="55">
        <f t="shared" si="41"/>
        <v>100592.68856625515</v>
      </c>
      <c r="G126" s="55">
        <f aca="true" t="shared" si="45" ref="G126:AD126">(G148*$D126)*10^6</f>
        <v>46790.045608559674</v>
      </c>
      <c r="H126" s="55">
        <f t="shared" si="45"/>
        <v>48812.405143703705</v>
      </c>
      <c r="I126" s="55">
        <f t="shared" si="45"/>
        <v>60112.66735144033</v>
      </c>
      <c r="J126" s="55">
        <f t="shared" si="45"/>
        <v>75943.54020609053</v>
      </c>
      <c r="K126" s="55">
        <f t="shared" si="45"/>
        <v>82831.38160987654</v>
      </c>
      <c r="L126" s="55">
        <f t="shared" si="45"/>
        <v>-2258.7611080778206</v>
      </c>
      <c r="M126" s="55">
        <f t="shared" si="45"/>
        <v>57428.704056748</v>
      </c>
      <c r="N126" s="55">
        <f t="shared" si="45"/>
        <v>37001.11413070405</v>
      </c>
      <c r="O126" s="55">
        <f t="shared" si="45"/>
        <v>27586.21848661323</v>
      </c>
      <c r="P126" s="55">
        <f t="shared" si="45"/>
        <v>23297.44723976046</v>
      </c>
      <c r="Q126" s="55">
        <f t="shared" si="45"/>
        <v>24094.63554184465</v>
      </c>
      <c r="R126" s="55">
        <f t="shared" si="45"/>
        <v>12338.33673068513</v>
      </c>
      <c r="S126" s="55">
        <f t="shared" si="45"/>
        <v>31120.838949476612</v>
      </c>
      <c r="T126" s="55">
        <f t="shared" si="45"/>
        <v>23970.525263229567</v>
      </c>
      <c r="U126" s="55">
        <f t="shared" si="45"/>
        <v>43918.10246298501</v>
      </c>
      <c r="V126" s="55">
        <f t="shared" si="45"/>
        <v>0</v>
      </c>
      <c r="W126" s="55">
        <f t="shared" si="45"/>
        <v>2303.4521896234614</v>
      </c>
      <c r="X126" s="55">
        <f t="shared" si="45"/>
        <v>0</v>
      </c>
      <c r="Y126" s="55">
        <f t="shared" si="45"/>
        <v>17565.5626894241</v>
      </c>
      <c r="Z126" s="55">
        <f t="shared" si="45"/>
        <v>13778.716346874813</v>
      </c>
      <c r="AA126" s="55">
        <f t="shared" si="45"/>
        <v>39150.784919376645</v>
      </c>
      <c r="AB126" s="55">
        <f t="shared" si="45"/>
        <v>63260.5896898256</v>
      </c>
      <c r="AC126" s="55">
        <f t="shared" si="45"/>
        <v>64584.18307687233</v>
      </c>
      <c r="AD126" s="55">
        <f t="shared" si="45"/>
        <v>69535.02427654341</v>
      </c>
      <c r="AE126" s="55">
        <f t="shared" si="43"/>
        <v>74052.50271868327</v>
      </c>
    </row>
    <row r="127" spans="1:31" ht="12.75">
      <c r="A127" s="4"/>
      <c r="B127" s="4"/>
      <c r="C127" s="57" t="s">
        <v>98</v>
      </c>
      <c r="D127" s="54">
        <v>0.021306339191991836</v>
      </c>
      <c r="E127" s="52"/>
      <c r="F127" s="55">
        <f t="shared" si="41"/>
        <v>155663.61144161108</v>
      </c>
      <c r="G127" s="55">
        <f aca="true" t="shared" si="46" ref="G127:AD127">(G149*$D127)*10^6</f>
        <v>188572.5152223684</v>
      </c>
      <c r="H127" s="55">
        <f t="shared" si="46"/>
        <v>152172.13055437442</v>
      </c>
      <c r="I127" s="55">
        <f t="shared" si="46"/>
        <v>63481.66418373656</v>
      </c>
      <c r="J127" s="55">
        <f t="shared" si="46"/>
        <v>101842.27879359202</v>
      </c>
      <c r="K127" s="55">
        <f t="shared" si="46"/>
        <v>101072.40043128004</v>
      </c>
      <c r="L127" s="55">
        <f t="shared" si="46"/>
        <v>90675.5310892127</v>
      </c>
      <c r="M127" s="55">
        <f t="shared" si="46"/>
        <v>157060.5950918635</v>
      </c>
      <c r="N127" s="55">
        <f t="shared" si="46"/>
        <v>161990.18408487545</v>
      </c>
      <c r="O127" s="55">
        <f t="shared" si="46"/>
        <v>147933.7100125157</v>
      </c>
      <c r="P127" s="55">
        <f t="shared" si="46"/>
        <v>193631.13367805656</v>
      </c>
      <c r="Q127" s="55">
        <f t="shared" si="46"/>
        <v>166461.25185529998</v>
      </c>
      <c r="R127" s="55">
        <f t="shared" si="46"/>
        <v>251426.09722282467</v>
      </c>
      <c r="S127" s="55">
        <f t="shared" si="46"/>
        <v>134354.74642218463</v>
      </c>
      <c r="T127" s="55">
        <f t="shared" si="46"/>
        <v>148381.09582727088</v>
      </c>
      <c r="U127" s="55">
        <f t="shared" si="46"/>
        <v>144239.5210261</v>
      </c>
      <c r="V127" s="55">
        <f t="shared" si="46"/>
        <v>161182.40112807037</v>
      </c>
      <c r="W127" s="55">
        <f t="shared" si="46"/>
        <v>128041.29912253321</v>
      </c>
      <c r="X127" s="55">
        <f t="shared" si="46"/>
        <v>232501.16596447572</v>
      </c>
      <c r="Y127" s="55">
        <f t="shared" si="46"/>
        <v>308708.2659938606</v>
      </c>
      <c r="Z127" s="55">
        <f t="shared" si="46"/>
        <v>153069.11678747015</v>
      </c>
      <c r="AA127" s="55">
        <f t="shared" si="46"/>
        <v>225809.05354367298</v>
      </c>
      <c r="AB127" s="55">
        <f t="shared" si="46"/>
        <v>208994.03954149058</v>
      </c>
      <c r="AC127" s="55">
        <f t="shared" si="46"/>
        <v>175163.52387827117</v>
      </c>
      <c r="AD127" s="55">
        <f t="shared" si="46"/>
        <v>267484.6981840016</v>
      </c>
      <c r="AE127" s="55">
        <f t="shared" si="43"/>
        <v>249071.34261187317</v>
      </c>
    </row>
    <row r="128" spans="1:31" ht="12.75">
      <c r="A128" s="1"/>
      <c r="B128" s="1"/>
      <c r="C128" s="57" t="s">
        <v>99</v>
      </c>
      <c r="D128" s="54">
        <v>0.021306339191991836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0.021306339191991836</v>
      </c>
      <c r="E129" s="56"/>
      <c r="F129" s="55">
        <f t="shared" si="41"/>
        <v>50935.20634552007</v>
      </c>
      <c r="G129" s="55">
        <f aca="true" t="shared" si="48" ref="G129:AD129">(G151*$D129)*10^6</f>
        <v>56393.77340940301</v>
      </c>
      <c r="H129" s="55">
        <f t="shared" si="48"/>
        <v>44097.00047951347</v>
      </c>
      <c r="I129" s="55">
        <f t="shared" si="48"/>
        <v>47944.56199524416</v>
      </c>
      <c r="J129" s="55">
        <f t="shared" si="48"/>
        <v>47481.82627461216</v>
      </c>
      <c r="K129" s="55">
        <f t="shared" si="48"/>
        <v>48587.25085207488</v>
      </c>
      <c r="L129" s="55">
        <f t="shared" si="48"/>
        <v>47344.71936347247</v>
      </c>
      <c r="M129" s="55">
        <f t="shared" si="48"/>
        <v>50652.42312656198</v>
      </c>
      <c r="N129" s="55">
        <f t="shared" si="48"/>
        <v>52537.642791041675</v>
      </c>
      <c r="O129" s="55">
        <f t="shared" si="48"/>
        <v>51783.55476429716</v>
      </c>
      <c r="P129" s="55">
        <f t="shared" si="48"/>
        <v>51535.04877610097</v>
      </c>
      <c r="Q129" s="55">
        <f t="shared" si="48"/>
        <v>54362.877591867065</v>
      </c>
      <c r="R129" s="55">
        <f t="shared" si="48"/>
        <v>57662.01183446815</v>
      </c>
      <c r="S129" s="55">
        <f t="shared" si="48"/>
        <v>61946.602474844825</v>
      </c>
      <c r="T129" s="55">
        <f t="shared" si="48"/>
        <v>62812.08950126477</v>
      </c>
      <c r="U129" s="55">
        <f t="shared" si="48"/>
        <v>62820.65855746674</v>
      </c>
      <c r="V129" s="55">
        <f t="shared" si="48"/>
        <v>75314.5230919119</v>
      </c>
      <c r="W129" s="55">
        <f t="shared" si="48"/>
        <v>67696.52193769754</v>
      </c>
      <c r="X129" s="55">
        <f t="shared" si="48"/>
        <v>65571.36544955717</v>
      </c>
      <c r="Y129" s="55">
        <f t="shared" si="48"/>
        <v>57936.226059129105</v>
      </c>
      <c r="Z129" s="55">
        <f t="shared" si="48"/>
        <v>51200.85056992995</v>
      </c>
      <c r="AA129" s="55">
        <f t="shared" si="48"/>
        <v>56239.52841681176</v>
      </c>
      <c r="AB129" s="55">
        <f t="shared" si="48"/>
        <v>49786.93586799883</v>
      </c>
      <c r="AC129" s="55">
        <f t="shared" si="48"/>
        <v>48038.82314561127</v>
      </c>
      <c r="AD129" s="55">
        <f t="shared" si="48"/>
        <v>47601.79496501437</v>
      </c>
      <c r="AE129" s="55">
        <f t="shared" si="43"/>
        <v>48544.40476630179</v>
      </c>
    </row>
    <row r="130" spans="3:31" ht="12.75">
      <c r="C130" s="57" t="s">
        <v>101</v>
      </c>
      <c r="D130" s="54">
        <v>0.021306339191991836</v>
      </c>
      <c r="E130" s="52"/>
      <c r="F130" s="55">
        <f t="shared" si="41"/>
        <v>365935.99139767414</v>
      </c>
      <c r="G130" s="55">
        <f aca="true" t="shared" si="49" ref="G130:AD130">(G152*$D130)*10^6</f>
        <v>323744.3883135209</v>
      </c>
      <c r="H130" s="55">
        <f t="shared" si="49"/>
        <v>284912.10838633805</v>
      </c>
      <c r="I130" s="55">
        <f t="shared" si="49"/>
        <v>255271.3742861031</v>
      </c>
      <c r="J130" s="55">
        <f t="shared" si="49"/>
        <v>219442.265459952</v>
      </c>
      <c r="K130" s="55">
        <f t="shared" si="49"/>
        <v>221794.59153319895</v>
      </c>
      <c r="L130" s="55">
        <f t="shared" si="49"/>
        <v>212790.05956017808</v>
      </c>
      <c r="M130" s="55">
        <f t="shared" si="49"/>
        <v>213784.0043397781</v>
      </c>
      <c r="N130" s="55">
        <f t="shared" si="49"/>
        <v>259650.16506079093</v>
      </c>
      <c r="O130" s="55">
        <f t="shared" si="49"/>
        <v>238494.65126652713</v>
      </c>
      <c r="P130" s="55">
        <f t="shared" si="49"/>
        <v>214879.51633369262</v>
      </c>
      <c r="Q130" s="55">
        <f t="shared" si="49"/>
        <v>238229.10348390567</v>
      </c>
      <c r="R130" s="55">
        <f t="shared" si="49"/>
        <v>156480.72893521967</v>
      </c>
      <c r="S130" s="55">
        <f t="shared" si="49"/>
        <v>148157.07498395693</v>
      </c>
      <c r="T130" s="55">
        <f t="shared" si="49"/>
        <v>165486.70819339037</v>
      </c>
      <c r="U130" s="55">
        <f t="shared" si="49"/>
        <v>151946.65276032806</v>
      </c>
      <c r="V130" s="55">
        <f t="shared" si="49"/>
        <v>139424.06211604105</v>
      </c>
      <c r="W130" s="55">
        <f t="shared" si="49"/>
        <v>153000.55840773167</v>
      </c>
      <c r="X130" s="55">
        <f t="shared" si="49"/>
        <v>186254.51243059384</v>
      </c>
      <c r="Y130" s="55">
        <f t="shared" si="49"/>
        <v>174753.2543753853</v>
      </c>
      <c r="Z130" s="55">
        <f t="shared" si="49"/>
        <v>186536.46562342928</v>
      </c>
      <c r="AA130" s="55">
        <f t="shared" si="49"/>
        <v>195987.1536420673</v>
      </c>
      <c r="AB130" s="55">
        <f t="shared" si="49"/>
        <v>210657.17787526918</v>
      </c>
      <c r="AC130" s="55">
        <f t="shared" si="49"/>
        <v>197534.63227663163</v>
      </c>
      <c r="AD130" s="55">
        <f t="shared" si="49"/>
        <v>178323.7505446499</v>
      </c>
      <c r="AE130" s="55">
        <f t="shared" si="43"/>
        <v>177330.4811486988</v>
      </c>
    </row>
    <row r="131" spans="3:31" ht="12.75">
      <c r="C131" s="57" t="s">
        <v>102</v>
      </c>
      <c r="D131" s="54">
        <v>0.021306339191991836</v>
      </c>
      <c r="E131" s="52"/>
      <c r="F131" s="55">
        <f t="shared" si="41"/>
        <v>18157.208993567463</v>
      </c>
      <c r="G131" s="55">
        <f aca="true" t="shared" si="50" ref="G131:AD131">(G153*$D131)*10^6</f>
        <v>18157.208993567463</v>
      </c>
      <c r="H131" s="55">
        <f t="shared" si="50"/>
        <v>18157.208993567463</v>
      </c>
      <c r="I131" s="55">
        <f t="shared" si="50"/>
        <v>18552.53713744173</v>
      </c>
      <c r="J131" s="55">
        <f t="shared" si="50"/>
        <v>18956.47257010109</v>
      </c>
      <c r="K131" s="55">
        <f t="shared" si="50"/>
        <v>19369.20269388809</v>
      </c>
      <c r="L131" s="55">
        <f t="shared" si="50"/>
        <v>12675.971562840861</v>
      </c>
      <c r="M131" s="55">
        <f t="shared" si="50"/>
        <v>8295.65664634469</v>
      </c>
      <c r="N131" s="55">
        <f t="shared" si="50"/>
        <v>5429.0054890766705</v>
      </c>
      <c r="O131" s="55">
        <f t="shared" si="50"/>
        <v>5459.100369337387</v>
      </c>
      <c r="P131" s="55">
        <f t="shared" si="50"/>
        <v>5489.36207606747</v>
      </c>
      <c r="Q131" s="55">
        <f t="shared" si="50"/>
        <v>5519.791534044508</v>
      </c>
      <c r="R131" s="55">
        <f t="shared" si="50"/>
        <v>5457.043804337948</v>
      </c>
      <c r="S131" s="55">
        <f t="shared" si="50"/>
        <v>5395.009376494158</v>
      </c>
      <c r="T131" s="55">
        <f t="shared" si="50"/>
        <v>5333.680141860442</v>
      </c>
      <c r="U131" s="55">
        <f t="shared" si="50"/>
        <v>6269.911230591264</v>
      </c>
      <c r="V131" s="55">
        <f t="shared" si="50"/>
        <v>7206.142319322086</v>
      </c>
      <c r="W131" s="55">
        <f t="shared" si="50"/>
        <v>8142.37340805291</v>
      </c>
      <c r="X131" s="55">
        <f t="shared" si="50"/>
        <v>9078.604496783732</v>
      </c>
      <c r="Y131" s="55">
        <f t="shared" si="50"/>
        <v>9078.604496783732</v>
      </c>
      <c r="Z131" s="55">
        <f t="shared" si="50"/>
        <v>9078.604496783732</v>
      </c>
      <c r="AA131" s="55">
        <f t="shared" si="50"/>
        <v>9078.604496783732</v>
      </c>
      <c r="AB131" s="55">
        <f t="shared" si="50"/>
        <v>9078.604496783732</v>
      </c>
      <c r="AC131" s="55">
        <f t="shared" si="50"/>
        <v>9078.604496783732</v>
      </c>
      <c r="AD131" s="55">
        <f t="shared" si="50"/>
        <v>9078.604496783732</v>
      </c>
      <c r="AE131" s="55">
        <f t="shared" si="43"/>
        <v>9078.604496783732</v>
      </c>
    </row>
    <row r="132" spans="1:31" ht="12.75">
      <c r="A132" s="4"/>
      <c r="B132" s="4"/>
      <c r="C132" s="57" t="s">
        <v>103</v>
      </c>
      <c r="D132" s="54">
        <v>0.021306339191991836</v>
      </c>
      <c r="E132" s="52"/>
      <c r="F132" s="55">
        <f t="shared" si="41"/>
        <v>36942.66206664536</v>
      </c>
      <c r="G132" s="55">
        <f aca="true" t="shared" si="51" ref="G132:AD132">(G154*$D132)*10^6</f>
        <v>36942.66206664536</v>
      </c>
      <c r="H132" s="55">
        <f t="shared" si="51"/>
        <v>36942.66206664536</v>
      </c>
      <c r="I132" s="55">
        <f t="shared" si="51"/>
        <v>36942.66206664536</v>
      </c>
      <c r="J132" s="55">
        <f t="shared" si="51"/>
        <v>36942.66206664536</v>
      </c>
      <c r="K132" s="55">
        <f t="shared" si="51"/>
        <v>36974.32720555963</v>
      </c>
      <c r="L132" s="55">
        <f t="shared" si="51"/>
        <v>31272.651711444978</v>
      </c>
      <c r="M132" s="55">
        <f t="shared" si="51"/>
        <v>26450.210699663217</v>
      </c>
      <c r="N132" s="55">
        <f t="shared" si="51"/>
        <v>22371.420642929956</v>
      </c>
      <c r="O132" s="55">
        <f t="shared" si="51"/>
        <v>29802.810708897956</v>
      </c>
      <c r="P132" s="55">
        <f t="shared" si="51"/>
        <v>39702.7770532357</v>
      </c>
      <c r="Q132" s="55">
        <f t="shared" si="51"/>
        <v>52891.33703313139</v>
      </c>
      <c r="R132" s="55">
        <f t="shared" si="51"/>
        <v>49149.72615260036</v>
      </c>
      <c r="S132" s="55">
        <f t="shared" si="51"/>
        <v>45672.80232228587</v>
      </c>
      <c r="T132" s="55">
        <f t="shared" si="51"/>
        <v>42441.84119142313</v>
      </c>
      <c r="U132" s="55">
        <f t="shared" si="51"/>
        <v>43705.80798641765</v>
      </c>
      <c r="V132" s="55">
        <f t="shared" si="51"/>
        <v>44969.77478141216</v>
      </c>
      <c r="W132" s="55">
        <f t="shared" si="51"/>
        <v>46233.74157640666</v>
      </c>
      <c r="X132" s="55">
        <f t="shared" si="51"/>
        <v>47497.70837140118</v>
      </c>
      <c r="Y132" s="55">
        <f t="shared" si="51"/>
        <v>47497.70837140118</v>
      </c>
      <c r="Z132" s="55">
        <f t="shared" si="51"/>
        <v>47497.70837140118</v>
      </c>
      <c r="AA132" s="55">
        <f t="shared" si="51"/>
        <v>47497.70837140118</v>
      </c>
      <c r="AB132" s="55">
        <f t="shared" si="51"/>
        <v>36942.66206664536</v>
      </c>
      <c r="AC132" s="55">
        <f t="shared" si="51"/>
        <v>36942.66206664536</v>
      </c>
      <c r="AD132" s="55">
        <f t="shared" si="51"/>
        <v>36942.66206664536</v>
      </c>
      <c r="AE132" s="55">
        <f t="shared" si="43"/>
        <v>36942.66206664536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142832.72015173335</v>
      </c>
      <c r="G133" s="55">
        <f aca="true" t="shared" si="52" ref="G133:AD133">(G34*0.5)</f>
        <v>136982.13057173332</v>
      </c>
      <c r="H133" s="55">
        <f t="shared" si="52"/>
        <v>124916.20772106663</v>
      </c>
      <c r="I133" s="55">
        <f t="shared" si="52"/>
        <v>130783.93278866664</v>
      </c>
      <c r="J133" s="55">
        <f t="shared" si="52"/>
        <v>139464.3476424</v>
      </c>
      <c r="K133" s="55">
        <f t="shared" si="52"/>
        <v>129976.11100759997</v>
      </c>
      <c r="L133" s="55">
        <f t="shared" si="52"/>
        <v>127087.53549066663</v>
      </c>
      <c r="M133" s="55">
        <f t="shared" si="52"/>
        <v>143679.7098748</v>
      </c>
      <c r="N133" s="55">
        <f t="shared" si="52"/>
        <v>138556.1597493333</v>
      </c>
      <c r="O133" s="55">
        <f t="shared" si="52"/>
        <v>142115.47314653333</v>
      </c>
      <c r="P133" s="55">
        <f t="shared" si="52"/>
        <v>146247.60438346665</v>
      </c>
      <c r="Q133" s="55">
        <f t="shared" si="52"/>
        <v>130835.33888039998</v>
      </c>
      <c r="R133" s="55">
        <f t="shared" si="52"/>
        <v>133390.99486826666</v>
      </c>
      <c r="S133" s="55">
        <f t="shared" si="52"/>
        <v>135826.70058759997</v>
      </c>
      <c r="T133" s="55">
        <f t="shared" si="52"/>
        <v>141966.1488696</v>
      </c>
      <c r="U133" s="55">
        <f t="shared" si="52"/>
        <v>139527.99485239998</v>
      </c>
      <c r="V133" s="55">
        <f t="shared" si="52"/>
        <v>135410.5504341333</v>
      </c>
      <c r="W133" s="55">
        <f t="shared" si="52"/>
        <v>143045.69126759996</v>
      </c>
      <c r="X133" s="55">
        <f t="shared" si="52"/>
        <v>149748.16568213332</v>
      </c>
      <c r="Y133" s="55">
        <f t="shared" si="52"/>
        <v>151314.85107933328</v>
      </c>
      <c r="Z133" s="55">
        <f t="shared" si="52"/>
        <v>149045.6051245333</v>
      </c>
      <c r="AA133" s="55">
        <f t="shared" si="52"/>
        <v>136558.63700893332</v>
      </c>
      <c r="AB133" s="55">
        <f t="shared" si="52"/>
        <v>134942.99381786666</v>
      </c>
      <c r="AC133" s="55">
        <f t="shared" si="52"/>
        <v>124754.64269693331</v>
      </c>
      <c r="AD133" s="55">
        <f t="shared" si="52"/>
        <v>126387.42397306666</v>
      </c>
      <c r="AE133" s="55">
        <f>(AE34*0.5)</f>
        <v>125728.9264689333</v>
      </c>
    </row>
    <row r="134" spans="1:31" ht="12.75">
      <c r="A134" s="1"/>
      <c r="B134" s="1"/>
      <c r="C134" s="59" t="s">
        <v>69</v>
      </c>
      <c r="D134" s="54">
        <v>0.021306339191991836</v>
      </c>
      <c r="E134" s="51"/>
      <c r="F134" s="55">
        <f>(F156*$D134)*10^6</f>
        <v>211403.5742102018</v>
      </c>
      <c r="G134" s="55">
        <f aca="true" t="shared" si="53" ref="G134:AD134">(G156*$D134)*10^6</f>
        <v>228803.7478039641</v>
      </c>
      <c r="H134" s="55">
        <f t="shared" si="53"/>
        <v>205565.45939753822</v>
      </c>
      <c r="I134" s="55">
        <f t="shared" si="53"/>
        <v>242007.5079615521</v>
      </c>
      <c r="J134" s="55">
        <f t="shared" si="53"/>
        <v>255946.19823479027</v>
      </c>
      <c r="K134" s="55">
        <f t="shared" si="53"/>
        <v>251989.38500280477</v>
      </c>
      <c r="L134" s="55">
        <f t="shared" si="53"/>
        <v>271296.6030097079</v>
      </c>
      <c r="M134" s="55">
        <f t="shared" si="53"/>
        <v>304318.71076326544</v>
      </c>
      <c r="N134" s="55">
        <f t="shared" si="53"/>
        <v>324855.501580247</v>
      </c>
      <c r="O134" s="55">
        <f t="shared" si="53"/>
        <v>344070.0910767841</v>
      </c>
      <c r="P134" s="55">
        <f t="shared" si="53"/>
        <v>304093.1678312022</v>
      </c>
      <c r="Q134" s="55">
        <f t="shared" si="53"/>
        <v>304192.1278342563</v>
      </c>
      <c r="R134" s="55">
        <f t="shared" si="53"/>
        <v>270188.6183641185</v>
      </c>
      <c r="S134" s="55">
        <f t="shared" si="53"/>
        <v>315933.9129889746</v>
      </c>
      <c r="T134" s="55">
        <f t="shared" si="53"/>
        <v>390844.0008990532</v>
      </c>
      <c r="U134" s="55">
        <f t="shared" si="53"/>
        <v>393056.21735715703</v>
      </c>
      <c r="V134" s="55">
        <f t="shared" si="53"/>
        <v>395064.3051646712</v>
      </c>
      <c r="W134" s="55">
        <f t="shared" si="53"/>
        <v>423564.5768501629</v>
      </c>
      <c r="X134" s="55">
        <f t="shared" si="53"/>
        <v>467099.1865990118</v>
      </c>
      <c r="Y134" s="55">
        <f t="shared" si="53"/>
        <v>479410.9721439657</v>
      </c>
      <c r="Z134" s="55">
        <f t="shared" si="53"/>
        <v>482048.8417868104</v>
      </c>
      <c r="AA134" s="55">
        <f t="shared" si="53"/>
        <v>450876.1372917851</v>
      </c>
      <c r="AB134" s="55">
        <f t="shared" si="53"/>
        <v>376872.8517045294</v>
      </c>
      <c r="AC134" s="55">
        <f t="shared" si="53"/>
        <v>380767.45640314487</v>
      </c>
      <c r="AD134" s="55">
        <f t="shared" si="53"/>
        <v>401725.7360523321</v>
      </c>
      <c r="AE134" s="55">
        <f>(AE156*$D134)*10^6</f>
        <v>405517.3602270558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2008-06-05T13:18:04Z</dcterms:modified>
  <cp:category/>
  <cp:version/>
  <cp:contentType/>
  <cp:contentStatus/>
</cp:coreProperties>
</file>