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360" windowHeight="4236" activeTab="2"/>
  </bookViews>
  <sheets>
    <sheet name="A" sheetId="1" r:id="rId1"/>
    <sheet name="B" sheetId="2" r:id="rId2"/>
    <sheet name="C" sheetId="3" r:id="rId3"/>
  </sheets>
  <definedNames>
    <definedName name="\H" localSheetId="1">#REF!</definedName>
    <definedName name="\H" localSheetId="2">#REF!</definedName>
    <definedName name="\H">'A'!$B$123</definedName>
    <definedName name="\P" localSheetId="1">#REF!</definedName>
    <definedName name="\P" localSheetId="2">#REF!</definedName>
    <definedName name="\P">'A'!$B$129</definedName>
    <definedName name="EVENPRINT" localSheetId="1">#REF!</definedName>
    <definedName name="EVENPRINT" localSheetId="2">#REF!</definedName>
    <definedName name="EVENPRINT">'A'!$B$150</definedName>
    <definedName name="MARY" localSheetId="1">#REF!</definedName>
    <definedName name="MARY" localSheetId="2">'C'!$A$2:$O$116</definedName>
    <definedName name="MARY">'A'!$A$2:$O$116</definedName>
    <definedName name="ODD" localSheetId="1">#REF!</definedName>
    <definedName name="ODD" localSheetId="2">#REF!</definedName>
    <definedName name="ODD">'A'!$B$130</definedName>
    <definedName name="ODDPRINT" localSheetId="1">#REF!</definedName>
    <definedName name="ODDPRINT" localSheetId="2">#REF!</definedName>
    <definedName name="ODDPRINT">'A'!$B$143</definedName>
    <definedName name="PAGE1" localSheetId="1">#REF!</definedName>
    <definedName name="PAGE1" localSheetId="2">#REF!</definedName>
    <definedName name="PAGE1">'A'!$A$2:$O$104</definedName>
    <definedName name="PAGE2" localSheetId="1">'B'!$A$2:$O$104</definedName>
    <definedName name="PAGE2">#REF!</definedName>
    <definedName name="PAGE3" localSheetId="2">'C'!$A$2:$O$116</definedName>
    <definedName name="PAGE3">#REF!</definedName>
    <definedName name="PAGENUMBER" localSheetId="1">#REF!</definedName>
    <definedName name="PAGENUMBER" localSheetId="2">#REF!</definedName>
    <definedName name="PAGENUMBER">'A'!$B$120</definedName>
    <definedName name="_xlnm.Print_Area" localSheetId="0">'A'!$A$2:$O$104</definedName>
    <definedName name="_xlnm.Print_Area" localSheetId="1">'B'!$A$2:$O$104</definedName>
    <definedName name="_xlnm.Print_Area" localSheetId="2">'C'!$A$2:$O$116</definedName>
  </definedNames>
  <calcPr fullCalcOnLoad="1"/>
</workbook>
</file>

<file path=xl/sharedStrings.xml><?xml version="1.0" encoding="utf-8"?>
<sst xmlns="http://schemas.openxmlformats.org/spreadsheetml/2006/main" count="506" uniqueCount="98">
  <si>
    <t>USES OF SURFACE TRANSPORTATION PROGRAM FUNDS</t>
  </si>
  <si>
    <t>FOR PROJECTS NOT ON THE NATIONAL HIGHWAY SYSTEM, BY IMPROVEMENT CATEGORY  1/</t>
  </si>
  <si>
    <t>(THOUSANDS OF DOLLARS)</t>
  </si>
  <si>
    <t>TRAFFIC</t>
  </si>
  <si>
    <t>ENHANCE</t>
  </si>
  <si>
    <t/>
  </si>
  <si>
    <t>ROADWAY</t>
  </si>
  <si>
    <t>BRIDGE</t>
  </si>
  <si>
    <t>TRANSIT</t>
  </si>
  <si>
    <t>SAFETY  2/</t>
  </si>
  <si>
    <t>OPERATIONS</t>
  </si>
  <si>
    <t>MENTS  3/</t>
  </si>
  <si>
    <t>OTHER  4/</t>
  </si>
  <si>
    <t>TOTAL</t>
  </si>
  <si>
    <t>STATE</t>
  </si>
  <si>
    <t>AREA</t>
  </si>
  <si>
    <t>NUMBER</t>
  </si>
  <si>
    <t>Urbanized-under 200,000</t>
  </si>
  <si>
    <t>FEDERAL</t>
  </si>
  <si>
    <t>LANE</t>
  </si>
  <si>
    <t>OF</t>
  </si>
  <si>
    <t>Urbanized-over 200,000</t>
  </si>
  <si>
    <t>FUNDS</t>
  </si>
  <si>
    <t>MILES</t>
  </si>
  <si>
    <t>BRIDGES</t>
  </si>
  <si>
    <t>VEHICLES</t>
  </si>
  <si>
    <t>PROJECTS</t>
  </si>
  <si>
    <t xml:space="preserve">     Total</t>
  </si>
  <si>
    <t>Alabama</t>
  </si>
  <si>
    <t>Rural</t>
  </si>
  <si>
    <t>Small Urban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</si>
  <si>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</si>
  <si>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</si>
  <si>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</si>
  <si>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</si>
  <si>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</si>
  <si>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</si>
  <si>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</si>
  <si>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</si>
  <si>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</si>
  <si>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</si>
  <si>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</si>
  <si>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</si>
  <si>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</si>
  <si>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</si>
  <si>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</si>
  <si>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</si>
  <si>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</si>
  <si>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TABLE STP-1</t>
  </si>
  <si>
    <t>SHEET 1 OF 3</t>
  </si>
  <si>
    <t>FISCAL YEAR 1999 OBLIGATIONS OF FEDERAL FUNDS</t>
  </si>
  <si>
    <t>OCTOBER 2000</t>
  </si>
  <si>
    <t>SHEET 2 OF 3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</si>
  <si>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</si>
  <si>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</si>
  <si>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</si>
  <si>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</si>
  <si>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</si>
  <si>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</si>
  <si>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</si>
  <si>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</si>
  <si>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</si>
  <si>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</si>
  <si>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</si>
  <si>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</si>
  <si>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</si>
  <si>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</si>
  <si>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</si>
  <si>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</si>
  <si>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</si>
  <si>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</si>
  <si>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SHEET 3 OF 3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</si>
  <si>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</si>
  <si>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</si>
  <si>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</si>
  <si>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</si>
  <si>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</si>
  <si>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</si>
  <si>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</si>
  <si>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</si>
  <si>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</si>
  <si>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</si>
  <si>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</si>
  <si>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</si>
  <si>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</si>
  <si>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</si>
  <si>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</si>
  <si>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</si>
  <si>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Puerto Rico</t>
  </si>
  <si>
    <t>Grand Total</t>
  </si>
  <si>
    <t xml:space="preserve">       1/   Most highway projects are multi-year.  Obligation of funds may occur throughout the life of the project.  In this table, obligations of funds are reported for the year in which they  </t>
  </si>
  <si>
    <t xml:space="preserve">occur. Deobligations of prior year Federal funds are subtracted from the amounts shown.  Negative numbers for a category indicate that deobligations of prior year funds exceed  </t>
  </si>
  <si>
    <t xml:space="preserve">obligations of current year funds.  The project accomplishments for multi-year projects, such as lane miles added or improved and the number of bridges improved are reported only once,   </t>
  </si>
  <si>
    <t xml:space="preserve">in the initial year of the project.  The data reported in this table are from the Fiscal Management Information System.        </t>
  </si>
  <si>
    <t xml:space="preserve">       2/  Includes only projects funded with monies set aside for rail-highway crossings and the hazard elimination programs under Sections 130 and 152 of Title 23 US Code.  Safety </t>
  </si>
  <si>
    <t>improvements made with other funds are included in the roadway and bridge categories.</t>
  </si>
  <si>
    <t xml:space="preserve">       3/  This category includes projects such as bicycle or pedestrian facilities, beautification programs, historic preservation, and mitigation of pollution from highway run off.</t>
  </si>
  <si>
    <t xml:space="preserve">       4/  Includes engineering, right of way, planning and other similar obligations.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</si>
</sst>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9">
    <font>
      <sz val="6"/>
      <name val="P-AVGARD"/>
      <family val="0"/>
    </font>
    <font>
      <sz val="10"/>
      <name val="Arial"/>
      <family val="0"/>
    </font>
    <font>
      <b/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6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37" fontId="0" fillId="0" borderId="0" xfId="0" applyAlignment="1">
      <alignment/>
    </xf>
    <xf numFmtId="37" fontId="2" fillId="2" borderId="0" xfId="0" applyFont="1" applyFill="1" applyAlignment="1">
      <alignment/>
    </xf>
    <xf numFmtId="37" fontId="3" fillId="2" borderId="0" xfId="0" applyFont="1" applyFill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3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3" fillId="0" borderId="0" xfId="0" applyFont="1" applyAlignment="1">
      <alignment horizontal="right"/>
    </xf>
    <xf numFmtId="37" fontId="3" fillId="0" borderId="0" xfId="0" applyFont="1" applyAlignment="1">
      <alignment horizontal="center"/>
    </xf>
    <xf numFmtId="37" fontId="6" fillId="0" borderId="1" xfId="0" applyFont="1" applyBorder="1" applyAlignment="1">
      <alignment/>
    </xf>
    <xf numFmtId="37" fontId="6" fillId="0" borderId="1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6" fillId="0" borderId="3" xfId="0" applyFont="1" applyBorder="1" applyAlignment="1">
      <alignment horizontal="centerContinuous"/>
    </xf>
    <xf numFmtId="37" fontId="6" fillId="0" borderId="4" xfId="0" applyFont="1" applyBorder="1" applyAlignment="1">
      <alignment horizontal="centerContinuous"/>
    </xf>
    <xf numFmtId="37" fontId="6" fillId="0" borderId="5" xfId="0" applyFont="1" applyBorder="1" applyAlignment="1">
      <alignment horizontal="centerContinuous"/>
    </xf>
    <xf numFmtId="37" fontId="6" fillId="0" borderId="6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3" fillId="0" borderId="4" xfId="0" applyFont="1" applyBorder="1" applyAlignment="1">
      <alignment/>
    </xf>
    <xf numFmtId="37" fontId="7" fillId="0" borderId="4" xfId="0" applyFont="1" applyBorder="1" applyAlignment="1">
      <alignment/>
    </xf>
    <xf numFmtId="37" fontId="6" fillId="0" borderId="4" xfId="0" applyFont="1" applyBorder="1" applyAlignment="1">
      <alignment/>
    </xf>
    <xf numFmtId="37" fontId="3" fillId="0" borderId="1" xfId="0" applyFont="1" applyBorder="1" applyAlignment="1">
      <alignment/>
    </xf>
    <xf numFmtId="37" fontId="3" fillId="0" borderId="5" xfId="0" applyFont="1" applyBorder="1" applyAlignment="1">
      <alignment/>
    </xf>
    <xf numFmtId="164" fontId="3" fillId="0" borderId="8" xfId="0" applyNumberFormat="1" applyFont="1" applyBorder="1" applyAlignment="1" applyProtection="1">
      <alignment horizontal="center"/>
      <protection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8" fillId="0" borderId="4" xfId="0" applyNumberFormat="1" applyFont="1" applyBorder="1" applyAlignment="1" applyProtection="1">
      <alignment horizontal="center"/>
      <protection locked="0"/>
    </xf>
    <xf numFmtId="164" fontId="3" fillId="0" borderId="5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37" fontId="3" fillId="0" borderId="0" xfId="0" applyFont="1" applyAlignment="1" quotePrefix="1">
      <alignment/>
    </xf>
    <xf numFmtId="37" fontId="3" fillId="2" borderId="0" xfId="0" applyFont="1" applyFill="1" applyAlignment="1" applyProtection="1">
      <alignment/>
      <protection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/>
      <protection/>
    </xf>
    <xf numFmtId="37" fontId="3" fillId="0" borderId="0" xfId="0" applyFont="1" applyAlignment="1" applyProtection="1">
      <alignment horizontal="right"/>
      <protection/>
    </xf>
    <xf numFmtId="37" fontId="3" fillId="0" borderId="0" xfId="0" applyFont="1" applyAlignment="1" applyProtection="1" quotePrefix="1">
      <alignment/>
      <protection/>
    </xf>
    <xf numFmtId="37" fontId="3" fillId="0" borderId="0" xfId="0" applyFont="1" applyAlignment="1" applyProtection="1">
      <alignment horizontal="center"/>
      <protection/>
    </xf>
    <xf numFmtId="37" fontId="6" fillId="0" borderId="1" xfId="0" applyFont="1" applyBorder="1" applyAlignment="1" applyProtection="1">
      <alignment/>
      <protection/>
    </xf>
    <xf numFmtId="37" fontId="6" fillId="0" borderId="1" xfId="0" applyFont="1" applyBorder="1" applyAlignment="1" applyProtection="1">
      <alignment horizontal="centerContinuous"/>
      <protection/>
    </xf>
    <xf numFmtId="37" fontId="6" fillId="0" borderId="2" xfId="0" applyFont="1" applyBorder="1" applyAlignment="1" applyProtection="1">
      <alignment horizontal="centerContinuous"/>
      <protection/>
    </xf>
    <xf numFmtId="37" fontId="6" fillId="0" borderId="3" xfId="0" applyFont="1" applyBorder="1" applyAlignment="1" applyProtection="1">
      <alignment horizontal="centerContinuous"/>
      <protection/>
    </xf>
    <xf numFmtId="37" fontId="6" fillId="0" borderId="4" xfId="0" applyFont="1" applyBorder="1" applyAlignment="1" applyProtection="1">
      <alignment horizontal="centerContinuous"/>
      <protection/>
    </xf>
    <xf numFmtId="37" fontId="6" fillId="0" borderId="5" xfId="0" applyFont="1" applyBorder="1" applyAlignment="1" applyProtection="1">
      <alignment horizontal="centerContinuous"/>
      <protection/>
    </xf>
    <xf numFmtId="37" fontId="6" fillId="0" borderId="6" xfId="0" applyFont="1" applyBorder="1" applyAlignment="1" applyProtection="1">
      <alignment horizontal="centerContinuous"/>
      <protection/>
    </xf>
    <xf numFmtId="37" fontId="6" fillId="0" borderId="0" xfId="0" applyFont="1" applyAlignment="1" applyProtection="1">
      <alignment horizontal="centerContinuous"/>
      <protection/>
    </xf>
    <xf numFmtId="37" fontId="6" fillId="0" borderId="7" xfId="0" applyFont="1" applyBorder="1" applyAlignment="1" applyProtection="1">
      <alignment horizontal="centerContinuous"/>
      <protection/>
    </xf>
    <xf numFmtId="37" fontId="7" fillId="0" borderId="4" xfId="0" applyFont="1" applyBorder="1" applyAlignment="1" applyProtection="1">
      <alignment/>
      <protection/>
    </xf>
    <xf numFmtId="37" fontId="6" fillId="0" borderId="4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/>
    </xf>
    <xf numFmtId="164" fontId="3" fillId="0" borderId="1" xfId="0" applyNumberFormat="1" applyFont="1" applyBorder="1" applyAlignment="1" applyProtection="1">
      <alignment horizontal="center"/>
      <protection/>
    </xf>
    <xf numFmtId="164" fontId="3" fillId="0" borderId="3" xfId="0" applyNumberFormat="1" applyFont="1" applyBorder="1" applyAlignment="1" applyProtection="1">
      <alignment horizontal="center"/>
      <protection/>
    </xf>
    <xf numFmtId="37" fontId="3" fillId="0" borderId="4" xfId="0" applyFont="1" applyBorder="1" applyAlignment="1" applyProtection="1">
      <alignment/>
      <protection/>
    </xf>
    <xf numFmtId="164" fontId="3" fillId="0" borderId="4" xfId="0" applyNumberFormat="1" applyFont="1" applyBorder="1" applyAlignment="1" applyProtection="1">
      <alignment horizontal="center"/>
      <protection/>
    </xf>
    <xf numFmtId="164" fontId="3" fillId="0" borderId="7" xfId="0" applyNumberFormat="1" applyFont="1" applyBorder="1" applyAlignment="1" applyProtection="1">
      <alignment horizontal="center"/>
      <protection/>
    </xf>
    <xf numFmtId="37" fontId="3" fillId="0" borderId="5" xfId="0" applyFont="1" applyBorder="1" applyAlignment="1" applyProtection="1">
      <alignment/>
      <protection/>
    </xf>
    <xf numFmtId="164" fontId="3" fillId="0" borderId="5" xfId="0" applyNumberFormat="1" applyFont="1" applyBorder="1" applyAlignment="1" applyProtection="1">
      <alignment horizontal="center"/>
      <protection/>
    </xf>
    <xf numFmtId="164" fontId="3" fillId="0" borderId="9" xfId="0" applyNumberFormat="1" applyFont="1" applyBorder="1" applyAlignment="1" applyProtection="1">
      <alignment horizontal="center"/>
      <protection/>
    </xf>
    <xf numFmtId="37" fontId="6" fillId="0" borderId="10" xfId="0" applyFont="1" applyBorder="1" applyAlignment="1" applyProtection="1">
      <alignment horizontal="centerContinuous"/>
      <protection/>
    </xf>
    <xf numFmtId="37" fontId="6" fillId="0" borderId="11" xfId="0" applyFont="1" applyBorder="1" applyAlignment="1" applyProtection="1">
      <alignment horizontal="centerContinuous"/>
      <protection/>
    </xf>
    <xf numFmtId="37" fontId="6" fillId="0" borderId="12" xfId="0" applyFont="1" applyBorder="1" applyAlignment="1" applyProtection="1">
      <alignment horizontal="centerContinuous"/>
      <protection/>
    </xf>
    <xf numFmtId="37" fontId="6" fillId="0" borderId="13" xfId="0" applyFont="1" applyBorder="1" applyAlignment="1" applyProtection="1">
      <alignment horizontal="centerContinuous"/>
      <protection/>
    </xf>
    <xf numFmtId="37" fontId="3" fillId="0" borderId="14" xfId="0" applyFon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 horizontal="center"/>
      <protection/>
    </xf>
    <xf numFmtId="37" fontId="3" fillId="0" borderId="8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3" fillId="0" borderId="16" xfId="0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 horizontal="center"/>
      <protection/>
    </xf>
    <xf numFmtId="164" fontId="3" fillId="0" borderId="17" xfId="0" applyNumberFormat="1" applyFont="1" applyBorder="1" applyAlignment="1" applyProtection="1">
      <alignment horizontal="center"/>
      <protection/>
    </xf>
    <xf numFmtId="164" fontId="3" fillId="0" borderId="13" xfId="0" applyNumberFormat="1" applyFont="1" applyBorder="1" applyAlignment="1" applyProtection="1">
      <alignment horizontal="center"/>
      <protection/>
    </xf>
    <xf numFmtId="37" fontId="3" fillId="0" borderId="18" xfId="0" applyFont="1" applyBorder="1" applyAlignment="1" applyProtection="1">
      <alignment/>
      <protection/>
    </xf>
    <xf numFmtId="37" fontId="3" fillId="0" borderId="2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3" fillId="0" borderId="5" xfId="0" applyFont="1" applyBorder="1" applyAlignment="1" applyProtection="1">
      <alignment horizontal="centerContinuous"/>
      <protection/>
    </xf>
    <xf numFmtId="37" fontId="3" fillId="0" borderId="6" xfId="0" applyFont="1" applyBorder="1" applyAlignment="1" applyProtection="1">
      <alignment horizontal="centerContinuous"/>
      <protection/>
    </xf>
    <xf numFmtId="37" fontId="3" fillId="0" borderId="6" xfId="0" applyFont="1" applyBorder="1" applyAlignment="1" applyProtection="1">
      <alignment/>
      <protection/>
    </xf>
    <xf numFmtId="37" fontId="3" fillId="0" borderId="19" xfId="0" applyFont="1" applyBorder="1" applyAlignment="1" applyProtection="1">
      <alignment/>
      <protection/>
    </xf>
    <xf numFmtId="37" fontId="4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4" fillId="0" borderId="0" xfId="0" applyFont="1" applyAlignment="1" applyProtection="1">
      <alignment horizontal="center"/>
      <protection/>
    </xf>
    <xf numFmtId="0" fontId="3" fillId="0" borderId="4" xfId="0" applyNumberFormat="1" applyFont="1" applyBorder="1" applyAlignment="1" applyProtection="1">
      <alignment/>
      <protection/>
    </xf>
    <xf numFmtId="37" fontId="0" fillId="0" borderId="0" xfId="0" applyAlignment="1">
      <alignment/>
    </xf>
    <xf numFmtId="37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48"/>
  <sheetViews>
    <sheetView defaultGridColor="0" zoomScale="97" zoomScaleNormal="97" colorId="22" workbookViewId="0" topLeftCell="A1">
      <selection activeCell="A3" sqref="A3:O3"/>
    </sheetView>
  </sheetViews>
  <sheetFormatPr defaultColWidth="4.796875" defaultRowHeight="8.25"/>
  <cols>
    <col min="1" max="1" width="14" style="3" customWidth="1"/>
    <col min="2" max="2" width="26.3984375" style="3" customWidth="1"/>
    <col min="3" max="3" width="12" style="3" customWidth="1"/>
    <col min="4" max="4" width="9.796875" style="3" customWidth="1"/>
    <col min="5" max="8" width="9.3984375" style="3" customWidth="1"/>
    <col min="9" max="9" width="12.19921875" style="3" customWidth="1"/>
    <col min="10" max="10" width="9.796875" style="3" customWidth="1"/>
    <col min="11" max="12" width="9.3984375" style="3" customWidth="1"/>
    <col min="13" max="15" width="12.19921875" style="3" customWidth="1"/>
    <col min="16" max="16384" width="4.796875" style="3" customWidth="1"/>
  </cols>
  <sheetData>
    <row r="1" spans="1:16" ht="8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.5" customHeight="1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"/>
    </row>
    <row r="3" spans="1:16" ht="11.25" customHeight="1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2"/>
    </row>
    <row r="4" spans="1:16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</row>
    <row r="5" spans="1:16" ht="7.5" customHeight="1">
      <c r="A5" s="6" t="s">
        <v>50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"/>
    </row>
    <row r="6" ht="0.75" customHeight="1">
      <c r="P6" s="2"/>
    </row>
    <row r="7" ht="3.75" customHeight="1">
      <c r="P7" s="2"/>
    </row>
    <row r="8" spans="15:16" ht="6" customHeight="1">
      <c r="O8" s="7" t="s">
        <v>48</v>
      </c>
      <c r="P8" s="2"/>
    </row>
    <row r="9" spans="1:16" ht="6" customHeight="1">
      <c r="A9" s="31" t="s">
        <v>51</v>
      </c>
      <c r="D9" s="5" t="s">
        <v>2</v>
      </c>
      <c r="E9" s="5"/>
      <c r="F9" s="5"/>
      <c r="G9" s="5"/>
      <c r="H9" s="5"/>
      <c r="I9" s="5"/>
      <c r="J9" s="5"/>
      <c r="K9" s="5"/>
      <c r="L9" s="8"/>
      <c r="O9" s="7" t="s">
        <v>49</v>
      </c>
      <c r="P9" s="2"/>
    </row>
    <row r="10" spans="1:16" ht="5.25" customHeight="1">
      <c r="A10" s="9"/>
      <c r="B10" s="9"/>
      <c r="C10" s="10"/>
      <c r="D10" s="11"/>
      <c r="E10" s="10"/>
      <c r="F10" s="11"/>
      <c r="G10" s="10"/>
      <c r="H10" s="11"/>
      <c r="I10" s="10"/>
      <c r="J10" s="11"/>
      <c r="K10" s="10" t="s">
        <v>3</v>
      </c>
      <c r="L10" s="11"/>
      <c r="M10" s="10" t="s">
        <v>4</v>
      </c>
      <c r="N10" s="10" t="s">
        <v>5</v>
      </c>
      <c r="O10" s="12"/>
      <c r="P10" s="2"/>
    </row>
    <row r="11" spans="1:16" ht="5.25" customHeight="1">
      <c r="A11" s="13"/>
      <c r="B11" s="13"/>
      <c r="C11" s="14" t="s">
        <v>6</v>
      </c>
      <c r="D11" s="15"/>
      <c r="E11" s="13" t="s">
        <v>7</v>
      </c>
      <c r="F11" s="16"/>
      <c r="G11" s="13" t="s">
        <v>8</v>
      </c>
      <c r="H11" s="16"/>
      <c r="I11" s="13" t="s">
        <v>9</v>
      </c>
      <c r="J11" s="16"/>
      <c r="K11" s="13" t="s">
        <v>10</v>
      </c>
      <c r="L11" s="16"/>
      <c r="M11" s="13" t="s">
        <v>11</v>
      </c>
      <c r="N11" s="13" t="s">
        <v>12</v>
      </c>
      <c r="O11" s="17" t="s">
        <v>13</v>
      </c>
      <c r="P11" s="2"/>
    </row>
    <row r="12" spans="1:21" ht="5.25" customHeight="1">
      <c r="A12" s="13" t="s">
        <v>14</v>
      </c>
      <c r="B12" s="13" t="s">
        <v>15</v>
      </c>
      <c r="C12" s="13" t="s">
        <v>5</v>
      </c>
      <c r="D12" s="13"/>
      <c r="E12" s="10"/>
      <c r="F12" s="10" t="s">
        <v>16</v>
      </c>
      <c r="G12" s="10" t="s">
        <v>5</v>
      </c>
      <c r="H12" s="10" t="s">
        <v>16</v>
      </c>
      <c r="I12" s="10" t="s">
        <v>5</v>
      </c>
      <c r="J12" s="10" t="s">
        <v>16</v>
      </c>
      <c r="K12" s="10" t="s">
        <v>5</v>
      </c>
      <c r="L12" s="10" t="s">
        <v>16</v>
      </c>
      <c r="M12" s="10" t="s">
        <v>5</v>
      </c>
      <c r="N12" s="10" t="s">
        <v>5</v>
      </c>
      <c r="O12" s="12" t="s">
        <v>5</v>
      </c>
      <c r="P12" s="2"/>
      <c r="U12" s="18" t="s">
        <v>17</v>
      </c>
    </row>
    <row r="13" spans="1:22" ht="5.25" customHeight="1">
      <c r="A13" s="19"/>
      <c r="B13" s="19"/>
      <c r="C13" s="13" t="s">
        <v>18</v>
      </c>
      <c r="D13" s="13" t="s">
        <v>19</v>
      </c>
      <c r="E13" s="13" t="s">
        <v>18</v>
      </c>
      <c r="F13" s="13" t="s">
        <v>20</v>
      </c>
      <c r="G13" s="13" t="s">
        <v>18</v>
      </c>
      <c r="H13" s="13" t="s">
        <v>20</v>
      </c>
      <c r="I13" s="13" t="s">
        <v>18</v>
      </c>
      <c r="J13" s="13" t="s">
        <v>20</v>
      </c>
      <c r="K13" s="13" t="s">
        <v>18</v>
      </c>
      <c r="L13" s="13" t="s">
        <v>20</v>
      </c>
      <c r="M13" s="13" t="s">
        <v>18</v>
      </c>
      <c r="N13" s="13" t="s">
        <v>18</v>
      </c>
      <c r="O13" s="17" t="s">
        <v>18</v>
      </c>
      <c r="P13" s="2"/>
      <c r="V13" s="18" t="s">
        <v>21</v>
      </c>
    </row>
    <row r="14" spans="1:23" ht="5.25" customHeight="1">
      <c r="A14" s="20"/>
      <c r="B14" s="20"/>
      <c r="C14" s="13" t="s">
        <v>22</v>
      </c>
      <c r="D14" s="13" t="s">
        <v>23</v>
      </c>
      <c r="E14" s="13" t="s">
        <v>22</v>
      </c>
      <c r="F14" s="13" t="s">
        <v>24</v>
      </c>
      <c r="G14" s="13" t="s">
        <v>22</v>
      </c>
      <c r="H14" s="13" t="s">
        <v>25</v>
      </c>
      <c r="I14" s="13" t="s">
        <v>22</v>
      </c>
      <c r="J14" s="13" t="s">
        <v>26</v>
      </c>
      <c r="K14" s="13" t="s">
        <v>22</v>
      </c>
      <c r="L14" s="13" t="s">
        <v>26</v>
      </c>
      <c r="M14" s="13" t="s">
        <v>22</v>
      </c>
      <c r="N14" s="13" t="s">
        <v>22</v>
      </c>
      <c r="O14" s="17" t="s">
        <v>22</v>
      </c>
      <c r="P14" s="2"/>
      <c r="W14" s="18" t="s">
        <v>27</v>
      </c>
    </row>
    <row r="15" spans="1:23" ht="6" customHeight="1">
      <c r="A15" s="21" t="s">
        <v>28</v>
      </c>
      <c r="B15" s="21" t="s">
        <v>29</v>
      </c>
      <c r="C15" s="24">
        <v>32865</v>
      </c>
      <c r="D15" s="24">
        <v>1260.61</v>
      </c>
      <c r="E15" s="24">
        <v>224</v>
      </c>
      <c r="F15" s="24">
        <v>1</v>
      </c>
      <c r="G15" s="24">
        <v>0</v>
      </c>
      <c r="H15" s="24">
        <v>0</v>
      </c>
      <c r="I15" s="24">
        <v>317</v>
      </c>
      <c r="J15" s="24">
        <v>2</v>
      </c>
      <c r="K15" s="24">
        <v>28</v>
      </c>
      <c r="L15" s="24">
        <v>1</v>
      </c>
      <c r="M15" s="24">
        <v>2926</v>
      </c>
      <c r="N15" s="24">
        <v>3566</v>
      </c>
      <c r="O15" s="25">
        <v>39926</v>
      </c>
      <c r="P15" s="2"/>
      <c r="S15" s="3" t="b">
        <f aca="true" t="shared" si="0" ref="S15:S46">IF(ISTEXT($B15)=0,0,EXACT($B15,"Rural"))</f>
        <v>1</v>
      </c>
      <c r="T15" s="3" t="b">
        <f aca="true" t="shared" si="1" ref="T15:T46">IF(ISTEXT($B15)=0,0,EXACT($B15,"Small Urban"))</f>
        <v>0</v>
      </c>
      <c r="U15" s="3" t="b">
        <f aca="true" t="shared" si="2" ref="U15:U46">IF(ISTEXT($B15)=0,0,EXACT($B15,"Urbanized-under 200,000"))</f>
        <v>0</v>
      </c>
      <c r="V15" s="3" t="b">
        <f aca="true" t="shared" si="3" ref="V15:V46">IF(ISTEXT($B15)=0,0,EXACT($B15,"Urbanized-over 200,000"))</f>
        <v>0</v>
      </c>
      <c r="W15" s="3" t="b">
        <f aca="true" t="shared" si="4" ref="W15:W46">IF(ISTEXT($B15)=0,0,EXACT($B15,"     Total"))</f>
        <v>0</v>
      </c>
    </row>
    <row r="16" spans="1:23" ht="6" customHeight="1">
      <c r="A16" s="18"/>
      <c r="B16" s="18" t="s">
        <v>30</v>
      </c>
      <c r="C16" s="26">
        <v>6802</v>
      </c>
      <c r="D16" s="26">
        <v>33</v>
      </c>
      <c r="E16" s="26">
        <v>0</v>
      </c>
      <c r="F16" s="23">
        <v>0</v>
      </c>
      <c r="G16" s="26">
        <v>0</v>
      </c>
      <c r="H16" s="26">
        <v>0</v>
      </c>
      <c r="I16" s="26">
        <v>83</v>
      </c>
      <c r="J16" s="26">
        <v>1</v>
      </c>
      <c r="K16" s="26">
        <v>0</v>
      </c>
      <c r="L16" s="26">
        <v>0</v>
      </c>
      <c r="M16" s="26">
        <v>34</v>
      </c>
      <c r="N16" s="26">
        <v>447</v>
      </c>
      <c r="O16" s="27">
        <v>7366</v>
      </c>
      <c r="P16" s="2"/>
      <c r="S16" s="3" t="b">
        <f t="shared" si="0"/>
        <v>0</v>
      </c>
      <c r="T16" s="3" t="b">
        <f t="shared" si="1"/>
        <v>1</v>
      </c>
      <c r="U16" s="3" t="b">
        <f t="shared" si="2"/>
        <v>0</v>
      </c>
      <c r="V16" s="3" t="b">
        <f t="shared" si="3"/>
        <v>0</v>
      </c>
      <c r="W16" s="3" t="b">
        <f t="shared" si="4"/>
        <v>0</v>
      </c>
    </row>
    <row r="17" spans="1:23" ht="6" customHeight="1">
      <c r="A17" s="18"/>
      <c r="B17" s="18" t="s">
        <v>17</v>
      </c>
      <c r="C17" s="26">
        <v>13899</v>
      </c>
      <c r="D17" s="26">
        <v>57</v>
      </c>
      <c r="E17" s="26">
        <v>1396</v>
      </c>
      <c r="F17" s="26">
        <v>4</v>
      </c>
      <c r="G17" s="26">
        <v>0</v>
      </c>
      <c r="H17" s="26">
        <v>0</v>
      </c>
      <c r="I17" s="26">
        <v>250</v>
      </c>
      <c r="J17" s="26">
        <v>0</v>
      </c>
      <c r="K17" s="26">
        <v>496</v>
      </c>
      <c r="L17" s="26">
        <v>1</v>
      </c>
      <c r="M17" s="26">
        <v>1804</v>
      </c>
      <c r="N17" s="26">
        <v>4029</v>
      </c>
      <c r="O17" s="27">
        <v>21874</v>
      </c>
      <c r="P17" s="2"/>
      <c r="S17" s="3" t="b">
        <f t="shared" si="0"/>
        <v>0</v>
      </c>
      <c r="T17" s="3" t="b">
        <f t="shared" si="1"/>
        <v>0</v>
      </c>
      <c r="U17" s="3" t="b">
        <f t="shared" si="2"/>
        <v>1</v>
      </c>
      <c r="V17" s="3" t="b">
        <f t="shared" si="3"/>
        <v>0</v>
      </c>
      <c r="W17" s="3" t="b">
        <f t="shared" si="4"/>
        <v>0</v>
      </c>
    </row>
    <row r="18" spans="1:23" ht="6" customHeight="1">
      <c r="A18" s="18"/>
      <c r="B18" s="18" t="s">
        <v>21</v>
      </c>
      <c r="C18" s="26">
        <v>7677</v>
      </c>
      <c r="D18" s="26">
        <v>130</v>
      </c>
      <c r="E18" s="26">
        <v>0</v>
      </c>
      <c r="F18" s="26">
        <v>0</v>
      </c>
      <c r="G18" s="26">
        <v>500</v>
      </c>
      <c r="H18" s="26">
        <v>0</v>
      </c>
      <c r="I18" s="26">
        <v>0</v>
      </c>
      <c r="J18" s="26">
        <v>0</v>
      </c>
      <c r="K18" s="26">
        <v>1667</v>
      </c>
      <c r="L18" s="26">
        <v>0</v>
      </c>
      <c r="M18" s="26">
        <v>681</v>
      </c>
      <c r="N18" s="26">
        <v>2327</v>
      </c>
      <c r="O18" s="27">
        <v>12852</v>
      </c>
      <c r="P18" s="2"/>
      <c r="S18" s="3" t="b">
        <f t="shared" si="0"/>
        <v>0</v>
      </c>
      <c r="T18" s="3" t="b">
        <f t="shared" si="1"/>
        <v>0</v>
      </c>
      <c r="U18" s="3" t="b">
        <f t="shared" si="2"/>
        <v>0</v>
      </c>
      <c r="V18" s="3" t="b">
        <f t="shared" si="3"/>
        <v>1</v>
      </c>
      <c r="W18" s="3" t="b">
        <f t="shared" si="4"/>
        <v>0</v>
      </c>
    </row>
    <row r="19" spans="1:23" ht="6.75" customHeight="1">
      <c r="A19" s="18"/>
      <c r="B19" s="18" t="s">
        <v>27</v>
      </c>
      <c r="C19" s="26">
        <v>61243</v>
      </c>
      <c r="D19" s="26">
        <v>1480.61</v>
      </c>
      <c r="E19" s="26">
        <v>1620</v>
      </c>
      <c r="F19" s="26">
        <v>5</v>
      </c>
      <c r="G19" s="26">
        <v>500</v>
      </c>
      <c r="H19" s="26">
        <v>0</v>
      </c>
      <c r="I19" s="26">
        <v>650</v>
      </c>
      <c r="J19" s="26">
        <v>3</v>
      </c>
      <c r="K19" s="26">
        <v>2191</v>
      </c>
      <c r="L19" s="26">
        <v>2</v>
      </c>
      <c r="M19" s="26">
        <v>5445</v>
      </c>
      <c r="N19" s="26">
        <v>10369</v>
      </c>
      <c r="O19" s="27">
        <v>82018</v>
      </c>
      <c r="P19" s="2"/>
      <c r="Q19" s="3" t="e">
        <f>O19-#REF!</f>
        <v>#REF!</v>
      </c>
      <c r="S19" s="3" t="b">
        <f t="shared" si="0"/>
        <v>0</v>
      </c>
      <c r="T19" s="3" t="b">
        <f t="shared" si="1"/>
        <v>0</v>
      </c>
      <c r="U19" s="3" t="b">
        <f t="shared" si="2"/>
        <v>0</v>
      </c>
      <c r="V19" s="3" t="b">
        <f t="shared" si="3"/>
        <v>0</v>
      </c>
      <c r="W19" s="3" t="b">
        <f t="shared" si="4"/>
        <v>1</v>
      </c>
    </row>
    <row r="20" spans="1:23" ht="6" customHeight="1">
      <c r="A20" s="21" t="s">
        <v>31</v>
      </c>
      <c r="B20" s="21" t="s">
        <v>29</v>
      </c>
      <c r="C20" s="24">
        <v>13057</v>
      </c>
      <c r="D20" s="24">
        <v>364.69</v>
      </c>
      <c r="E20" s="24">
        <v>12</v>
      </c>
      <c r="F20" s="24">
        <v>3</v>
      </c>
      <c r="G20" s="24">
        <v>2912</v>
      </c>
      <c r="H20" s="24">
        <v>0</v>
      </c>
      <c r="I20" s="24">
        <v>255</v>
      </c>
      <c r="J20" s="24">
        <v>1</v>
      </c>
      <c r="K20" s="24">
        <v>58</v>
      </c>
      <c r="L20" s="24">
        <v>0</v>
      </c>
      <c r="M20" s="24">
        <v>1709</v>
      </c>
      <c r="N20" s="24">
        <v>19331</v>
      </c>
      <c r="O20" s="25">
        <v>37334</v>
      </c>
      <c r="P20" s="2"/>
      <c r="S20" s="3" t="b">
        <f t="shared" si="0"/>
        <v>1</v>
      </c>
      <c r="T20" s="3" t="b">
        <f t="shared" si="1"/>
        <v>0</v>
      </c>
      <c r="U20" s="3" t="b">
        <f t="shared" si="2"/>
        <v>0</v>
      </c>
      <c r="V20" s="3" t="b">
        <f t="shared" si="3"/>
        <v>0</v>
      </c>
      <c r="W20" s="3" t="b">
        <f t="shared" si="4"/>
        <v>0</v>
      </c>
    </row>
    <row r="21" spans="1:23" ht="6" customHeight="1">
      <c r="A21" s="18"/>
      <c r="B21" s="18" t="s">
        <v>30</v>
      </c>
      <c r="C21" s="26">
        <v>514</v>
      </c>
      <c r="D21" s="26">
        <v>11</v>
      </c>
      <c r="E21" s="26">
        <v>0</v>
      </c>
      <c r="F21" s="26">
        <v>0</v>
      </c>
      <c r="G21" s="26">
        <v>0</v>
      </c>
      <c r="H21" s="26">
        <v>0</v>
      </c>
      <c r="I21" s="26">
        <v>63</v>
      </c>
      <c r="J21" s="26">
        <v>0</v>
      </c>
      <c r="K21" s="26">
        <v>-27</v>
      </c>
      <c r="L21" s="26">
        <v>1</v>
      </c>
      <c r="M21" s="26">
        <v>934</v>
      </c>
      <c r="N21" s="26">
        <v>782</v>
      </c>
      <c r="O21" s="27">
        <v>2266</v>
      </c>
      <c r="P21" s="2"/>
      <c r="S21" s="3" t="b">
        <f t="shared" si="0"/>
        <v>0</v>
      </c>
      <c r="T21" s="3" t="b">
        <f t="shared" si="1"/>
        <v>1</v>
      </c>
      <c r="U21" s="3" t="b">
        <f t="shared" si="2"/>
        <v>0</v>
      </c>
      <c r="V21" s="3" t="b">
        <f t="shared" si="3"/>
        <v>0</v>
      </c>
      <c r="W21" s="3" t="b">
        <f t="shared" si="4"/>
        <v>0</v>
      </c>
    </row>
    <row r="22" spans="1:23" ht="6" customHeight="1">
      <c r="A22" s="18"/>
      <c r="B22" s="18" t="s">
        <v>17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  <c r="P22" s="2"/>
      <c r="S22" s="3" t="b">
        <f t="shared" si="0"/>
        <v>0</v>
      </c>
      <c r="T22" s="3" t="b">
        <f t="shared" si="1"/>
        <v>0</v>
      </c>
      <c r="U22" s="3" t="b">
        <f t="shared" si="2"/>
        <v>1</v>
      </c>
      <c r="V22" s="3" t="b">
        <f t="shared" si="3"/>
        <v>0</v>
      </c>
      <c r="W22" s="3" t="b">
        <f t="shared" si="4"/>
        <v>0</v>
      </c>
    </row>
    <row r="23" spans="1:23" ht="6" customHeight="1">
      <c r="A23" s="18"/>
      <c r="B23" s="18" t="s">
        <v>21</v>
      </c>
      <c r="C23" s="26">
        <v>466</v>
      </c>
      <c r="D23" s="26">
        <v>3</v>
      </c>
      <c r="E23" s="26">
        <v>0</v>
      </c>
      <c r="F23" s="26">
        <v>0</v>
      </c>
      <c r="G23" s="26">
        <v>0</v>
      </c>
      <c r="H23" s="26">
        <v>0</v>
      </c>
      <c r="I23" s="26">
        <v>52</v>
      </c>
      <c r="J23" s="26">
        <v>0</v>
      </c>
      <c r="K23" s="26">
        <v>7</v>
      </c>
      <c r="L23" s="26">
        <v>0</v>
      </c>
      <c r="M23" s="26">
        <v>-35</v>
      </c>
      <c r="N23" s="26">
        <v>3853</v>
      </c>
      <c r="O23" s="27">
        <v>4343</v>
      </c>
      <c r="P23" s="2"/>
      <c r="S23" s="3" t="b">
        <f t="shared" si="0"/>
        <v>0</v>
      </c>
      <c r="T23" s="3" t="b">
        <f t="shared" si="1"/>
        <v>0</v>
      </c>
      <c r="U23" s="3" t="b">
        <f t="shared" si="2"/>
        <v>0</v>
      </c>
      <c r="V23" s="3" t="b">
        <f t="shared" si="3"/>
        <v>1</v>
      </c>
      <c r="W23" s="3" t="b">
        <f t="shared" si="4"/>
        <v>0</v>
      </c>
    </row>
    <row r="24" spans="1:23" ht="6.75" customHeight="1">
      <c r="A24" s="18"/>
      <c r="B24" s="18" t="s">
        <v>27</v>
      </c>
      <c r="C24" s="26">
        <v>14037</v>
      </c>
      <c r="D24" s="26">
        <v>378.69</v>
      </c>
      <c r="E24" s="26">
        <v>12</v>
      </c>
      <c r="F24" s="26">
        <v>3</v>
      </c>
      <c r="G24" s="26">
        <v>2912</v>
      </c>
      <c r="H24" s="26">
        <v>0</v>
      </c>
      <c r="I24" s="26">
        <v>370</v>
      </c>
      <c r="J24" s="26">
        <v>1</v>
      </c>
      <c r="K24" s="26">
        <v>38</v>
      </c>
      <c r="L24" s="26">
        <v>1</v>
      </c>
      <c r="M24" s="26">
        <v>2608</v>
      </c>
      <c r="N24" s="26">
        <v>23966</v>
      </c>
      <c r="O24" s="27">
        <v>43943</v>
      </c>
      <c r="P24" s="2"/>
      <c r="Q24" s="3" t="e">
        <f>O24-#REF!</f>
        <v>#REF!</v>
      </c>
      <c r="S24" s="3" t="b">
        <f t="shared" si="0"/>
        <v>0</v>
      </c>
      <c r="T24" s="3" t="b">
        <f t="shared" si="1"/>
        <v>0</v>
      </c>
      <c r="U24" s="3" t="b">
        <f t="shared" si="2"/>
        <v>0</v>
      </c>
      <c r="V24" s="3" t="b">
        <f t="shared" si="3"/>
        <v>0</v>
      </c>
      <c r="W24" s="3" t="b">
        <f t="shared" si="4"/>
        <v>1</v>
      </c>
    </row>
    <row r="25" spans="1:23" ht="6" customHeight="1">
      <c r="A25" s="21" t="s">
        <v>32</v>
      </c>
      <c r="B25" s="21" t="s">
        <v>29</v>
      </c>
      <c r="C25" s="24">
        <v>9194</v>
      </c>
      <c r="D25" s="24">
        <v>464.74</v>
      </c>
      <c r="E25" s="24">
        <v>-1074</v>
      </c>
      <c r="F25" s="24">
        <v>6</v>
      </c>
      <c r="G25" s="24">
        <v>0</v>
      </c>
      <c r="H25" s="24">
        <v>0</v>
      </c>
      <c r="I25" s="24">
        <v>1271</v>
      </c>
      <c r="J25" s="24">
        <v>0</v>
      </c>
      <c r="K25" s="24">
        <v>0</v>
      </c>
      <c r="L25" s="24">
        <v>0</v>
      </c>
      <c r="M25" s="24">
        <v>2421</v>
      </c>
      <c r="N25" s="24">
        <v>494</v>
      </c>
      <c r="O25" s="25">
        <v>12306</v>
      </c>
      <c r="P25" s="2"/>
      <c r="S25" s="3" t="b">
        <f t="shared" si="0"/>
        <v>1</v>
      </c>
      <c r="T25" s="3" t="b">
        <f t="shared" si="1"/>
        <v>0</v>
      </c>
      <c r="U25" s="3" t="b">
        <f t="shared" si="2"/>
        <v>0</v>
      </c>
      <c r="V25" s="3" t="b">
        <f t="shared" si="3"/>
        <v>0</v>
      </c>
      <c r="W25" s="3" t="b">
        <f t="shared" si="4"/>
        <v>0</v>
      </c>
    </row>
    <row r="26" spans="1:23" ht="6" customHeight="1">
      <c r="A26" s="18"/>
      <c r="B26" s="18" t="s">
        <v>30</v>
      </c>
      <c r="C26" s="26">
        <v>145</v>
      </c>
      <c r="D26" s="26">
        <v>19</v>
      </c>
      <c r="E26" s="26">
        <v>0</v>
      </c>
      <c r="F26" s="26">
        <v>0</v>
      </c>
      <c r="G26" s="26">
        <v>0</v>
      </c>
      <c r="H26" s="26">
        <v>0</v>
      </c>
      <c r="I26" s="26">
        <v>47</v>
      </c>
      <c r="J26" s="26">
        <v>0</v>
      </c>
      <c r="K26" s="26">
        <v>-21</v>
      </c>
      <c r="L26" s="26">
        <v>1</v>
      </c>
      <c r="M26" s="26">
        <v>2173</v>
      </c>
      <c r="N26" s="26">
        <v>122</v>
      </c>
      <c r="O26" s="27">
        <v>2466</v>
      </c>
      <c r="P26" s="2"/>
      <c r="S26" s="3" t="b">
        <f t="shared" si="0"/>
        <v>0</v>
      </c>
      <c r="T26" s="3" t="b">
        <f t="shared" si="1"/>
        <v>1</v>
      </c>
      <c r="U26" s="3" t="b">
        <f t="shared" si="2"/>
        <v>0</v>
      </c>
      <c r="V26" s="3" t="b">
        <f t="shared" si="3"/>
        <v>0</v>
      </c>
      <c r="W26" s="3" t="b">
        <f t="shared" si="4"/>
        <v>0</v>
      </c>
    </row>
    <row r="27" spans="1:23" ht="6" customHeight="1">
      <c r="A27" s="18"/>
      <c r="B27" s="18" t="s">
        <v>17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8</v>
      </c>
      <c r="J27" s="26">
        <v>0</v>
      </c>
      <c r="K27" s="26">
        <v>0</v>
      </c>
      <c r="L27" s="26">
        <v>0</v>
      </c>
      <c r="M27" s="26">
        <v>0</v>
      </c>
      <c r="N27" s="26">
        <v>65</v>
      </c>
      <c r="O27" s="27">
        <v>73</v>
      </c>
      <c r="P27" s="2"/>
      <c r="S27" s="3" t="b">
        <f t="shared" si="0"/>
        <v>0</v>
      </c>
      <c r="T27" s="3" t="b">
        <f t="shared" si="1"/>
        <v>0</v>
      </c>
      <c r="U27" s="3" t="b">
        <f t="shared" si="2"/>
        <v>1</v>
      </c>
      <c r="V27" s="3" t="b">
        <f t="shared" si="3"/>
        <v>0</v>
      </c>
      <c r="W27" s="3" t="b">
        <f t="shared" si="4"/>
        <v>0</v>
      </c>
    </row>
    <row r="28" spans="1:23" ht="6" customHeight="1">
      <c r="A28" s="18"/>
      <c r="B28" s="18" t="s">
        <v>21</v>
      </c>
      <c r="C28" s="26">
        <v>6579</v>
      </c>
      <c r="D28" s="26">
        <v>36</v>
      </c>
      <c r="E28" s="26">
        <v>105</v>
      </c>
      <c r="F28" s="26">
        <v>1</v>
      </c>
      <c r="G28" s="26">
        <v>1000</v>
      </c>
      <c r="H28" s="26">
        <v>0</v>
      </c>
      <c r="I28" s="26">
        <v>475</v>
      </c>
      <c r="J28" s="26">
        <v>0</v>
      </c>
      <c r="K28" s="26">
        <v>207</v>
      </c>
      <c r="L28" s="26">
        <v>0</v>
      </c>
      <c r="M28" s="26">
        <v>1249</v>
      </c>
      <c r="N28" s="26">
        <v>6564</v>
      </c>
      <c r="O28" s="27">
        <v>16179</v>
      </c>
      <c r="P28" s="2"/>
      <c r="S28" s="3" t="b">
        <f t="shared" si="0"/>
        <v>0</v>
      </c>
      <c r="T28" s="3" t="b">
        <f t="shared" si="1"/>
        <v>0</v>
      </c>
      <c r="U28" s="3" t="b">
        <f t="shared" si="2"/>
        <v>0</v>
      </c>
      <c r="V28" s="3" t="b">
        <f t="shared" si="3"/>
        <v>1</v>
      </c>
      <c r="W28" s="3" t="b">
        <f t="shared" si="4"/>
        <v>0</v>
      </c>
    </row>
    <row r="29" spans="1:23" ht="6.75" customHeight="1">
      <c r="A29" s="18"/>
      <c r="B29" s="18" t="s">
        <v>27</v>
      </c>
      <c r="C29" s="26">
        <v>15918</v>
      </c>
      <c r="D29" s="26">
        <v>519.74</v>
      </c>
      <c r="E29" s="26">
        <v>-969</v>
      </c>
      <c r="F29" s="26">
        <v>7</v>
      </c>
      <c r="G29" s="26">
        <v>1000</v>
      </c>
      <c r="H29" s="26">
        <v>0</v>
      </c>
      <c r="I29" s="26">
        <v>1801</v>
      </c>
      <c r="J29" s="26">
        <v>0</v>
      </c>
      <c r="K29" s="26">
        <v>186</v>
      </c>
      <c r="L29" s="26">
        <v>1</v>
      </c>
      <c r="M29" s="26">
        <v>5843</v>
      </c>
      <c r="N29" s="26">
        <v>7245</v>
      </c>
      <c r="O29" s="27">
        <v>31024</v>
      </c>
      <c r="P29" s="2"/>
      <c r="Q29" s="3" t="e">
        <f>O29-#REF!</f>
        <v>#REF!</v>
      </c>
      <c r="S29" s="3" t="b">
        <f t="shared" si="0"/>
        <v>0</v>
      </c>
      <c r="T29" s="3" t="b">
        <f t="shared" si="1"/>
        <v>0</v>
      </c>
      <c r="U29" s="3" t="b">
        <f t="shared" si="2"/>
        <v>0</v>
      </c>
      <c r="V29" s="3" t="b">
        <f t="shared" si="3"/>
        <v>0</v>
      </c>
      <c r="W29" s="3" t="b">
        <f t="shared" si="4"/>
        <v>1</v>
      </c>
    </row>
    <row r="30" spans="1:23" ht="6" customHeight="1">
      <c r="A30" s="21" t="s">
        <v>33</v>
      </c>
      <c r="B30" s="21" t="s">
        <v>29</v>
      </c>
      <c r="C30" s="24">
        <v>17726</v>
      </c>
      <c r="D30" s="24">
        <v>212.07</v>
      </c>
      <c r="E30" s="24">
        <v>3081</v>
      </c>
      <c r="F30" s="24">
        <v>68</v>
      </c>
      <c r="G30" s="24">
        <v>0</v>
      </c>
      <c r="H30" s="24">
        <v>0</v>
      </c>
      <c r="I30" s="24">
        <v>1233</v>
      </c>
      <c r="J30" s="24">
        <v>5</v>
      </c>
      <c r="K30" s="24">
        <v>258</v>
      </c>
      <c r="L30" s="24">
        <v>8</v>
      </c>
      <c r="M30" s="24">
        <v>3394</v>
      </c>
      <c r="N30" s="24">
        <v>5440</v>
      </c>
      <c r="O30" s="25">
        <v>31132</v>
      </c>
      <c r="P30" s="2"/>
      <c r="S30" s="3" t="b">
        <f t="shared" si="0"/>
        <v>1</v>
      </c>
      <c r="T30" s="3" t="b">
        <f t="shared" si="1"/>
        <v>0</v>
      </c>
      <c r="U30" s="3" t="b">
        <f t="shared" si="2"/>
        <v>0</v>
      </c>
      <c r="V30" s="3" t="b">
        <f t="shared" si="3"/>
        <v>0</v>
      </c>
      <c r="W30" s="3" t="b">
        <f t="shared" si="4"/>
        <v>0</v>
      </c>
    </row>
    <row r="31" spans="1:23" ht="6" customHeight="1">
      <c r="A31" s="18"/>
      <c r="B31" s="18" t="s">
        <v>30</v>
      </c>
      <c r="C31" s="26">
        <v>3774</v>
      </c>
      <c r="D31" s="26">
        <v>62</v>
      </c>
      <c r="E31" s="26">
        <v>-4</v>
      </c>
      <c r="F31" s="26">
        <v>1</v>
      </c>
      <c r="G31" s="26">
        <v>0</v>
      </c>
      <c r="H31" s="26">
        <v>0</v>
      </c>
      <c r="I31" s="26">
        <v>358</v>
      </c>
      <c r="J31" s="26">
        <v>0</v>
      </c>
      <c r="K31" s="26">
        <v>501</v>
      </c>
      <c r="L31" s="26">
        <v>19</v>
      </c>
      <c r="M31" s="26">
        <v>2125</v>
      </c>
      <c r="N31" s="26">
        <v>1452</v>
      </c>
      <c r="O31" s="27">
        <v>8206</v>
      </c>
      <c r="P31" s="2"/>
      <c r="S31" s="3" t="b">
        <f t="shared" si="0"/>
        <v>0</v>
      </c>
      <c r="T31" s="3" t="b">
        <f t="shared" si="1"/>
        <v>1</v>
      </c>
      <c r="U31" s="3" t="b">
        <f t="shared" si="2"/>
        <v>0</v>
      </c>
      <c r="V31" s="3" t="b">
        <f t="shared" si="3"/>
        <v>0</v>
      </c>
      <c r="W31" s="3" t="b">
        <f t="shared" si="4"/>
        <v>0</v>
      </c>
    </row>
    <row r="32" spans="1:23" ht="6" customHeight="1">
      <c r="A32" s="18"/>
      <c r="B32" s="18" t="s">
        <v>17</v>
      </c>
      <c r="C32" s="26">
        <v>-81</v>
      </c>
      <c r="D32" s="26">
        <v>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26</v>
      </c>
      <c r="O32" s="27">
        <v>-55</v>
      </c>
      <c r="P32" s="2"/>
      <c r="S32" s="3" t="b">
        <f t="shared" si="0"/>
        <v>0</v>
      </c>
      <c r="T32" s="3" t="b">
        <f t="shared" si="1"/>
        <v>0</v>
      </c>
      <c r="U32" s="3" t="b">
        <f t="shared" si="2"/>
        <v>1</v>
      </c>
      <c r="V32" s="3" t="b">
        <f t="shared" si="3"/>
        <v>0</v>
      </c>
      <c r="W32" s="3" t="b">
        <f t="shared" si="4"/>
        <v>0</v>
      </c>
    </row>
    <row r="33" spans="1:23" ht="6" customHeight="1">
      <c r="A33" s="18"/>
      <c r="B33" s="18" t="s">
        <v>21</v>
      </c>
      <c r="C33" s="26">
        <v>2063</v>
      </c>
      <c r="D33" s="26">
        <v>4</v>
      </c>
      <c r="E33" s="26">
        <v>61</v>
      </c>
      <c r="F33" s="26">
        <v>1</v>
      </c>
      <c r="G33" s="26">
        <v>0</v>
      </c>
      <c r="H33" s="26">
        <v>0</v>
      </c>
      <c r="I33" s="26">
        <v>42</v>
      </c>
      <c r="J33" s="26">
        <v>0</v>
      </c>
      <c r="K33" s="26">
        <v>-4</v>
      </c>
      <c r="L33" s="26">
        <v>2</v>
      </c>
      <c r="M33" s="26">
        <v>-5</v>
      </c>
      <c r="N33" s="26">
        <v>508</v>
      </c>
      <c r="O33" s="27">
        <v>2665</v>
      </c>
      <c r="P33" s="2"/>
      <c r="S33" s="3" t="b">
        <f t="shared" si="0"/>
        <v>0</v>
      </c>
      <c r="T33" s="3" t="b">
        <f t="shared" si="1"/>
        <v>0</v>
      </c>
      <c r="U33" s="3" t="b">
        <f t="shared" si="2"/>
        <v>0</v>
      </c>
      <c r="V33" s="3" t="b">
        <f t="shared" si="3"/>
        <v>1</v>
      </c>
      <c r="W33" s="3" t="b">
        <f t="shared" si="4"/>
        <v>0</v>
      </c>
    </row>
    <row r="34" spans="1:23" ht="6.75" customHeight="1">
      <c r="A34" s="18"/>
      <c r="B34" s="18" t="s">
        <v>27</v>
      </c>
      <c r="C34" s="26">
        <v>23482</v>
      </c>
      <c r="D34" s="26">
        <v>280.07</v>
      </c>
      <c r="E34" s="26">
        <v>3138</v>
      </c>
      <c r="F34" s="26">
        <v>70</v>
      </c>
      <c r="G34" s="26">
        <v>0</v>
      </c>
      <c r="H34" s="26">
        <v>0</v>
      </c>
      <c r="I34" s="26">
        <v>1633</v>
      </c>
      <c r="J34" s="26">
        <v>5</v>
      </c>
      <c r="K34" s="26">
        <v>755</v>
      </c>
      <c r="L34" s="26">
        <v>29</v>
      </c>
      <c r="M34" s="26">
        <v>5514</v>
      </c>
      <c r="N34" s="26">
        <v>7426</v>
      </c>
      <c r="O34" s="27">
        <v>41948</v>
      </c>
      <c r="P34" s="2"/>
      <c r="Q34" s="3" t="e">
        <f>O34-#REF!</f>
        <v>#REF!</v>
      </c>
      <c r="S34" s="3" t="b">
        <f t="shared" si="0"/>
        <v>0</v>
      </c>
      <c r="T34" s="3" t="b">
        <f t="shared" si="1"/>
        <v>0</v>
      </c>
      <c r="U34" s="3" t="b">
        <f t="shared" si="2"/>
        <v>0</v>
      </c>
      <c r="V34" s="3" t="b">
        <f t="shared" si="3"/>
        <v>0</v>
      </c>
      <c r="W34" s="3" t="b">
        <f t="shared" si="4"/>
        <v>1</v>
      </c>
    </row>
    <row r="35" spans="1:23" ht="6" customHeight="1">
      <c r="A35" s="21" t="s">
        <v>34</v>
      </c>
      <c r="B35" s="21" t="s">
        <v>29</v>
      </c>
      <c r="C35" s="24">
        <v>95184</v>
      </c>
      <c r="D35" s="24">
        <v>905.8</v>
      </c>
      <c r="E35" s="24">
        <v>10291</v>
      </c>
      <c r="F35" s="24">
        <v>4</v>
      </c>
      <c r="G35" s="24">
        <v>30</v>
      </c>
      <c r="H35" s="24">
        <v>0</v>
      </c>
      <c r="I35" s="24">
        <v>4393</v>
      </c>
      <c r="J35" s="24">
        <v>19</v>
      </c>
      <c r="K35" s="24">
        <v>2035</v>
      </c>
      <c r="L35" s="24">
        <v>16</v>
      </c>
      <c r="M35" s="24">
        <v>1678</v>
      </c>
      <c r="N35" s="24">
        <v>26993</v>
      </c>
      <c r="O35" s="25">
        <v>140604</v>
      </c>
      <c r="P35" s="2"/>
      <c r="S35" s="3" t="b">
        <f t="shared" si="0"/>
        <v>1</v>
      </c>
      <c r="T35" s="3" t="b">
        <f t="shared" si="1"/>
        <v>0</v>
      </c>
      <c r="U35" s="3" t="b">
        <f t="shared" si="2"/>
        <v>0</v>
      </c>
      <c r="V35" s="3" t="b">
        <f t="shared" si="3"/>
        <v>0</v>
      </c>
      <c r="W35" s="3" t="b">
        <f t="shared" si="4"/>
        <v>0</v>
      </c>
    </row>
    <row r="36" spans="1:23" ht="6" customHeight="1">
      <c r="A36" s="18"/>
      <c r="B36" s="18" t="s">
        <v>30</v>
      </c>
      <c r="C36" s="26">
        <v>8397</v>
      </c>
      <c r="D36" s="26">
        <v>521</v>
      </c>
      <c r="E36" s="26">
        <v>4687</v>
      </c>
      <c r="F36" s="26">
        <v>1</v>
      </c>
      <c r="G36" s="26">
        <v>830</v>
      </c>
      <c r="H36" s="26">
        <v>4</v>
      </c>
      <c r="I36" s="26">
        <v>598</v>
      </c>
      <c r="J36" s="26">
        <v>2</v>
      </c>
      <c r="K36" s="26">
        <v>19</v>
      </c>
      <c r="L36" s="26">
        <v>2</v>
      </c>
      <c r="M36" s="26">
        <v>270</v>
      </c>
      <c r="N36" s="26">
        <v>88427</v>
      </c>
      <c r="O36" s="27">
        <v>103228</v>
      </c>
      <c r="P36" s="2"/>
      <c r="S36" s="3" t="b">
        <f t="shared" si="0"/>
        <v>0</v>
      </c>
      <c r="T36" s="3" t="b">
        <f t="shared" si="1"/>
        <v>1</v>
      </c>
      <c r="U36" s="3" t="b">
        <f t="shared" si="2"/>
        <v>0</v>
      </c>
      <c r="V36" s="3" t="b">
        <f t="shared" si="3"/>
        <v>0</v>
      </c>
      <c r="W36" s="3" t="b">
        <f t="shared" si="4"/>
        <v>0</v>
      </c>
    </row>
    <row r="37" spans="1:23" ht="6" customHeight="1">
      <c r="A37" s="18"/>
      <c r="B37" s="18" t="s">
        <v>17</v>
      </c>
      <c r="C37" s="26">
        <v>2509</v>
      </c>
      <c r="D37" s="26">
        <v>86</v>
      </c>
      <c r="E37" s="26">
        <v>686</v>
      </c>
      <c r="F37" s="26">
        <v>0</v>
      </c>
      <c r="G37" s="26">
        <v>1836</v>
      </c>
      <c r="H37" s="26">
        <v>4</v>
      </c>
      <c r="I37" s="26">
        <v>962</v>
      </c>
      <c r="J37" s="26">
        <v>3</v>
      </c>
      <c r="K37" s="26">
        <v>469</v>
      </c>
      <c r="L37" s="26">
        <v>3</v>
      </c>
      <c r="M37" s="26">
        <v>912</v>
      </c>
      <c r="N37" s="26">
        <v>7117</v>
      </c>
      <c r="O37" s="27">
        <v>14491</v>
      </c>
      <c r="P37" s="2"/>
      <c r="S37" s="3" t="b">
        <f t="shared" si="0"/>
        <v>0</v>
      </c>
      <c r="T37" s="3" t="b">
        <f t="shared" si="1"/>
        <v>0</v>
      </c>
      <c r="U37" s="3" t="b">
        <f t="shared" si="2"/>
        <v>1</v>
      </c>
      <c r="V37" s="3" t="b">
        <f t="shared" si="3"/>
        <v>0</v>
      </c>
      <c r="W37" s="3" t="b">
        <f t="shared" si="4"/>
        <v>0</v>
      </c>
    </row>
    <row r="38" spans="1:23" ht="6" customHeight="1">
      <c r="A38" s="18"/>
      <c r="B38" s="18" t="s">
        <v>21</v>
      </c>
      <c r="C38" s="26">
        <v>65533</v>
      </c>
      <c r="D38" s="26">
        <v>789</v>
      </c>
      <c r="E38" s="26">
        <v>24701</v>
      </c>
      <c r="F38" s="26">
        <v>8</v>
      </c>
      <c r="G38" s="26">
        <v>74621</v>
      </c>
      <c r="H38" s="26">
        <v>3</v>
      </c>
      <c r="I38" s="26">
        <v>390</v>
      </c>
      <c r="J38" s="26">
        <v>19</v>
      </c>
      <c r="K38" s="26">
        <v>708</v>
      </c>
      <c r="L38" s="26">
        <v>22</v>
      </c>
      <c r="M38" s="26">
        <v>18193</v>
      </c>
      <c r="N38" s="26">
        <v>37240</v>
      </c>
      <c r="O38" s="27">
        <v>221386</v>
      </c>
      <c r="P38" s="2"/>
      <c r="S38" s="3" t="b">
        <f t="shared" si="0"/>
        <v>0</v>
      </c>
      <c r="T38" s="3" t="b">
        <f t="shared" si="1"/>
        <v>0</v>
      </c>
      <c r="U38" s="3" t="b">
        <f t="shared" si="2"/>
        <v>0</v>
      </c>
      <c r="V38" s="3" t="b">
        <f t="shared" si="3"/>
        <v>1</v>
      </c>
      <c r="W38" s="3" t="b">
        <f t="shared" si="4"/>
        <v>0</v>
      </c>
    </row>
    <row r="39" spans="1:23" ht="6.75" customHeight="1">
      <c r="A39" s="18"/>
      <c r="B39" s="18" t="s">
        <v>27</v>
      </c>
      <c r="C39" s="26">
        <v>171623</v>
      </c>
      <c r="D39" s="26">
        <v>2301.8</v>
      </c>
      <c r="E39" s="26">
        <v>40365</v>
      </c>
      <c r="F39" s="26">
        <v>13</v>
      </c>
      <c r="G39" s="26">
        <v>77317</v>
      </c>
      <c r="H39" s="26">
        <v>11</v>
      </c>
      <c r="I39" s="26">
        <v>6343</v>
      </c>
      <c r="J39" s="26">
        <v>43</v>
      </c>
      <c r="K39" s="26">
        <v>3231</v>
      </c>
      <c r="L39" s="26">
        <v>43</v>
      </c>
      <c r="M39" s="26">
        <v>21053</v>
      </c>
      <c r="N39" s="26">
        <v>159777</v>
      </c>
      <c r="O39" s="27">
        <v>479709</v>
      </c>
      <c r="P39" s="2"/>
      <c r="Q39" s="3" t="e">
        <f>O39-#REF!</f>
        <v>#REF!</v>
      </c>
      <c r="S39" s="3" t="b">
        <f t="shared" si="0"/>
        <v>0</v>
      </c>
      <c r="T39" s="3" t="b">
        <f t="shared" si="1"/>
        <v>0</v>
      </c>
      <c r="U39" s="3" t="b">
        <f t="shared" si="2"/>
        <v>0</v>
      </c>
      <c r="V39" s="3" t="b">
        <f t="shared" si="3"/>
        <v>0</v>
      </c>
      <c r="W39" s="3" t="b">
        <f t="shared" si="4"/>
        <v>1</v>
      </c>
    </row>
    <row r="40" spans="1:23" ht="6" customHeight="1">
      <c r="A40" s="21" t="s">
        <v>35</v>
      </c>
      <c r="B40" s="21" t="s">
        <v>29</v>
      </c>
      <c r="C40" s="24">
        <v>9532</v>
      </c>
      <c r="D40" s="24">
        <v>128.06</v>
      </c>
      <c r="E40" s="24">
        <v>0</v>
      </c>
      <c r="F40" s="24">
        <v>0</v>
      </c>
      <c r="G40" s="24">
        <v>0</v>
      </c>
      <c r="H40" s="24">
        <v>0</v>
      </c>
      <c r="I40" s="24">
        <v>-314</v>
      </c>
      <c r="J40" s="24">
        <v>0</v>
      </c>
      <c r="K40" s="24">
        <v>33</v>
      </c>
      <c r="L40" s="24">
        <v>1</v>
      </c>
      <c r="M40" s="24">
        <v>1248</v>
      </c>
      <c r="N40" s="24">
        <v>-729</v>
      </c>
      <c r="O40" s="25">
        <v>9770</v>
      </c>
      <c r="P40" s="2"/>
      <c r="S40" s="3" t="b">
        <f t="shared" si="0"/>
        <v>1</v>
      </c>
      <c r="T40" s="3" t="b">
        <f t="shared" si="1"/>
        <v>0</v>
      </c>
      <c r="U40" s="3" t="b">
        <f t="shared" si="2"/>
        <v>0</v>
      </c>
      <c r="V40" s="3" t="b">
        <f t="shared" si="3"/>
        <v>0</v>
      </c>
      <c r="W40" s="3" t="b">
        <f t="shared" si="4"/>
        <v>0</v>
      </c>
    </row>
    <row r="41" spans="1:23" ht="6" customHeight="1">
      <c r="A41" s="18"/>
      <c r="B41" s="18" t="s">
        <v>30</v>
      </c>
      <c r="C41" s="26">
        <v>-9</v>
      </c>
      <c r="D41" s="26">
        <v>0</v>
      </c>
      <c r="E41" s="26">
        <v>0</v>
      </c>
      <c r="F41" s="26">
        <v>0</v>
      </c>
      <c r="G41" s="26">
        <v>20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25</v>
      </c>
      <c r="N41" s="26">
        <v>633</v>
      </c>
      <c r="O41" s="27">
        <v>669</v>
      </c>
      <c r="P41" s="2"/>
      <c r="S41" s="3" t="b">
        <f t="shared" si="0"/>
        <v>0</v>
      </c>
      <c r="T41" s="3" t="b">
        <f t="shared" si="1"/>
        <v>1</v>
      </c>
      <c r="U41" s="3" t="b">
        <f t="shared" si="2"/>
        <v>0</v>
      </c>
      <c r="V41" s="3" t="b">
        <f t="shared" si="3"/>
        <v>0</v>
      </c>
      <c r="W41" s="3" t="b">
        <f t="shared" si="4"/>
        <v>0</v>
      </c>
    </row>
    <row r="42" spans="1:23" ht="6" customHeight="1">
      <c r="A42" s="18"/>
      <c r="B42" s="18" t="s">
        <v>17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116</v>
      </c>
      <c r="J42" s="26">
        <v>0</v>
      </c>
      <c r="K42" s="26">
        <v>492</v>
      </c>
      <c r="L42" s="26">
        <v>99</v>
      </c>
      <c r="M42" s="26">
        <v>399</v>
      </c>
      <c r="N42" s="26">
        <v>805</v>
      </c>
      <c r="O42" s="27">
        <v>1812</v>
      </c>
      <c r="P42" s="2"/>
      <c r="S42" s="3" t="b">
        <f t="shared" si="0"/>
        <v>0</v>
      </c>
      <c r="T42" s="3" t="b">
        <f t="shared" si="1"/>
        <v>0</v>
      </c>
      <c r="U42" s="3" t="b">
        <f t="shared" si="2"/>
        <v>1</v>
      </c>
      <c r="V42" s="3" t="b">
        <f t="shared" si="3"/>
        <v>0</v>
      </c>
      <c r="W42" s="3" t="b">
        <f t="shared" si="4"/>
        <v>0</v>
      </c>
    </row>
    <row r="43" spans="1:23" ht="6" customHeight="1">
      <c r="A43" s="18"/>
      <c r="B43" s="18" t="s">
        <v>21</v>
      </c>
      <c r="C43" s="26">
        <v>132</v>
      </c>
      <c r="D43" s="26">
        <v>0</v>
      </c>
      <c r="E43" s="26">
        <v>0</v>
      </c>
      <c r="F43" s="26">
        <v>0</v>
      </c>
      <c r="G43" s="26">
        <v>3656</v>
      </c>
      <c r="H43" s="26">
        <v>0</v>
      </c>
      <c r="I43" s="26">
        <v>-69</v>
      </c>
      <c r="J43" s="26">
        <v>0</v>
      </c>
      <c r="K43" s="26">
        <v>-9</v>
      </c>
      <c r="L43" s="26">
        <v>1</v>
      </c>
      <c r="M43" s="26">
        <v>1098</v>
      </c>
      <c r="N43" s="26">
        <v>0</v>
      </c>
      <c r="O43" s="27">
        <v>4808</v>
      </c>
      <c r="P43" s="2"/>
      <c r="S43" s="3" t="b">
        <f t="shared" si="0"/>
        <v>0</v>
      </c>
      <c r="T43" s="3" t="b">
        <f t="shared" si="1"/>
        <v>0</v>
      </c>
      <c r="U43" s="3" t="b">
        <f t="shared" si="2"/>
        <v>0</v>
      </c>
      <c r="V43" s="3" t="b">
        <f t="shared" si="3"/>
        <v>1</v>
      </c>
      <c r="W43" s="3" t="b">
        <f t="shared" si="4"/>
        <v>0</v>
      </c>
    </row>
    <row r="44" spans="1:23" ht="6.75" customHeight="1">
      <c r="A44" s="18"/>
      <c r="B44" s="18" t="s">
        <v>27</v>
      </c>
      <c r="C44" s="26">
        <v>9655</v>
      </c>
      <c r="D44" s="26">
        <v>128.06</v>
      </c>
      <c r="E44" s="26">
        <v>0</v>
      </c>
      <c r="F44" s="26">
        <v>0</v>
      </c>
      <c r="G44" s="26">
        <v>3676</v>
      </c>
      <c r="H44" s="26">
        <v>0</v>
      </c>
      <c r="I44" s="26">
        <v>-267</v>
      </c>
      <c r="J44" s="26">
        <v>0</v>
      </c>
      <c r="K44" s="26">
        <v>516</v>
      </c>
      <c r="L44" s="26">
        <v>101</v>
      </c>
      <c r="M44" s="26">
        <v>2770</v>
      </c>
      <c r="N44" s="26">
        <v>709</v>
      </c>
      <c r="O44" s="27">
        <v>17059</v>
      </c>
      <c r="P44" s="2"/>
      <c r="Q44" s="3" t="e">
        <f>O44-#REF!</f>
        <v>#REF!</v>
      </c>
      <c r="S44" s="3" t="b">
        <f t="shared" si="0"/>
        <v>0</v>
      </c>
      <c r="T44" s="3" t="b">
        <f t="shared" si="1"/>
        <v>0</v>
      </c>
      <c r="U44" s="3" t="b">
        <f t="shared" si="2"/>
        <v>0</v>
      </c>
      <c r="V44" s="3" t="b">
        <f t="shared" si="3"/>
        <v>0</v>
      </c>
      <c r="W44" s="3" t="b">
        <f t="shared" si="4"/>
        <v>1</v>
      </c>
    </row>
    <row r="45" spans="1:23" ht="6" customHeight="1">
      <c r="A45" s="21" t="s">
        <v>36</v>
      </c>
      <c r="B45" s="21" t="s">
        <v>29</v>
      </c>
      <c r="C45" s="24">
        <v>2672</v>
      </c>
      <c r="D45" s="24">
        <v>34.35</v>
      </c>
      <c r="E45" s="24">
        <v>0</v>
      </c>
      <c r="F45" s="24">
        <v>1</v>
      </c>
      <c r="G45" s="24">
        <v>0</v>
      </c>
      <c r="H45" s="24">
        <v>0</v>
      </c>
      <c r="I45" s="24">
        <v>288</v>
      </c>
      <c r="J45" s="24">
        <v>0</v>
      </c>
      <c r="K45" s="24">
        <v>413</v>
      </c>
      <c r="L45" s="24">
        <v>6</v>
      </c>
      <c r="M45" s="24">
        <v>353</v>
      </c>
      <c r="N45" s="24">
        <v>4246</v>
      </c>
      <c r="O45" s="25">
        <v>7972</v>
      </c>
      <c r="P45" s="2"/>
      <c r="S45" s="3" t="b">
        <f t="shared" si="0"/>
        <v>1</v>
      </c>
      <c r="T45" s="3" t="b">
        <f t="shared" si="1"/>
        <v>0</v>
      </c>
      <c r="U45" s="3" t="b">
        <f t="shared" si="2"/>
        <v>0</v>
      </c>
      <c r="V45" s="3" t="b">
        <f t="shared" si="3"/>
        <v>0</v>
      </c>
      <c r="W45" s="3" t="b">
        <f t="shared" si="4"/>
        <v>0</v>
      </c>
    </row>
    <row r="46" spans="1:23" ht="6" customHeight="1">
      <c r="A46" s="18"/>
      <c r="B46" s="18" t="s">
        <v>30</v>
      </c>
      <c r="C46" s="26">
        <v>274</v>
      </c>
      <c r="D46" s="26">
        <v>1</v>
      </c>
      <c r="E46" s="26">
        <v>22</v>
      </c>
      <c r="F46" s="26">
        <v>1</v>
      </c>
      <c r="G46" s="26">
        <v>0</v>
      </c>
      <c r="H46" s="26">
        <v>0</v>
      </c>
      <c r="I46" s="26">
        <v>1346</v>
      </c>
      <c r="J46" s="26">
        <v>6</v>
      </c>
      <c r="K46" s="26">
        <v>454</v>
      </c>
      <c r="L46" s="26">
        <v>13</v>
      </c>
      <c r="M46" s="26">
        <v>939</v>
      </c>
      <c r="N46" s="26">
        <v>2361</v>
      </c>
      <c r="O46" s="27">
        <v>5396</v>
      </c>
      <c r="P46" s="2"/>
      <c r="S46" s="3" t="b">
        <f t="shared" si="0"/>
        <v>0</v>
      </c>
      <c r="T46" s="3" t="b">
        <f t="shared" si="1"/>
        <v>1</v>
      </c>
      <c r="U46" s="3" t="b">
        <f t="shared" si="2"/>
        <v>0</v>
      </c>
      <c r="V46" s="3" t="b">
        <f t="shared" si="3"/>
        <v>0</v>
      </c>
      <c r="W46" s="3" t="b">
        <f t="shared" si="4"/>
        <v>0</v>
      </c>
    </row>
    <row r="47" spans="1:23" ht="6" customHeight="1">
      <c r="A47" s="18"/>
      <c r="B47" s="18" t="s">
        <v>17</v>
      </c>
      <c r="C47" s="26">
        <v>3594</v>
      </c>
      <c r="D47" s="26">
        <v>9</v>
      </c>
      <c r="E47" s="26">
        <v>174</v>
      </c>
      <c r="F47" s="26">
        <v>3</v>
      </c>
      <c r="G47" s="26">
        <v>0</v>
      </c>
      <c r="H47" s="26">
        <v>0</v>
      </c>
      <c r="I47" s="26">
        <v>521</v>
      </c>
      <c r="J47" s="26">
        <v>4</v>
      </c>
      <c r="K47" s="26">
        <v>1569</v>
      </c>
      <c r="L47" s="26">
        <v>31</v>
      </c>
      <c r="M47" s="26">
        <v>740</v>
      </c>
      <c r="N47" s="26">
        <v>2071</v>
      </c>
      <c r="O47" s="27">
        <v>8669</v>
      </c>
      <c r="P47" s="2"/>
      <c r="S47" s="3" t="b">
        <f aca="true" t="shared" si="5" ref="S47:S78">IF(ISTEXT($B47)=0,0,EXACT($B47,"Rural"))</f>
        <v>0</v>
      </c>
      <c r="T47" s="3" t="b">
        <f aca="true" t="shared" si="6" ref="T47:T78">IF(ISTEXT($B47)=0,0,EXACT($B47,"Small Urban"))</f>
        <v>0</v>
      </c>
      <c r="U47" s="3" t="b">
        <f aca="true" t="shared" si="7" ref="U47:U78">IF(ISTEXT($B47)=0,0,EXACT($B47,"Urbanized-under 200,000"))</f>
        <v>1</v>
      </c>
      <c r="V47" s="3" t="b">
        <f aca="true" t="shared" si="8" ref="V47:V78">IF(ISTEXT($B47)=0,0,EXACT($B47,"Urbanized-over 200,000"))</f>
        <v>0</v>
      </c>
      <c r="W47" s="3" t="b">
        <f aca="true" t="shared" si="9" ref="W47:W78">IF(ISTEXT($B47)=0,0,EXACT($B47,"     Total"))</f>
        <v>0</v>
      </c>
    </row>
    <row r="48" spans="1:23" ht="6" customHeight="1">
      <c r="A48" s="18"/>
      <c r="B48" s="18" t="s">
        <v>21</v>
      </c>
      <c r="C48" s="26">
        <v>7555</v>
      </c>
      <c r="D48" s="26">
        <v>74</v>
      </c>
      <c r="E48" s="26">
        <v>1517</v>
      </c>
      <c r="F48" s="26">
        <v>4</v>
      </c>
      <c r="G48" s="26">
        <v>0</v>
      </c>
      <c r="H48" s="26">
        <v>0</v>
      </c>
      <c r="I48" s="26">
        <v>512</v>
      </c>
      <c r="J48" s="26">
        <v>13</v>
      </c>
      <c r="K48" s="26">
        <v>856</v>
      </c>
      <c r="L48" s="26">
        <v>30</v>
      </c>
      <c r="M48" s="26">
        <v>755</v>
      </c>
      <c r="N48" s="26">
        <v>5361</v>
      </c>
      <c r="O48" s="27">
        <v>16556</v>
      </c>
      <c r="P48" s="2"/>
      <c r="S48" s="3" t="b">
        <f t="shared" si="5"/>
        <v>0</v>
      </c>
      <c r="T48" s="3" t="b">
        <f t="shared" si="6"/>
        <v>0</v>
      </c>
      <c r="U48" s="3" t="b">
        <f t="shared" si="7"/>
        <v>0</v>
      </c>
      <c r="V48" s="3" t="b">
        <f t="shared" si="8"/>
        <v>1</v>
      </c>
      <c r="W48" s="3" t="b">
        <f t="shared" si="9"/>
        <v>0</v>
      </c>
    </row>
    <row r="49" spans="1:23" ht="6.75" customHeight="1">
      <c r="A49" s="18"/>
      <c r="B49" s="18" t="s">
        <v>27</v>
      </c>
      <c r="C49" s="26">
        <v>14095</v>
      </c>
      <c r="D49" s="26">
        <v>118.35</v>
      </c>
      <c r="E49" s="26">
        <v>1713</v>
      </c>
      <c r="F49" s="26">
        <v>9</v>
      </c>
      <c r="G49" s="26">
        <v>0</v>
      </c>
      <c r="H49" s="26">
        <v>0</v>
      </c>
      <c r="I49" s="26">
        <v>2667</v>
      </c>
      <c r="J49" s="26">
        <v>23</v>
      </c>
      <c r="K49" s="26">
        <v>3292</v>
      </c>
      <c r="L49" s="26">
        <v>80</v>
      </c>
      <c r="M49" s="26">
        <v>2787</v>
      </c>
      <c r="N49" s="26">
        <v>14039</v>
      </c>
      <c r="O49" s="27">
        <v>38593</v>
      </c>
      <c r="P49" s="2"/>
      <c r="Q49" s="3" t="e">
        <f>O49-#REF!</f>
        <v>#REF!</v>
      </c>
      <c r="S49" s="3" t="b">
        <f t="shared" si="5"/>
        <v>0</v>
      </c>
      <c r="T49" s="3" t="b">
        <f t="shared" si="6"/>
        <v>0</v>
      </c>
      <c r="U49" s="3" t="b">
        <f t="shared" si="7"/>
        <v>0</v>
      </c>
      <c r="V49" s="3" t="b">
        <f t="shared" si="8"/>
        <v>0</v>
      </c>
      <c r="W49" s="3" t="b">
        <f t="shared" si="9"/>
        <v>1</v>
      </c>
    </row>
    <row r="50" spans="1:23" ht="6" customHeight="1">
      <c r="A50" s="21" t="s">
        <v>37</v>
      </c>
      <c r="B50" s="21" t="s">
        <v>29</v>
      </c>
      <c r="C50" s="24">
        <v>3629</v>
      </c>
      <c r="D50" s="24">
        <v>1</v>
      </c>
      <c r="E50" s="24">
        <v>-980</v>
      </c>
      <c r="F50" s="24">
        <v>9</v>
      </c>
      <c r="G50" s="24">
        <v>0</v>
      </c>
      <c r="H50" s="24">
        <v>0</v>
      </c>
      <c r="I50" s="24">
        <v>-27</v>
      </c>
      <c r="J50" s="24">
        <v>5</v>
      </c>
      <c r="K50" s="24">
        <v>594</v>
      </c>
      <c r="L50" s="24">
        <v>8</v>
      </c>
      <c r="M50" s="24">
        <v>1257</v>
      </c>
      <c r="N50" s="24">
        <v>2934</v>
      </c>
      <c r="O50" s="25">
        <v>7407</v>
      </c>
      <c r="P50" s="2"/>
      <c r="S50" s="3" t="b">
        <f t="shared" si="5"/>
        <v>1</v>
      </c>
      <c r="T50" s="3" t="b">
        <f t="shared" si="6"/>
        <v>0</v>
      </c>
      <c r="U50" s="3" t="b">
        <f t="shared" si="7"/>
        <v>0</v>
      </c>
      <c r="V50" s="3" t="b">
        <f t="shared" si="8"/>
        <v>0</v>
      </c>
      <c r="W50" s="3" t="b">
        <f t="shared" si="9"/>
        <v>0</v>
      </c>
    </row>
    <row r="51" spans="1:23" ht="6" customHeight="1">
      <c r="A51" s="18"/>
      <c r="B51" s="18" t="s">
        <v>30</v>
      </c>
      <c r="C51" s="26">
        <v>1005</v>
      </c>
      <c r="D51" s="26">
        <v>0</v>
      </c>
      <c r="E51" s="26">
        <v>403</v>
      </c>
      <c r="F51" s="26">
        <v>1</v>
      </c>
      <c r="G51" s="26">
        <v>0</v>
      </c>
      <c r="H51" s="26">
        <v>0</v>
      </c>
      <c r="I51" s="26">
        <v>78</v>
      </c>
      <c r="J51" s="26">
        <v>6</v>
      </c>
      <c r="K51" s="26">
        <v>94</v>
      </c>
      <c r="L51" s="26">
        <v>7</v>
      </c>
      <c r="M51" s="26">
        <v>1444</v>
      </c>
      <c r="N51" s="26">
        <v>1214</v>
      </c>
      <c r="O51" s="27">
        <v>4238</v>
      </c>
      <c r="P51" s="2"/>
      <c r="S51" s="3" t="b">
        <f t="shared" si="5"/>
        <v>0</v>
      </c>
      <c r="T51" s="3" t="b">
        <f t="shared" si="6"/>
        <v>1</v>
      </c>
      <c r="U51" s="3" t="b">
        <f t="shared" si="7"/>
        <v>0</v>
      </c>
      <c r="V51" s="3" t="b">
        <f t="shared" si="8"/>
        <v>0</v>
      </c>
      <c r="W51" s="3" t="b">
        <f t="shared" si="9"/>
        <v>0</v>
      </c>
    </row>
    <row r="52" spans="1:23" ht="6" customHeight="1">
      <c r="A52" s="18"/>
      <c r="B52" s="18" t="s">
        <v>17</v>
      </c>
      <c r="C52" s="26">
        <v>10</v>
      </c>
      <c r="D52" s="26">
        <v>0</v>
      </c>
      <c r="E52" s="26">
        <v>123</v>
      </c>
      <c r="F52" s="26">
        <v>1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101</v>
      </c>
      <c r="N52" s="26">
        <v>-35</v>
      </c>
      <c r="O52" s="27">
        <v>199</v>
      </c>
      <c r="P52" s="2"/>
      <c r="S52" s="3" t="b">
        <f t="shared" si="5"/>
        <v>0</v>
      </c>
      <c r="T52" s="3" t="b">
        <f t="shared" si="6"/>
        <v>0</v>
      </c>
      <c r="U52" s="3" t="b">
        <f t="shared" si="7"/>
        <v>1</v>
      </c>
      <c r="V52" s="3" t="b">
        <f t="shared" si="8"/>
        <v>0</v>
      </c>
      <c r="W52" s="3" t="b">
        <f t="shared" si="9"/>
        <v>0</v>
      </c>
    </row>
    <row r="53" spans="1:23" ht="6" customHeight="1">
      <c r="A53" s="18"/>
      <c r="B53" s="18" t="s">
        <v>21</v>
      </c>
      <c r="C53" s="26">
        <v>1399</v>
      </c>
      <c r="D53" s="26">
        <v>1</v>
      </c>
      <c r="E53" s="26">
        <v>83</v>
      </c>
      <c r="F53" s="26">
        <v>3</v>
      </c>
      <c r="G53" s="26">
        <v>0</v>
      </c>
      <c r="H53" s="26">
        <v>0</v>
      </c>
      <c r="I53" s="26">
        <v>60</v>
      </c>
      <c r="J53" s="26">
        <v>1</v>
      </c>
      <c r="K53" s="26">
        <v>12</v>
      </c>
      <c r="L53" s="26">
        <v>4</v>
      </c>
      <c r="M53" s="26">
        <v>-10</v>
      </c>
      <c r="N53" s="26">
        <v>347</v>
      </c>
      <c r="O53" s="27">
        <v>1891</v>
      </c>
      <c r="P53" s="2"/>
      <c r="S53" s="3" t="b">
        <f t="shared" si="5"/>
        <v>0</v>
      </c>
      <c r="T53" s="3" t="b">
        <f t="shared" si="6"/>
        <v>0</v>
      </c>
      <c r="U53" s="3" t="b">
        <f t="shared" si="7"/>
        <v>0</v>
      </c>
      <c r="V53" s="3" t="b">
        <f t="shared" si="8"/>
        <v>1</v>
      </c>
      <c r="W53" s="3" t="b">
        <f t="shared" si="9"/>
        <v>0</v>
      </c>
    </row>
    <row r="54" spans="1:23" ht="6.75" customHeight="1">
      <c r="A54" s="18"/>
      <c r="B54" s="18" t="s">
        <v>27</v>
      </c>
      <c r="C54" s="26">
        <v>6043</v>
      </c>
      <c r="D54" s="26">
        <v>2</v>
      </c>
      <c r="E54" s="26">
        <v>-371</v>
      </c>
      <c r="F54" s="26">
        <v>14</v>
      </c>
      <c r="G54" s="26">
        <v>0</v>
      </c>
      <c r="H54" s="26">
        <v>0</v>
      </c>
      <c r="I54" s="26">
        <v>111</v>
      </c>
      <c r="J54" s="26">
        <v>12</v>
      </c>
      <c r="K54" s="26">
        <v>700</v>
      </c>
      <c r="L54" s="26">
        <v>19</v>
      </c>
      <c r="M54" s="26">
        <v>2792</v>
      </c>
      <c r="N54" s="26">
        <v>4460</v>
      </c>
      <c r="O54" s="27">
        <v>13735</v>
      </c>
      <c r="P54" s="2"/>
      <c r="Q54" s="3" t="e">
        <f>O54-#REF!</f>
        <v>#REF!</v>
      </c>
      <c r="S54" s="3" t="b">
        <f t="shared" si="5"/>
        <v>0</v>
      </c>
      <c r="T54" s="3" t="b">
        <f t="shared" si="6"/>
        <v>0</v>
      </c>
      <c r="U54" s="3" t="b">
        <f t="shared" si="7"/>
        <v>0</v>
      </c>
      <c r="V54" s="3" t="b">
        <f t="shared" si="8"/>
        <v>0</v>
      </c>
      <c r="W54" s="3" t="b">
        <f t="shared" si="9"/>
        <v>1</v>
      </c>
    </row>
    <row r="55" spans="1:23" ht="6" customHeight="1">
      <c r="A55" s="21" t="s">
        <v>38</v>
      </c>
      <c r="B55" s="21" t="s">
        <v>29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5">
        <v>0</v>
      </c>
      <c r="P55" s="2"/>
      <c r="S55" s="3" t="b">
        <f t="shared" si="5"/>
        <v>1</v>
      </c>
      <c r="T55" s="3" t="b">
        <f t="shared" si="6"/>
        <v>0</v>
      </c>
      <c r="U55" s="3" t="b">
        <f t="shared" si="7"/>
        <v>0</v>
      </c>
      <c r="V55" s="3" t="b">
        <f t="shared" si="8"/>
        <v>0</v>
      </c>
      <c r="W55" s="3" t="b">
        <f t="shared" si="9"/>
        <v>0</v>
      </c>
    </row>
    <row r="56" spans="1:23" ht="6" customHeight="1">
      <c r="A56" s="18"/>
      <c r="B56" s="18" t="s">
        <v>30</v>
      </c>
      <c r="C56" s="26">
        <v>12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87</v>
      </c>
      <c r="L56" s="26">
        <v>2</v>
      </c>
      <c r="M56" s="26">
        <v>0</v>
      </c>
      <c r="N56" s="26">
        <v>0</v>
      </c>
      <c r="O56" s="27">
        <v>99</v>
      </c>
      <c r="P56" s="2"/>
      <c r="S56" s="3" t="b">
        <f t="shared" si="5"/>
        <v>0</v>
      </c>
      <c r="T56" s="3" t="b">
        <f t="shared" si="6"/>
        <v>1</v>
      </c>
      <c r="U56" s="3" t="b">
        <f t="shared" si="7"/>
        <v>0</v>
      </c>
      <c r="V56" s="3" t="b">
        <f t="shared" si="8"/>
        <v>0</v>
      </c>
      <c r="W56" s="3" t="b">
        <f t="shared" si="9"/>
        <v>0</v>
      </c>
    </row>
    <row r="57" spans="1:23" ht="6" customHeight="1">
      <c r="A57" s="18"/>
      <c r="B57" s="18" t="s">
        <v>17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7">
        <v>0</v>
      </c>
      <c r="P57" s="2"/>
      <c r="S57" s="3" t="b">
        <f t="shared" si="5"/>
        <v>0</v>
      </c>
      <c r="T57" s="3" t="b">
        <f t="shared" si="6"/>
        <v>0</v>
      </c>
      <c r="U57" s="3" t="b">
        <f t="shared" si="7"/>
        <v>1</v>
      </c>
      <c r="V57" s="3" t="b">
        <f t="shared" si="8"/>
        <v>0</v>
      </c>
      <c r="W57" s="3" t="b">
        <f t="shared" si="9"/>
        <v>0</v>
      </c>
    </row>
    <row r="58" spans="1:23" ht="6" customHeight="1">
      <c r="A58" s="18"/>
      <c r="B58" s="18" t="s">
        <v>21</v>
      </c>
      <c r="C58" s="26">
        <v>28921</v>
      </c>
      <c r="D58" s="26">
        <v>3</v>
      </c>
      <c r="E58" s="26">
        <v>6652</v>
      </c>
      <c r="F58" s="26">
        <v>8</v>
      </c>
      <c r="G58" s="26">
        <v>0</v>
      </c>
      <c r="H58" s="26">
        <v>0</v>
      </c>
      <c r="I58" s="26">
        <v>103</v>
      </c>
      <c r="J58" s="26">
        <v>2</v>
      </c>
      <c r="K58" s="26">
        <v>41</v>
      </c>
      <c r="L58" s="26">
        <v>3</v>
      </c>
      <c r="M58" s="26">
        <v>587</v>
      </c>
      <c r="N58" s="26">
        <v>11143</v>
      </c>
      <c r="O58" s="27">
        <v>47447</v>
      </c>
      <c r="P58" s="2"/>
      <c r="S58" s="3" t="b">
        <f t="shared" si="5"/>
        <v>0</v>
      </c>
      <c r="T58" s="3" t="b">
        <f t="shared" si="6"/>
        <v>0</v>
      </c>
      <c r="U58" s="3" t="b">
        <f t="shared" si="7"/>
        <v>0</v>
      </c>
      <c r="V58" s="3" t="b">
        <f t="shared" si="8"/>
        <v>1</v>
      </c>
      <c r="W58" s="3" t="b">
        <f t="shared" si="9"/>
        <v>0</v>
      </c>
    </row>
    <row r="59" spans="1:23" ht="6.75" customHeight="1">
      <c r="A59" s="18"/>
      <c r="B59" s="18" t="s">
        <v>27</v>
      </c>
      <c r="C59" s="26">
        <v>28933</v>
      </c>
      <c r="D59" s="26">
        <v>3</v>
      </c>
      <c r="E59" s="26">
        <v>6652</v>
      </c>
      <c r="F59" s="26">
        <v>8</v>
      </c>
      <c r="G59" s="26">
        <v>0</v>
      </c>
      <c r="H59" s="26">
        <v>0</v>
      </c>
      <c r="I59" s="26">
        <v>103</v>
      </c>
      <c r="J59" s="26">
        <v>2</v>
      </c>
      <c r="K59" s="26">
        <v>128</v>
      </c>
      <c r="L59" s="26">
        <v>5</v>
      </c>
      <c r="M59" s="26">
        <v>587</v>
      </c>
      <c r="N59" s="26">
        <v>11143</v>
      </c>
      <c r="O59" s="27">
        <v>47546</v>
      </c>
      <c r="P59" s="2"/>
      <c r="Q59" s="3" t="e">
        <f>O59-#REF!</f>
        <v>#REF!</v>
      </c>
      <c r="S59" s="3" t="b">
        <f t="shared" si="5"/>
        <v>0</v>
      </c>
      <c r="T59" s="3" t="b">
        <f t="shared" si="6"/>
        <v>0</v>
      </c>
      <c r="U59" s="3" t="b">
        <f t="shared" si="7"/>
        <v>0</v>
      </c>
      <c r="V59" s="3" t="b">
        <f t="shared" si="8"/>
        <v>0</v>
      </c>
      <c r="W59" s="3" t="b">
        <f t="shared" si="9"/>
        <v>1</v>
      </c>
    </row>
    <row r="60" spans="1:23" ht="6" customHeight="1">
      <c r="A60" s="21" t="s">
        <v>39</v>
      </c>
      <c r="B60" s="21" t="s">
        <v>29</v>
      </c>
      <c r="C60" s="24">
        <v>34416</v>
      </c>
      <c r="D60" s="24">
        <v>382.2</v>
      </c>
      <c r="E60" s="24">
        <v>437</v>
      </c>
      <c r="F60" s="24">
        <v>3</v>
      </c>
      <c r="G60" s="24">
        <v>0</v>
      </c>
      <c r="H60" s="24">
        <v>0</v>
      </c>
      <c r="I60" s="24">
        <v>5406</v>
      </c>
      <c r="J60" s="24">
        <v>15</v>
      </c>
      <c r="K60" s="24">
        <v>4154</v>
      </c>
      <c r="L60" s="24">
        <v>28</v>
      </c>
      <c r="M60" s="24">
        <v>3662</v>
      </c>
      <c r="N60" s="24">
        <v>8079</v>
      </c>
      <c r="O60" s="25">
        <v>56154</v>
      </c>
      <c r="P60" s="2"/>
      <c r="S60" s="3" t="b">
        <f t="shared" si="5"/>
        <v>1</v>
      </c>
      <c r="T60" s="3" t="b">
        <f t="shared" si="6"/>
        <v>0</v>
      </c>
      <c r="U60" s="3" t="b">
        <f t="shared" si="7"/>
        <v>0</v>
      </c>
      <c r="V60" s="3" t="b">
        <f t="shared" si="8"/>
        <v>0</v>
      </c>
      <c r="W60" s="3" t="b">
        <f t="shared" si="9"/>
        <v>0</v>
      </c>
    </row>
    <row r="61" spans="1:23" ht="6" customHeight="1">
      <c r="A61" s="18"/>
      <c r="B61" s="18" t="s">
        <v>30</v>
      </c>
      <c r="C61" s="26">
        <v>-605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172</v>
      </c>
      <c r="L61" s="26">
        <v>1</v>
      </c>
      <c r="M61" s="26">
        <v>243</v>
      </c>
      <c r="N61" s="26">
        <v>-1578</v>
      </c>
      <c r="O61" s="27">
        <v>-1768</v>
      </c>
      <c r="P61" s="2"/>
      <c r="S61" s="3" t="b">
        <f t="shared" si="5"/>
        <v>0</v>
      </c>
      <c r="T61" s="3" t="b">
        <f t="shared" si="6"/>
        <v>1</v>
      </c>
      <c r="U61" s="3" t="b">
        <f t="shared" si="7"/>
        <v>0</v>
      </c>
      <c r="V61" s="3" t="b">
        <f t="shared" si="8"/>
        <v>0</v>
      </c>
      <c r="W61" s="3" t="b">
        <f t="shared" si="9"/>
        <v>0</v>
      </c>
    </row>
    <row r="62" spans="1:23" ht="6" customHeight="1">
      <c r="A62" s="18"/>
      <c r="B62" s="18" t="s">
        <v>17</v>
      </c>
      <c r="C62" s="26">
        <v>6029</v>
      </c>
      <c r="D62" s="26">
        <v>87</v>
      </c>
      <c r="E62" s="26">
        <v>0</v>
      </c>
      <c r="F62" s="26">
        <v>0</v>
      </c>
      <c r="G62" s="26">
        <v>0</v>
      </c>
      <c r="H62" s="26">
        <v>0</v>
      </c>
      <c r="I62" s="26">
        <v>337</v>
      </c>
      <c r="J62" s="26">
        <v>2</v>
      </c>
      <c r="K62" s="26">
        <v>3356</v>
      </c>
      <c r="L62" s="26">
        <v>20</v>
      </c>
      <c r="M62" s="26">
        <v>1477</v>
      </c>
      <c r="N62" s="26">
        <v>1395</v>
      </c>
      <c r="O62" s="27">
        <v>12594</v>
      </c>
      <c r="P62" s="2"/>
      <c r="S62" s="3" t="b">
        <f t="shared" si="5"/>
        <v>0</v>
      </c>
      <c r="T62" s="3" t="b">
        <f t="shared" si="6"/>
        <v>0</v>
      </c>
      <c r="U62" s="3" t="b">
        <f t="shared" si="7"/>
        <v>1</v>
      </c>
      <c r="V62" s="3" t="b">
        <f t="shared" si="8"/>
        <v>0</v>
      </c>
      <c r="W62" s="3" t="b">
        <f t="shared" si="9"/>
        <v>0</v>
      </c>
    </row>
    <row r="63" spans="1:23" ht="6" customHeight="1">
      <c r="A63" s="18"/>
      <c r="B63" s="18" t="s">
        <v>21</v>
      </c>
      <c r="C63" s="26">
        <v>40589</v>
      </c>
      <c r="D63" s="26">
        <v>185</v>
      </c>
      <c r="E63" s="26">
        <v>456</v>
      </c>
      <c r="F63" s="26">
        <v>5</v>
      </c>
      <c r="G63" s="26">
        <v>4569</v>
      </c>
      <c r="H63" s="26">
        <v>30</v>
      </c>
      <c r="I63" s="26">
        <v>1093</v>
      </c>
      <c r="J63" s="26">
        <v>5</v>
      </c>
      <c r="K63" s="26">
        <v>10449</v>
      </c>
      <c r="L63" s="26">
        <v>58</v>
      </c>
      <c r="M63" s="26">
        <v>8060</v>
      </c>
      <c r="N63" s="26">
        <v>23767</v>
      </c>
      <c r="O63" s="27">
        <v>88983</v>
      </c>
      <c r="P63" s="2"/>
      <c r="S63" s="3" t="b">
        <f t="shared" si="5"/>
        <v>0</v>
      </c>
      <c r="T63" s="3" t="b">
        <f t="shared" si="6"/>
        <v>0</v>
      </c>
      <c r="U63" s="3" t="b">
        <f t="shared" si="7"/>
        <v>0</v>
      </c>
      <c r="V63" s="3" t="b">
        <f t="shared" si="8"/>
        <v>1</v>
      </c>
      <c r="W63" s="3" t="b">
        <f t="shared" si="9"/>
        <v>0</v>
      </c>
    </row>
    <row r="64" spans="1:23" ht="6.75" customHeight="1">
      <c r="A64" s="18"/>
      <c r="B64" s="18" t="s">
        <v>27</v>
      </c>
      <c r="C64" s="26">
        <v>80429</v>
      </c>
      <c r="D64" s="26">
        <v>654.2</v>
      </c>
      <c r="E64" s="26">
        <v>893</v>
      </c>
      <c r="F64" s="26">
        <v>8</v>
      </c>
      <c r="G64" s="26">
        <v>4569</v>
      </c>
      <c r="H64" s="26">
        <v>30</v>
      </c>
      <c r="I64" s="26">
        <v>6836</v>
      </c>
      <c r="J64" s="26">
        <v>22</v>
      </c>
      <c r="K64" s="26">
        <v>18131</v>
      </c>
      <c r="L64" s="26">
        <v>107</v>
      </c>
      <c r="M64" s="26">
        <v>13442</v>
      </c>
      <c r="N64" s="26">
        <v>31663</v>
      </c>
      <c r="O64" s="27">
        <v>155963</v>
      </c>
      <c r="P64" s="2"/>
      <c r="Q64" s="3" t="e">
        <f>O64-#REF!</f>
        <v>#REF!</v>
      </c>
      <c r="S64" s="3" t="b">
        <f t="shared" si="5"/>
        <v>0</v>
      </c>
      <c r="T64" s="3" t="b">
        <f t="shared" si="6"/>
        <v>0</v>
      </c>
      <c r="U64" s="3" t="b">
        <f t="shared" si="7"/>
        <v>0</v>
      </c>
      <c r="V64" s="3" t="b">
        <f t="shared" si="8"/>
        <v>0</v>
      </c>
      <c r="W64" s="3" t="b">
        <f t="shared" si="9"/>
        <v>1</v>
      </c>
    </row>
    <row r="65" spans="1:23" ht="6" customHeight="1">
      <c r="A65" s="21" t="s">
        <v>40</v>
      </c>
      <c r="B65" s="21" t="s">
        <v>29</v>
      </c>
      <c r="C65" s="24">
        <v>70420</v>
      </c>
      <c r="D65" s="24">
        <v>2518.98</v>
      </c>
      <c r="E65" s="24">
        <v>2598</v>
      </c>
      <c r="F65" s="24">
        <v>11</v>
      </c>
      <c r="G65" s="24">
        <v>0</v>
      </c>
      <c r="H65" s="24">
        <v>0</v>
      </c>
      <c r="I65" s="24">
        <v>2244</v>
      </c>
      <c r="J65" s="24">
        <v>0</v>
      </c>
      <c r="K65" s="24">
        <v>118</v>
      </c>
      <c r="L65" s="24">
        <v>0</v>
      </c>
      <c r="M65" s="24">
        <v>1775</v>
      </c>
      <c r="N65" s="24">
        <v>20006</v>
      </c>
      <c r="O65" s="25">
        <v>97161</v>
      </c>
      <c r="P65" s="2"/>
      <c r="S65" s="3" t="b">
        <f t="shared" si="5"/>
        <v>1</v>
      </c>
      <c r="T65" s="3" t="b">
        <f t="shared" si="6"/>
        <v>0</v>
      </c>
      <c r="U65" s="3" t="b">
        <f t="shared" si="7"/>
        <v>0</v>
      </c>
      <c r="V65" s="3" t="b">
        <f t="shared" si="8"/>
        <v>0</v>
      </c>
      <c r="W65" s="3" t="b">
        <f t="shared" si="9"/>
        <v>0</v>
      </c>
    </row>
    <row r="66" spans="1:23" ht="6" customHeight="1">
      <c r="A66" s="18"/>
      <c r="B66" s="18" t="s">
        <v>30</v>
      </c>
      <c r="C66" s="26">
        <v>1595</v>
      </c>
      <c r="D66" s="26">
        <v>38</v>
      </c>
      <c r="E66" s="26">
        <v>0</v>
      </c>
      <c r="F66" s="26">
        <v>0</v>
      </c>
      <c r="G66" s="26">
        <v>0</v>
      </c>
      <c r="H66" s="26">
        <v>0</v>
      </c>
      <c r="I66" s="26">
        <v>-10</v>
      </c>
      <c r="J66" s="26">
        <v>0</v>
      </c>
      <c r="K66" s="26">
        <v>-2</v>
      </c>
      <c r="L66" s="26">
        <v>0</v>
      </c>
      <c r="M66" s="26">
        <v>207</v>
      </c>
      <c r="N66" s="26">
        <v>2829</v>
      </c>
      <c r="O66" s="27">
        <v>4619</v>
      </c>
      <c r="P66" s="2"/>
      <c r="S66" s="3" t="b">
        <f t="shared" si="5"/>
        <v>0</v>
      </c>
      <c r="T66" s="3" t="b">
        <f t="shared" si="6"/>
        <v>1</v>
      </c>
      <c r="U66" s="3" t="b">
        <f t="shared" si="7"/>
        <v>0</v>
      </c>
      <c r="V66" s="3" t="b">
        <f t="shared" si="8"/>
        <v>0</v>
      </c>
      <c r="W66" s="3" t="b">
        <f t="shared" si="9"/>
        <v>0</v>
      </c>
    </row>
    <row r="67" spans="1:23" ht="6" customHeight="1">
      <c r="A67" s="18"/>
      <c r="B67" s="18" t="s">
        <v>17</v>
      </c>
      <c r="C67" s="26">
        <v>-1636</v>
      </c>
      <c r="D67" s="26">
        <v>67</v>
      </c>
      <c r="E67" s="26">
        <v>1212</v>
      </c>
      <c r="F67" s="26">
        <v>0</v>
      </c>
      <c r="G67" s="26">
        <v>0</v>
      </c>
      <c r="H67" s="26">
        <v>0</v>
      </c>
      <c r="I67" s="26">
        <v>155</v>
      </c>
      <c r="J67" s="26">
        <v>0</v>
      </c>
      <c r="K67" s="26">
        <v>0</v>
      </c>
      <c r="L67" s="26">
        <v>0</v>
      </c>
      <c r="M67" s="26">
        <v>706</v>
      </c>
      <c r="N67" s="26">
        <v>6207</v>
      </c>
      <c r="O67" s="27">
        <v>6644</v>
      </c>
      <c r="P67" s="2"/>
      <c r="S67" s="3" t="b">
        <f t="shared" si="5"/>
        <v>0</v>
      </c>
      <c r="T67" s="3" t="b">
        <f t="shared" si="6"/>
        <v>0</v>
      </c>
      <c r="U67" s="3" t="b">
        <f t="shared" si="7"/>
        <v>1</v>
      </c>
      <c r="V67" s="3" t="b">
        <f t="shared" si="8"/>
        <v>0</v>
      </c>
      <c r="W67" s="3" t="b">
        <f t="shared" si="9"/>
        <v>0</v>
      </c>
    </row>
    <row r="68" spans="1:23" ht="6" customHeight="1">
      <c r="A68" s="18"/>
      <c r="B68" s="18" t="s">
        <v>21</v>
      </c>
      <c r="C68" s="26">
        <v>40</v>
      </c>
      <c r="D68" s="26">
        <v>199</v>
      </c>
      <c r="E68" s="26">
        <v>160</v>
      </c>
      <c r="F68" s="26">
        <v>2</v>
      </c>
      <c r="G68" s="26">
        <v>5483</v>
      </c>
      <c r="H68" s="26">
        <v>1</v>
      </c>
      <c r="I68" s="26">
        <v>-152</v>
      </c>
      <c r="J68" s="26">
        <v>0</v>
      </c>
      <c r="K68" s="26">
        <v>229</v>
      </c>
      <c r="L68" s="26">
        <v>0</v>
      </c>
      <c r="M68" s="26">
        <v>959</v>
      </c>
      <c r="N68" s="26">
        <v>8285</v>
      </c>
      <c r="O68" s="27">
        <v>15004</v>
      </c>
      <c r="P68" s="2"/>
      <c r="S68" s="3" t="b">
        <f t="shared" si="5"/>
        <v>0</v>
      </c>
      <c r="T68" s="3" t="b">
        <f t="shared" si="6"/>
        <v>0</v>
      </c>
      <c r="U68" s="3" t="b">
        <f t="shared" si="7"/>
        <v>0</v>
      </c>
      <c r="V68" s="3" t="b">
        <f t="shared" si="8"/>
        <v>1</v>
      </c>
      <c r="W68" s="3" t="b">
        <f t="shared" si="9"/>
        <v>0</v>
      </c>
    </row>
    <row r="69" spans="1:23" ht="6.75" customHeight="1">
      <c r="A69" s="18"/>
      <c r="B69" s="18" t="s">
        <v>27</v>
      </c>
      <c r="C69" s="26">
        <v>70419</v>
      </c>
      <c r="D69" s="26">
        <v>2822.98</v>
      </c>
      <c r="E69" s="26">
        <v>3970</v>
      </c>
      <c r="F69" s="26">
        <v>13</v>
      </c>
      <c r="G69" s="26">
        <v>5483</v>
      </c>
      <c r="H69" s="26">
        <v>1</v>
      </c>
      <c r="I69" s="26">
        <v>2237</v>
      </c>
      <c r="J69" s="26">
        <v>0</v>
      </c>
      <c r="K69" s="26">
        <v>345</v>
      </c>
      <c r="L69" s="26">
        <v>0</v>
      </c>
      <c r="M69" s="26">
        <v>3647</v>
      </c>
      <c r="N69" s="26">
        <v>37327</v>
      </c>
      <c r="O69" s="27">
        <v>123428</v>
      </c>
      <c r="P69" s="2"/>
      <c r="Q69" s="3" t="e">
        <f>O69-#REF!</f>
        <v>#REF!</v>
      </c>
      <c r="S69" s="3" t="b">
        <f t="shared" si="5"/>
        <v>0</v>
      </c>
      <c r="T69" s="3" t="b">
        <f t="shared" si="6"/>
        <v>0</v>
      </c>
      <c r="U69" s="3" t="b">
        <f t="shared" si="7"/>
        <v>0</v>
      </c>
      <c r="V69" s="3" t="b">
        <f t="shared" si="8"/>
        <v>0</v>
      </c>
      <c r="W69" s="3" t="b">
        <f t="shared" si="9"/>
        <v>1</v>
      </c>
    </row>
    <row r="70" spans="1:23" ht="6" customHeight="1">
      <c r="A70" s="21" t="s">
        <v>41</v>
      </c>
      <c r="B70" s="21" t="s">
        <v>29</v>
      </c>
      <c r="C70" s="24">
        <v>64</v>
      </c>
      <c r="D70" s="24">
        <v>35.36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170</v>
      </c>
      <c r="L70" s="24">
        <v>1</v>
      </c>
      <c r="M70" s="24">
        <v>0</v>
      </c>
      <c r="N70" s="24">
        <v>37</v>
      </c>
      <c r="O70" s="25">
        <v>271</v>
      </c>
      <c r="P70" s="2"/>
      <c r="S70" s="3" t="b">
        <f t="shared" si="5"/>
        <v>1</v>
      </c>
      <c r="T70" s="3" t="b">
        <f t="shared" si="6"/>
        <v>0</v>
      </c>
      <c r="U70" s="3" t="b">
        <f t="shared" si="7"/>
        <v>0</v>
      </c>
      <c r="V70" s="3" t="b">
        <f t="shared" si="8"/>
        <v>0</v>
      </c>
      <c r="W70" s="3" t="b">
        <f t="shared" si="9"/>
        <v>0</v>
      </c>
    </row>
    <row r="71" spans="1:23" ht="6" customHeight="1">
      <c r="A71" s="18"/>
      <c r="B71" s="18" t="s">
        <v>30</v>
      </c>
      <c r="C71" s="26">
        <v>16623</v>
      </c>
      <c r="D71" s="26">
        <v>19</v>
      </c>
      <c r="E71" s="26">
        <v>0</v>
      </c>
      <c r="F71" s="26">
        <v>0</v>
      </c>
      <c r="G71" s="26">
        <v>0</v>
      </c>
      <c r="H71" s="26">
        <v>0</v>
      </c>
      <c r="I71" s="26">
        <v>159</v>
      </c>
      <c r="J71" s="26">
        <v>0</v>
      </c>
      <c r="K71" s="26">
        <v>0</v>
      </c>
      <c r="L71" s="26">
        <v>0</v>
      </c>
      <c r="M71" s="26">
        <v>0</v>
      </c>
      <c r="N71" s="26">
        <v>7429</v>
      </c>
      <c r="O71" s="27">
        <v>24211</v>
      </c>
      <c r="P71" s="2"/>
      <c r="S71" s="3" t="b">
        <f t="shared" si="5"/>
        <v>0</v>
      </c>
      <c r="T71" s="3" t="b">
        <f t="shared" si="6"/>
        <v>1</v>
      </c>
      <c r="U71" s="3" t="b">
        <f t="shared" si="7"/>
        <v>0</v>
      </c>
      <c r="V71" s="3" t="b">
        <f t="shared" si="8"/>
        <v>0</v>
      </c>
      <c r="W71" s="3" t="b">
        <f t="shared" si="9"/>
        <v>0</v>
      </c>
    </row>
    <row r="72" spans="1:23" ht="6" customHeight="1">
      <c r="A72" s="18"/>
      <c r="B72" s="18" t="s">
        <v>17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7">
        <v>0</v>
      </c>
      <c r="P72" s="2"/>
      <c r="S72" s="3" t="b">
        <f t="shared" si="5"/>
        <v>0</v>
      </c>
      <c r="T72" s="3" t="b">
        <f t="shared" si="6"/>
        <v>0</v>
      </c>
      <c r="U72" s="3" t="b">
        <f t="shared" si="7"/>
        <v>1</v>
      </c>
      <c r="V72" s="3" t="b">
        <f t="shared" si="8"/>
        <v>0</v>
      </c>
      <c r="W72" s="3" t="b">
        <f t="shared" si="9"/>
        <v>0</v>
      </c>
    </row>
    <row r="73" spans="1:23" ht="6" customHeight="1">
      <c r="A73" s="18"/>
      <c r="B73" s="18" t="s">
        <v>21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7">
        <v>0</v>
      </c>
      <c r="P73" s="2"/>
      <c r="S73" s="3" t="b">
        <f t="shared" si="5"/>
        <v>0</v>
      </c>
      <c r="T73" s="3" t="b">
        <f t="shared" si="6"/>
        <v>0</v>
      </c>
      <c r="U73" s="3" t="b">
        <f t="shared" si="7"/>
        <v>0</v>
      </c>
      <c r="V73" s="3" t="b">
        <f t="shared" si="8"/>
        <v>1</v>
      </c>
      <c r="W73" s="3" t="b">
        <f t="shared" si="9"/>
        <v>0</v>
      </c>
    </row>
    <row r="74" spans="1:23" ht="6.75" customHeight="1">
      <c r="A74" s="18"/>
      <c r="B74" s="18" t="s">
        <v>27</v>
      </c>
      <c r="C74" s="26">
        <v>16687</v>
      </c>
      <c r="D74" s="26">
        <v>54.36</v>
      </c>
      <c r="E74" s="26">
        <v>0</v>
      </c>
      <c r="F74" s="26">
        <v>0</v>
      </c>
      <c r="G74" s="26">
        <v>0</v>
      </c>
      <c r="H74" s="26">
        <v>0</v>
      </c>
      <c r="I74" s="26">
        <v>159</v>
      </c>
      <c r="J74" s="26">
        <v>0</v>
      </c>
      <c r="K74" s="26">
        <v>170</v>
      </c>
      <c r="L74" s="26">
        <v>1</v>
      </c>
      <c r="M74" s="26">
        <v>0</v>
      </c>
      <c r="N74" s="26">
        <v>7466</v>
      </c>
      <c r="O74" s="27">
        <v>24482</v>
      </c>
      <c r="P74" s="2"/>
      <c r="Q74" s="3" t="e">
        <f>O74-#REF!</f>
        <v>#REF!</v>
      </c>
      <c r="S74" s="3" t="b">
        <f t="shared" si="5"/>
        <v>0</v>
      </c>
      <c r="T74" s="3" t="b">
        <f t="shared" si="6"/>
        <v>0</v>
      </c>
      <c r="U74" s="3" t="b">
        <f t="shared" si="7"/>
        <v>0</v>
      </c>
      <c r="V74" s="3" t="b">
        <f t="shared" si="8"/>
        <v>0</v>
      </c>
      <c r="W74" s="3" t="b">
        <f t="shared" si="9"/>
        <v>1</v>
      </c>
    </row>
    <row r="75" spans="1:23" ht="6" customHeight="1">
      <c r="A75" s="21" t="s">
        <v>42</v>
      </c>
      <c r="B75" s="21" t="s">
        <v>29</v>
      </c>
      <c r="C75" s="24">
        <v>14439</v>
      </c>
      <c r="D75" s="24">
        <v>333.64</v>
      </c>
      <c r="E75" s="24">
        <v>-31</v>
      </c>
      <c r="F75" s="24">
        <v>7</v>
      </c>
      <c r="G75" s="24">
        <v>0</v>
      </c>
      <c r="H75" s="24">
        <v>0</v>
      </c>
      <c r="I75" s="24">
        <v>388</v>
      </c>
      <c r="J75" s="24">
        <v>2</v>
      </c>
      <c r="K75" s="24">
        <v>0</v>
      </c>
      <c r="L75" s="24">
        <v>0</v>
      </c>
      <c r="M75" s="24">
        <v>1370</v>
      </c>
      <c r="N75" s="24">
        <v>6059</v>
      </c>
      <c r="O75" s="25">
        <v>22225</v>
      </c>
      <c r="P75" s="2"/>
      <c r="S75" s="3" t="b">
        <f t="shared" si="5"/>
        <v>1</v>
      </c>
      <c r="T75" s="3" t="b">
        <f t="shared" si="6"/>
        <v>0</v>
      </c>
      <c r="U75" s="3" t="b">
        <f t="shared" si="7"/>
        <v>0</v>
      </c>
      <c r="V75" s="3" t="b">
        <f t="shared" si="8"/>
        <v>0</v>
      </c>
      <c r="W75" s="3" t="b">
        <f t="shared" si="9"/>
        <v>0</v>
      </c>
    </row>
    <row r="76" spans="1:23" ht="6" customHeight="1">
      <c r="A76" s="18"/>
      <c r="B76" s="18" t="s">
        <v>30</v>
      </c>
      <c r="C76" s="26">
        <v>-237</v>
      </c>
      <c r="D76" s="26">
        <v>1</v>
      </c>
      <c r="E76" s="26">
        <v>0</v>
      </c>
      <c r="F76" s="26">
        <v>0</v>
      </c>
      <c r="G76" s="26">
        <v>630</v>
      </c>
      <c r="H76" s="26">
        <v>2</v>
      </c>
      <c r="I76" s="26">
        <v>78</v>
      </c>
      <c r="J76" s="26">
        <v>0</v>
      </c>
      <c r="K76" s="26">
        <v>0</v>
      </c>
      <c r="L76" s="26">
        <v>0</v>
      </c>
      <c r="M76" s="26">
        <v>421</v>
      </c>
      <c r="N76" s="26">
        <v>5327</v>
      </c>
      <c r="O76" s="27">
        <v>6219</v>
      </c>
      <c r="P76" s="2"/>
      <c r="S76" s="3" t="b">
        <f t="shared" si="5"/>
        <v>0</v>
      </c>
      <c r="T76" s="3" t="b">
        <f t="shared" si="6"/>
        <v>1</v>
      </c>
      <c r="U76" s="3" t="b">
        <f t="shared" si="7"/>
        <v>0</v>
      </c>
      <c r="V76" s="3" t="b">
        <f t="shared" si="8"/>
        <v>0</v>
      </c>
      <c r="W76" s="3" t="b">
        <f t="shared" si="9"/>
        <v>0</v>
      </c>
    </row>
    <row r="77" spans="1:23" ht="6" customHeight="1">
      <c r="A77" s="18"/>
      <c r="B77" s="18" t="s">
        <v>17</v>
      </c>
      <c r="C77" s="26">
        <v>865</v>
      </c>
      <c r="D77" s="26">
        <v>24</v>
      </c>
      <c r="E77" s="28">
        <v>0</v>
      </c>
      <c r="F77" s="26">
        <v>1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-211</v>
      </c>
      <c r="O77" s="27">
        <v>654</v>
      </c>
      <c r="P77" s="2"/>
      <c r="S77" s="3" t="b">
        <f t="shared" si="5"/>
        <v>0</v>
      </c>
      <c r="T77" s="3" t="b">
        <f t="shared" si="6"/>
        <v>0</v>
      </c>
      <c r="U77" s="3" t="b">
        <f t="shared" si="7"/>
        <v>1</v>
      </c>
      <c r="V77" s="3" t="b">
        <f t="shared" si="8"/>
        <v>0</v>
      </c>
      <c r="W77" s="3" t="b">
        <f t="shared" si="9"/>
        <v>0</v>
      </c>
    </row>
    <row r="78" spans="1:23" ht="6" customHeight="1">
      <c r="A78" s="18"/>
      <c r="B78" s="18" t="s">
        <v>21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7">
        <v>0</v>
      </c>
      <c r="P78" s="2"/>
      <c r="S78" s="3" t="b">
        <f t="shared" si="5"/>
        <v>0</v>
      </c>
      <c r="T78" s="3" t="b">
        <f t="shared" si="6"/>
        <v>0</v>
      </c>
      <c r="U78" s="3" t="b">
        <f t="shared" si="7"/>
        <v>0</v>
      </c>
      <c r="V78" s="3" t="b">
        <f t="shared" si="8"/>
        <v>1</v>
      </c>
      <c r="W78" s="3" t="b">
        <f t="shared" si="9"/>
        <v>0</v>
      </c>
    </row>
    <row r="79" spans="1:23" ht="6.75" customHeight="1">
      <c r="A79" s="18"/>
      <c r="B79" s="18" t="s">
        <v>27</v>
      </c>
      <c r="C79" s="26">
        <v>15067</v>
      </c>
      <c r="D79" s="26">
        <v>358.64</v>
      </c>
      <c r="E79" s="26">
        <v>-31</v>
      </c>
      <c r="F79" s="26">
        <v>8</v>
      </c>
      <c r="G79" s="26">
        <v>630</v>
      </c>
      <c r="H79" s="26">
        <v>2</v>
      </c>
      <c r="I79" s="26">
        <v>466</v>
      </c>
      <c r="J79" s="26">
        <v>2</v>
      </c>
      <c r="K79" s="26">
        <v>0</v>
      </c>
      <c r="L79" s="26">
        <v>0</v>
      </c>
      <c r="M79" s="26">
        <v>1791</v>
      </c>
      <c r="N79" s="26">
        <v>11175</v>
      </c>
      <c r="O79" s="27">
        <v>29098</v>
      </c>
      <c r="P79" s="2"/>
      <c r="Q79" s="3" t="e">
        <f>O79-#REF!</f>
        <v>#REF!</v>
      </c>
      <c r="S79" s="3" t="b">
        <f aca="true" t="shared" si="10" ref="S79:S104">IF(ISTEXT($B79)=0,0,EXACT($B79,"Rural"))</f>
        <v>0</v>
      </c>
      <c r="T79" s="3" t="b">
        <f aca="true" t="shared" si="11" ref="T79:T104">IF(ISTEXT($B79)=0,0,EXACT($B79,"Small Urban"))</f>
        <v>0</v>
      </c>
      <c r="U79" s="3" t="b">
        <f aca="true" t="shared" si="12" ref="U79:U104">IF(ISTEXT($B79)=0,0,EXACT($B79,"Urbanized-under 200,000"))</f>
        <v>0</v>
      </c>
      <c r="V79" s="3" t="b">
        <f aca="true" t="shared" si="13" ref="V79:V104">IF(ISTEXT($B79)=0,0,EXACT($B79,"Urbanized-over 200,000"))</f>
        <v>0</v>
      </c>
      <c r="W79" s="3" t="b">
        <f aca="true" t="shared" si="14" ref="W79:W104">IF(ISTEXT($B79)=0,0,EXACT($B79,"     Total"))</f>
        <v>1</v>
      </c>
    </row>
    <row r="80" spans="1:23" ht="6" customHeight="1">
      <c r="A80" s="21" t="s">
        <v>43</v>
      </c>
      <c r="B80" s="21" t="s">
        <v>29</v>
      </c>
      <c r="C80" s="24">
        <v>29729</v>
      </c>
      <c r="D80" s="24">
        <v>997.68</v>
      </c>
      <c r="E80" s="24">
        <v>3213</v>
      </c>
      <c r="F80" s="24">
        <v>35</v>
      </c>
      <c r="G80" s="24">
        <v>0</v>
      </c>
      <c r="H80" s="24">
        <v>0</v>
      </c>
      <c r="I80" s="24">
        <v>916</v>
      </c>
      <c r="J80" s="24">
        <v>4</v>
      </c>
      <c r="K80" s="24">
        <v>52</v>
      </c>
      <c r="L80" s="24">
        <v>11</v>
      </c>
      <c r="M80" s="24">
        <v>28</v>
      </c>
      <c r="N80" s="24">
        <v>3085</v>
      </c>
      <c r="O80" s="25">
        <v>37023</v>
      </c>
      <c r="P80" s="2"/>
      <c r="S80" s="3" t="b">
        <f t="shared" si="10"/>
        <v>1</v>
      </c>
      <c r="T80" s="3" t="b">
        <f t="shared" si="11"/>
        <v>0</v>
      </c>
      <c r="U80" s="3" t="b">
        <f t="shared" si="12"/>
        <v>0</v>
      </c>
      <c r="V80" s="3" t="b">
        <f t="shared" si="13"/>
        <v>0</v>
      </c>
      <c r="W80" s="3" t="b">
        <f t="shared" si="14"/>
        <v>0</v>
      </c>
    </row>
    <row r="81" spans="1:23" ht="6" customHeight="1">
      <c r="A81" s="18"/>
      <c r="B81" s="18" t="s">
        <v>30</v>
      </c>
      <c r="C81" s="26">
        <v>6234</v>
      </c>
      <c r="D81" s="26">
        <v>66</v>
      </c>
      <c r="E81" s="26">
        <v>0</v>
      </c>
      <c r="F81" s="26">
        <v>1</v>
      </c>
      <c r="G81" s="26">
        <v>0</v>
      </c>
      <c r="H81" s="26">
        <v>0</v>
      </c>
      <c r="I81" s="26">
        <v>3253</v>
      </c>
      <c r="J81" s="26">
        <v>2</v>
      </c>
      <c r="K81" s="26">
        <v>641</v>
      </c>
      <c r="L81" s="26">
        <v>8</v>
      </c>
      <c r="M81" s="26">
        <v>410</v>
      </c>
      <c r="N81" s="26">
        <v>2132</v>
      </c>
      <c r="O81" s="27">
        <v>12670</v>
      </c>
      <c r="P81" s="2"/>
      <c r="S81" s="3" t="b">
        <f t="shared" si="10"/>
        <v>0</v>
      </c>
      <c r="T81" s="3" t="b">
        <f t="shared" si="11"/>
        <v>1</v>
      </c>
      <c r="U81" s="3" t="b">
        <f t="shared" si="12"/>
        <v>0</v>
      </c>
      <c r="V81" s="3" t="b">
        <f t="shared" si="13"/>
        <v>0</v>
      </c>
      <c r="W81" s="3" t="b">
        <f t="shared" si="14"/>
        <v>0</v>
      </c>
    </row>
    <row r="82" spans="1:23" ht="6" customHeight="1">
      <c r="A82" s="18"/>
      <c r="B82" s="18" t="s">
        <v>17</v>
      </c>
      <c r="C82" s="26">
        <v>-528</v>
      </c>
      <c r="D82" s="26">
        <v>81</v>
      </c>
      <c r="E82" s="26">
        <v>0</v>
      </c>
      <c r="F82" s="26">
        <v>0</v>
      </c>
      <c r="G82" s="26">
        <v>0</v>
      </c>
      <c r="H82" s="26">
        <v>0</v>
      </c>
      <c r="I82" s="26">
        <v>13</v>
      </c>
      <c r="J82" s="26">
        <v>1</v>
      </c>
      <c r="K82" s="26">
        <v>25</v>
      </c>
      <c r="L82" s="26">
        <v>6</v>
      </c>
      <c r="M82" s="26">
        <v>189</v>
      </c>
      <c r="N82" s="26">
        <v>86</v>
      </c>
      <c r="O82" s="27">
        <v>-215</v>
      </c>
      <c r="P82" s="2"/>
      <c r="S82" s="3" t="b">
        <f t="shared" si="10"/>
        <v>0</v>
      </c>
      <c r="T82" s="3" t="b">
        <f t="shared" si="11"/>
        <v>0</v>
      </c>
      <c r="U82" s="3" t="b">
        <f t="shared" si="12"/>
        <v>1</v>
      </c>
      <c r="V82" s="3" t="b">
        <f t="shared" si="13"/>
        <v>0</v>
      </c>
      <c r="W82" s="3" t="b">
        <f t="shared" si="14"/>
        <v>0</v>
      </c>
    </row>
    <row r="83" spans="1:23" ht="6" customHeight="1">
      <c r="A83" s="18"/>
      <c r="B83" s="18" t="s">
        <v>21</v>
      </c>
      <c r="C83" s="26">
        <v>18572</v>
      </c>
      <c r="D83" s="26">
        <v>197</v>
      </c>
      <c r="E83" s="26">
        <v>182</v>
      </c>
      <c r="F83" s="26">
        <v>15</v>
      </c>
      <c r="G83" s="26">
        <v>0</v>
      </c>
      <c r="H83" s="26">
        <v>0</v>
      </c>
      <c r="I83" s="26">
        <v>2990</v>
      </c>
      <c r="J83" s="26">
        <v>5</v>
      </c>
      <c r="K83" s="26">
        <v>2266</v>
      </c>
      <c r="L83" s="26">
        <v>63</v>
      </c>
      <c r="M83" s="26">
        <v>3324</v>
      </c>
      <c r="N83" s="26">
        <v>12526</v>
      </c>
      <c r="O83" s="27">
        <v>39860</v>
      </c>
      <c r="P83" s="2"/>
      <c r="S83" s="3" t="b">
        <f t="shared" si="10"/>
        <v>0</v>
      </c>
      <c r="T83" s="3" t="b">
        <f t="shared" si="11"/>
        <v>0</v>
      </c>
      <c r="U83" s="3" t="b">
        <f t="shared" si="12"/>
        <v>0</v>
      </c>
      <c r="V83" s="3" t="b">
        <f t="shared" si="13"/>
        <v>1</v>
      </c>
      <c r="W83" s="3" t="b">
        <f t="shared" si="14"/>
        <v>0</v>
      </c>
    </row>
    <row r="84" spans="1:23" ht="6.75" customHeight="1">
      <c r="A84" s="18"/>
      <c r="B84" s="18" t="s">
        <v>27</v>
      </c>
      <c r="C84" s="26">
        <v>54007</v>
      </c>
      <c r="D84" s="26">
        <v>1341.68</v>
      </c>
      <c r="E84" s="26">
        <v>3395</v>
      </c>
      <c r="F84" s="26">
        <v>51</v>
      </c>
      <c r="G84" s="26">
        <v>0</v>
      </c>
      <c r="H84" s="26">
        <v>0</v>
      </c>
      <c r="I84" s="26">
        <v>7172</v>
      </c>
      <c r="J84" s="26">
        <v>12</v>
      </c>
      <c r="K84" s="26">
        <v>2984</v>
      </c>
      <c r="L84" s="26">
        <v>88</v>
      </c>
      <c r="M84" s="26">
        <v>3951</v>
      </c>
      <c r="N84" s="26">
        <v>17829</v>
      </c>
      <c r="O84" s="27">
        <v>89338</v>
      </c>
      <c r="P84" s="2"/>
      <c r="Q84" s="3" t="e">
        <f>O84-#REF!</f>
        <v>#REF!</v>
      </c>
      <c r="S84" s="3" t="b">
        <f t="shared" si="10"/>
        <v>0</v>
      </c>
      <c r="T84" s="3" t="b">
        <f t="shared" si="11"/>
        <v>0</v>
      </c>
      <c r="U84" s="3" t="b">
        <f t="shared" si="12"/>
        <v>0</v>
      </c>
      <c r="V84" s="3" t="b">
        <f t="shared" si="13"/>
        <v>0</v>
      </c>
      <c r="W84" s="3" t="b">
        <f t="shared" si="14"/>
        <v>1</v>
      </c>
    </row>
    <row r="85" spans="1:23" ht="6" customHeight="1">
      <c r="A85" s="21" t="s">
        <v>44</v>
      </c>
      <c r="B85" s="21" t="s">
        <v>29</v>
      </c>
      <c r="C85" s="24">
        <v>6974</v>
      </c>
      <c r="D85" s="24">
        <v>75.46</v>
      </c>
      <c r="E85" s="24">
        <v>6154</v>
      </c>
      <c r="F85" s="24">
        <v>49</v>
      </c>
      <c r="G85" s="24">
        <v>0</v>
      </c>
      <c r="H85" s="24">
        <v>0</v>
      </c>
      <c r="I85" s="24">
        <v>5071</v>
      </c>
      <c r="J85" s="24">
        <v>1</v>
      </c>
      <c r="K85" s="24">
        <v>1312</v>
      </c>
      <c r="L85" s="24">
        <v>8</v>
      </c>
      <c r="M85" s="24">
        <v>4736</v>
      </c>
      <c r="N85" s="24">
        <v>9465</v>
      </c>
      <c r="O85" s="25">
        <v>33712</v>
      </c>
      <c r="P85" s="2"/>
      <c r="S85" s="3" t="b">
        <f t="shared" si="10"/>
        <v>1</v>
      </c>
      <c r="T85" s="3" t="b">
        <f t="shared" si="11"/>
        <v>0</v>
      </c>
      <c r="U85" s="3" t="b">
        <f t="shared" si="12"/>
        <v>0</v>
      </c>
      <c r="V85" s="3" t="b">
        <f t="shared" si="13"/>
        <v>0</v>
      </c>
      <c r="W85" s="3" t="b">
        <f t="shared" si="14"/>
        <v>0</v>
      </c>
    </row>
    <row r="86" spans="1:23" ht="6" customHeight="1">
      <c r="A86" s="18"/>
      <c r="B86" s="18" t="s">
        <v>30</v>
      </c>
      <c r="C86" s="26">
        <v>17257</v>
      </c>
      <c r="D86" s="26">
        <v>51</v>
      </c>
      <c r="E86" s="26">
        <v>3220</v>
      </c>
      <c r="F86" s="26">
        <v>6</v>
      </c>
      <c r="G86" s="26">
        <v>0</v>
      </c>
      <c r="H86" s="26">
        <v>0</v>
      </c>
      <c r="I86" s="26">
        <v>3807</v>
      </c>
      <c r="J86" s="26">
        <v>0</v>
      </c>
      <c r="K86" s="26">
        <v>2240</v>
      </c>
      <c r="L86" s="26">
        <v>7</v>
      </c>
      <c r="M86" s="26">
        <v>3146</v>
      </c>
      <c r="N86" s="26">
        <v>4091</v>
      </c>
      <c r="O86" s="27">
        <v>33761</v>
      </c>
      <c r="P86" s="2"/>
      <c r="S86" s="3" t="b">
        <f t="shared" si="10"/>
        <v>0</v>
      </c>
      <c r="T86" s="3" t="b">
        <f t="shared" si="11"/>
        <v>1</v>
      </c>
      <c r="U86" s="3" t="b">
        <f t="shared" si="12"/>
        <v>0</v>
      </c>
      <c r="V86" s="3" t="b">
        <f t="shared" si="13"/>
        <v>0</v>
      </c>
      <c r="W86" s="3" t="b">
        <f t="shared" si="14"/>
        <v>0</v>
      </c>
    </row>
    <row r="87" spans="1:23" ht="6" customHeight="1">
      <c r="A87" s="18"/>
      <c r="B87" s="18" t="s">
        <v>17</v>
      </c>
      <c r="C87" s="26">
        <v>2552</v>
      </c>
      <c r="D87" s="26">
        <v>11</v>
      </c>
      <c r="E87" s="26">
        <v>3203</v>
      </c>
      <c r="F87" s="26">
        <v>1</v>
      </c>
      <c r="G87" s="26">
        <v>0</v>
      </c>
      <c r="H87" s="26">
        <v>0</v>
      </c>
      <c r="I87" s="26">
        <v>-89</v>
      </c>
      <c r="J87" s="26">
        <v>0</v>
      </c>
      <c r="K87" s="26">
        <v>46</v>
      </c>
      <c r="L87" s="26">
        <v>4</v>
      </c>
      <c r="M87" s="26">
        <v>98</v>
      </c>
      <c r="N87" s="26">
        <v>4703</v>
      </c>
      <c r="O87" s="27">
        <v>10513</v>
      </c>
      <c r="P87" s="2"/>
      <c r="S87" s="3" t="b">
        <f t="shared" si="10"/>
        <v>0</v>
      </c>
      <c r="T87" s="3" t="b">
        <f t="shared" si="11"/>
        <v>0</v>
      </c>
      <c r="U87" s="3" t="b">
        <f t="shared" si="12"/>
        <v>1</v>
      </c>
      <c r="V87" s="3" t="b">
        <f t="shared" si="13"/>
        <v>0</v>
      </c>
      <c r="W87" s="3" t="b">
        <f t="shared" si="14"/>
        <v>0</v>
      </c>
    </row>
    <row r="88" spans="1:23" ht="6" customHeight="1">
      <c r="A88" s="18"/>
      <c r="B88" s="18" t="s">
        <v>21</v>
      </c>
      <c r="C88" s="26">
        <v>2411</v>
      </c>
      <c r="D88" s="26">
        <v>22</v>
      </c>
      <c r="E88" s="26">
        <v>5253</v>
      </c>
      <c r="F88" s="26">
        <v>15</v>
      </c>
      <c r="G88" s="26">
        <v>800</v>
      </c>
      <c r="H88" s="26">
        <v>0</v>
      </c>
      <c r="I88" s="26">
        <v>18</v>
      </c>
      <c r="J88" s="26">
        <v>0</v>
      </c>
      <c r="K88" s="26">
        <v>2481</v>
      </c>
      <c r="L88" s="26">
        <v>2</v>
      </c>
      <c r="M88" s="26">
        <v>-1475</v>
      </c>
      <c r="N88" s="26">
        <v>2651</v>
      </c>
      <c r="O88" s="27">
        <v>12139</v>
      </c>
      <c r="P88" s="2"/>
      <c r="S88" s="3" t="b">
        <f t="shared" si="10"/>
        <v>0</v>
      </c>
      <c r="T88" s="3" t="b">
        <f t="shared" si="11"/>
        <v>0</v>
      </c>
      <c r="U88" s="3" t="b">
        <f t="shared" si="12"/>
        <v>0</v>
      </c>
      <c r="V88" s="3" t="b">
        <f t="shared" si="13"/>
        <v>1</v>
      </c>
      <c r="W88" s="3" t="b">
        <f t="shared" si="14"/>
        <v>0</v>
      </c>
    </row>
    <row r="89" spans="1:23" ht="6.75" customHeight="1">
      <c r="A89" s="18"/>
      <c r="B89" s="18" t="s">
        <v>27</v>
      </c>
      <c r="C89" s="26">
        <v>29194</v>
      </c>
      <c r="D89" s="26">
        <v>159.46</v>
      </c>
      <c r="E89" s="26">
        <v>17830</v>
      </c>
      <c r="F89" s="26">
        <v>71</v>
      </c>
      <c r="G89" s="26">
        <v>800</v>
      </c>
      <c r="H89" s="26">
        <v>0</v>
      </c>
      <c r="I89" s="26">
        <v>8807</v>
      </c>
      <c r="J89" s="26">
        <v>1</v>
      </c>
      <c r="K89" s="26">
        <v>6079</v>
      </c>
      <c r="L89" s="26">
        <v>21</v>
      </c>
      <c r="M89" s="26">
        <v>6505</v>
      </c>
      <c r="N89" s="26">
        <v>20910</v>
      </c>
      <c r="O89" s="27">
        <v>90125</v>
      </c>
      <c r="P89" s="2"/>
      <c r="Q89" s="3" t="e">
        <f>O89-#REF!</f>
        <v>#REF!</v>
      </c>
      <c r="S89" s="3" t="b">
        <f t="shared" si="10"/>
        <v>0</v>
      </c>
      <c r="T89" s="3" t="b">
        <f t="shared" si="11"/>
        <v>0</v>
      </c>
      <c r="U89" s="3" t="b">
        <f t="shared" si="12"/>
        <v>0</v>
      </c>
      <c r="V89" s="3" t="b">
        <f t="shared" si="13"/>
        <v>0</v>
      </c>
      <c r="W89" s="3" t="b">
        <f t="shared" si="14"/>
        <v>1</v>
      </c>
    </row>
    <row r="90" spans="1:23" ht="6" customHeight="1">
      <c r="A90" s="21" t="s">
        <v>45</v>
      </c>
      <c r="B90" s="21" t="s">
        <v>29</v>
      </c>
      <c r="C90" s="24">
        <v>28560</v>
      </c>
      <c r="D90" s="24">
        <v>1834.06</v>
      </c>
      <c r="E90" s="24">
        <v>349</v>
      </c>
      <c r="F90" s="24">
        <v>12</v>
      </c>
      <c r="G90" s="24">
        <v>5</v>
      </c>
      <c r="H90" s="24">
        <v>0</v>
      </c>
      <c r="I90" s="24">
        <v>1478</v>
      </c>
      <c r="J90" s="24">
        <v>0</v>
      </c>
      <c r="K90" s="24">
        <v>0</v>
      </c>
      <c r="L90" s="24">
        <v>0</v>
      </c>
      <c r="M90" s="24">
        <v>4060</v>
      </c>
      <c r="N90" s="24">
        <v>4469</v>
      </c>
      <c r="O90" s="25">
        <v>38921</v>
      </c>
      <c r="P90" s="2"/>
      <c r="S90" s="3" t="b">
        <f t="shared" si="10"/>
        <v>1</v>
      </c>
      <c r="T90" s="3" t="b">
        <f t="shared" si="11"/>
        <v>0</v>
      </c>
      <c r="U90" s="3" t="b">
        <f t="shared" si="12"/>
        <v>0</v>
      </c>
      <c r="V90" s="3" t="b">
        <f t="shared" si="13"/>
        <v>0</v>
      </c>
      <c r="W90" s="3" t="b">
        <f t="shared" si="14"/>
        <v>0</v>
      </c>
    </row>
    <row r="91" spans="1:23" ht="6" customHeight="1">
      <c r="A91" s="18"/>
      <c r="B91" s="18" t="s">
        <v>30</v>
      </c>
      <c r="C91" s="26">
        <v>5094</v>
      </c>
      <c r="D91" s="26">
        <v>75</v>
      </c>
      <c r="E91" s="26">
        <v>-36</v>
      </c>
      <c r="F91" s="26">
        <v>4</v>
      </c>
      <c r="G91" s="26">
        <v>630</v>
      </c>
      <c r="H91" s="26">
        <v>9</v>
      </c>
      <c r="I91" s="26">
        <v>209</v>
      </c>
      <c r="J91" s="26">
        <v>0</v>
      </c>
      <c r="K91" s="26">
        <v>0</v>
      </c>
      <c r="L91" s="26">
        <v>0</v>
      </c>
      <c r="M91" s="26">
        <v>246</v>
      </c>
      <c r="N91" s="26">
        <v>1234</v>
      </c>
      <c r="O91" s="27">
        <v>7377</v>
      </c>
      <c r="P91" s="2"/>
      <c r="S91" s="3" t="b">
        <f t="shared" si="10"/>
        <v>0</v>
      </c>
      <c r="T91" s="3" t="b">
        <f t="shared" si="11"/>
        <v>1</v>
      </c>
      <c r="U91" s="3" t="b">
        <f t="shared" si="12"/>
        <v>0</v>
      </c>
      <c r="V91" s="3" t="b">
        <f t="shared" si="13"/>
        <v>0</v>
      </c>
      <c r="W91" s="3" t="b">
        <f t="shared" si="14"/>
        <v>0</v>
      </c>
    </row>
    <row r="92" spans="1:23" ht="6" customHeight="1">
      <c r="A92" s="18"/>
      <c r="B92" s="18" t="s">
        <v>17</v>
      </c>
      <c r="C92" s="26">
        <v>488</v>
      </c>
      <c r="D92" s="26">
        <v>4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68</v>
      </c>
      <c r="L92" s="26">
        <v>1</v>
      </c>
      <c r="M92" s="26">
        <v>441</v>
      </c>
      <c r="N92" s="26">
        <v>1652</v>
      </c>
      <c r="O92" s="27">
        <v>2649</v>
      </c>
      <c r="P92" s="2"/>
      <c r="S92" s="3" t="b">
        <f t="shared" si="10"/>
        <v>0</v>
      </c>
      <c r="T92" s="3" t="b">
        <f t="shared" si="11"/>
        <v>0</v>
      </c>
      <c r="U92" s="3" t="b">
        <f t="shared" si="12"/>
        <v>1</v>
      </c>
      <c r="V92" s="3" t="b">
        <f t="shared" si="13"/>
        <v>0</v>
      </c>
      <c r="W92" s="3" t="b">
        <f t="shared" si="14"/>
        <v>0</v>
      </c>
    </row>
    <row r="93" spans="1:23" ht="6" customHeight="1">
      <c r="A93" s="18"/>
      <c r="B93" s="18" t="s">
        <v>21</v>
      </c>
      <c r="C93" s="26">
        <v>1404</v>
      </c>
      <c r="D93" s="26">
        <v>15</v>
      </c>
      <c r="E93" s="26">
        <v>125</v>
      </c>
      <c r="F93" s="26">
        <v>1</v>
      </c>
      <c r="G93" s="26">
        <v>400</v>
      </c>
      <c r="H93" s="26">
        <v>2</v>
      </c>
      <c r="I93" s="26">
        <v>0</v>
      </c>
      <c r="J93" s="26">
        <v>0</v>
      </c>
      <c r="K93" s="26">
        <v>0</v>
      </c>
      <c r="L93" s="26">
        <v>0</v>
      </c>
      <c r="M93" s="26">
        <v>193</v>
      </c>
      <c r="N93" s="26">
        <v>456</v>
      </c>
      <c r="O93" s="27">
        <v>2578</v>
      </c>
      <c r="P93" s="2"/>
      <c r="S93" s="3" t="b">
        <f t="shared" si="10"/>
        <v>0</v>
      </c>
      <c r="T93" s="3" t="b">
        <f t="shared" si="11"/>
        <v>0</v>
      </c>
      <c r="U93" s="3" t="b">
        <f t="shared" si="12"/>
        <v>0</v>
      </c>
      <c r="V93" s="3" t="b">
        <f t="shared" si="13"/>
        <v>1</v>
      </c>
      <c r="W93" s="3" t="b">
        <f t="shared" si="14"/>
        <v>0</v>
      </c>
    </row>
    <row r="94" spans="1:23" ht="6.75" customHeight="1">
      <c r="A94" s="18"/>
      <c r="B94" s="18" t="s">
        <v>27</v>
      </c>
      <c r="C94" s="26">
        <v>35546</v>
      </c>
      <c r="D94" s="26">
        <v>1928.06</v>
      </c>
      <c r="E94" s="26">
        <v>438</v>
      </c>
      <c r="F94" s="26">
        <v>17</v>
      </c>
      <c r="G94" s="26">
        <v>1035</v>
      </c>
      <c r="H94" s="26">
        <v>11</v>
      </c>
      <c r="I94" s="26">
        <v>1687</v>
      </c>
      <c r="J94" s="26">
        <v>0</v>
      </c>
      <c r="K94" s="26">
        <v>68</v>
      </c>
      <c r="L94" s="26">
        <v>1</v>
      </c>
      <c r="M94" s="26">
        <v>4940</v>
      </c>
      <c r="N94" s="26">
        <v>7811</v>
      </c>
      <c r="O94" s="27">
        <v>51525</v>
      </c>
      <c r="P94" s="2"/>
      <c r="Q94" s="3" t="e">
        <f>O94-#REF!</f>
        <v>#REF!</v>
      </c>
      <c r="S94" s="3" t="b">
        <f t="shared" si="10"/>
        <v>0</v>
      </c>
      <c r="T94" s="3" t="b">
        <f t="shared" si="11"/>
        <v>0</v>
      </c>
      <c r="U94" s="3" t="b">
        <f t="shared" si="12"/>
        <v>0</v>
      </c>
      <c r="V94" s="3" t="b">
        <f t="shared" si="13"/>
        <v>0</v>
      </c>
      <c r="W94" s="3" t="b">
        <f t="shared" si="14"/>
        <v>1</v>
      </c>
    </row>
    <row r="95" spans="1:23" ht="6" customHeight="1">
      <c r="A95" s="21" t="s">
        <v>46</v>
      </c>
      <c r="B95" s="21" t="s">
        <v>29</v>
      </c>
      <c r="C95" s="24">
        <v>15169</v>
      </c>
      <c r="D95" s="24">
        <v>472.38</v>
      </c>
      <c r="E95" s="24">
        <v>2567</v>
      </c>
      <c r="F95" s="24">
        <v>33</v>
      </c>
      <c r="G95" s="24">
        <v>0</v>
      </c>
      <c r="H95" s="24">
        <v>0</v>
      </c>
      <c r="I95" s="24">
        <v>1311</v>
      </c>
      <c r="J95" s="24">
        <v>8</v>
      </c>
      <c r="K95" s="24">
        <v>670</v>
      </c>
      <c r="L95" s="24">
        <v>4</v>
      </c>
      <c r="M95" s="24">
        <v>632</v>
      </c>
      <c r="N95" s="24">
        <v>6134</v>
      </c>
      <c r="O95" s="25">
        <v>26483</v>
      </c>
      <c r="P95" s="2"/>
      <c r="S95" s="3" t="b">
        <f t="shared" si="10"/>
        <v>1</v>
      </c>
      <c r="T95" s="3" t="b">
        <f t="shared" si="11"/>
        <v>0</v>
      </c>
      <c r="U95" s="3" t="b">
        <f t="shared" si="12"/>
        <v>0</v>
      </c>
      <c r="V95" s="3" t="b">
        <f t="shared" si="13"/>
        <v>0</v>
      </c>
      <c r="W95" s="3" t="b">
        <f t="shared" si="14"/>
        <v>0</v>
      </c>
    </row>
    <row r="96" spans="1:23" ht="6" customHeight="1">
      <c r="A96" s="18"/>
      <c r="B96" s="18" t="s">
        <v>30</v>
      </c>
      <c r="C96" s="26">
        <v>6431</v>
      </c>
      <c r="D96" s="26">
        <v>45</v>
      </c>
      <c r="E96" s="26">
        <v>81</v>
      </c>
      <c r="F96" s="26">
        <v>3</v>
      </c>
      <c r="G96" s="26">
        <v>0</v>
      </c>
      <c r="H96" s="26">
        <v>0</v>
      </c>
      <c r="I96" s="26">
        <v>596</v>
      </c>
      <c r="J96" s="26">
        <v>5</v>
      </c>
      <c r="K96" s="26">
        <v>184</v>
      </c>
      <c r="L96" s="26">
        <v>4</v>
      </c>
      <c r="M96" s="26">
        <v>459</v>
      </c>
      <c r="N96" s="26">
        <v>780</v>
      </c>
      <c r="O96" s="27">
        <v>8531</v>
      </c>
      <c r="P96" s="2"/>
      <c r="S96" s="3" t="b">
        <f t="shared" si="10"/>
        <v>0</v>
      </c>
      <c r="T96" s="3" t="b">
        <f t="shared" si="11"/>
        <v>1</v>
      </c>
      <c r="U96" s="3" t="b">
        <f t="shared" si="12"/>
        <v>0</v>
      </c>
      <c r="V96" s="3" t="b">
        <f t="shared" si="13"/>
        <v>0</v>
      </c>
      <c r="W96" s="3" t="b">
        <f t="shared" si="14"/>
        <v>0</v>
      </c>
    </row>
    <row r="97" spans="1:23" ht="6" customHeight="1">
      <c r="A97" s="18"/>
      <c r="B97" s="18" t="s">
        <v>17</v>
      </c>
      <c r="C97" s="26">
        <v>53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291</v>
      </c>
      <c r="J97" s="26">
        <v>0</v>
      </c>
      <c r="K97" s="26">
        <v>0</v>
      </c>
      <c r="L97" s="26">
        <v>0</v>
      </c>
      <c r="M97" s="26">
        <v>324</v>
      </c>
      <c r="N97" s="26">
        <v>175</v>
      </c>
      <c r="O97" s="27">
        <v>843</v>
      </c>
      <c r="P97" s="2"/>
      <c r="S97" s="3" t="b">
        <f t="shared" si="10"/>
        <v>0</v>
      </c>
      <c r="T97" s="3" t="b">
        <f t="shared" si="11"/>
        <v>0</v>
      </c>
      <c r="U97" s="3" t="b">
        <f t="shared" si="12"/>
        <v>1</v>
      </c>
      <c r="V97" s="3" t="b">
        <f t="shared" si="13"/>
        <v>0</v>
      </c>
      <c r="W97" s="3" t="b">
        <f t="shared" si="14"/>
        <v>0</v>
      </c>
    </row>
    <row r="98" spans="1:23" ht="6" customHeight="1">
      <c r="A98" s="18"/>
      <c r="B98" s="18" t="s">
        <v>21</v>
      </c>
      <c r="C98" s="26">
        <v>12232</v>
      </c>
      <c r="D98" s="26">
        <v>60</v>
      </c>
      <c r="E98" s="26">
        <v>980</v>
      </c>
      <c r="F98" s="26">
        <v>4</v>
      </c>
      <c r="G98" s="26">
        <v>0</v>
      </c>
      <c r="H98" s="26">
        <v>0</v>
      </c>
      <c r="I98" s="26">
        <v>992</v>
      </c>
      <c r="J98" s="26">
        <v>0</v>
      </c>
      <c r="K98" s="26">
        <v>562</v>
      </c>
      <c r="L98" s="26">
        <v>5</v>
      </c>
      <c r="M98" s="26">
        <v>65</v>
      </c>
      <c r="N98" s="26">
        <v>471</v>
      </c>
      <c r="O98" s="27">
        <v>15302</v>
      </c>
      <c r="P98" s="2"/>
      <c r="S98" s="3" t="b">
        <f t="shared" si="10"/>
        <v>0</v>
      </c>
      <c r="T98" s="3" t="b">
        <f t="shared" si="11"/>
        <v>0</v>
      </c>
      <c r="U98" s="3" t="b">
        <f t="shared" si="12"/>
        <v>0</v>
      </c>
      <c r="V98" s="3" t="b">
        <f t="shared" si="13"/>
        <v>1</v>
      </c>
      <c r="W98" s="3" t="b">
        <f t="shared" si="14"/>
        <v>0</v>
      </c>
    </row>
    <row r="99" spans="1:23" ht="6.75" customHeight="1">
      <c r="A99" s="18"/>
      <c r="B99" s="18" t="s">
        <v>27</v>
      </c>
      <c r="C99" s="26">
        <v>33885</v>
      </c>
      <c r="D99" s="26">
        <v>577.38</v>
      </c>
      <c r="E99" s="26">
        <v>3628</v>
      </c>
      <c r="F99" s="26">
        <v>40</v>
      </c>
      <c r="G99" s="26">
        <v>0</v>
      </c>
      <c r="H99" s="26">
        <v>0</v>
      </c>
      <c r="I99" s="26">
        <v>3190</v>
      </c>
      <c r="J99" s="26">
        <v>13</v>
      </c>
      <c r="K99" s="26">
        <v>1416</v>
      </c>
      <c r="L99" s="26">
        <v>13</v>
      </c>
      <c r="M99" s="26">
        <v>1480</v>
      </c>
      <c r="N99" s="26">
        <v>7560</v>
      </c>
      <c r="O99" s="27">
        <v>51159</v>
      </c>
      <c r="P99" s="2"/>
      <c r="Q99" s="3" t="e">
        <f>O99-#REF!</f>
        <v>#REF!</v>
      </c>
      <c r="S99" s="3" t="b">
        <f t="shared" si="10"/>
        <v>0</v>
      </c>
      <c r="T99" s="3" t="b">
        <f t="shared" si="11"/>
        <v>0</v>
      </c>
      <c r="U99" s="3" t="b">
        <f t="shared" si="12"/>
        <v>0</v>
      </c>
      <c r="V99" s="3" t="b">
        <f t="shared" si="13"/>
        <v>0</v>
      </c>
      <c r="W99" s="3" t="b">
        <f t="shared" si="14"/>
        <v>1</v>
      </c>
    </row>
    <row r="100" spans="1:23" ht="6" customHeight="1">
      <c r="A100" s="21" t="s">
        <v>47</v>
      </c>
      <c r="B100" s="21" t="s">
        <v>29</v>
      </c>
      <c r="C100" s="24">
        <v>6453</v>
      </c>
      <c r="D100" s="24">
        <v>38.74</v>
      </c>
      <c r="E100" s="24">
        <v>276</v>
      </c>
      <c r="F100" s="24">
        <v>4</v>
      </c>
      <c r="G100" s="24">
        <v>0</v>
      </c>
      <c r="H100" s="24">
        <v>0</v>
      </c>
      <c r="I100" s="24">
        <v>1241</v>
      </c>
      <c r="J100" s="24">
        <v>0</v>
      </c>
      <c r="K100" s="24">
        <v>27</v>
      </c>
      <c r="L100" s="24">
        <v>0</v>
      </c>
      <c r="M100" s="24">
        <v>8102</v>
      </c>
      <c r="N100" s="24">
        <v>28001</v>
      </c>
      <c r="O100" s="25">
        <v>44100</v>
      </c>
      <c r="P100" s="2"/>
      <c r="S100" s="3" t="b">
        <f t="shared" si="10"/>
        <v>1</v>
      </c>
      <c r="T100" s="3" t="b">
        <f t="shared" si="11"/>
        <v>0</v>
      </c>
      <c r="U100" s="3" t="b">
        <f t="shared" si="12"/>
        <v>0</v>
      </c>
      <c r="V100" s="3" t="b">
        <f t="shared" si="13"/>
        <v>0</v>
      </c>
      <c r="W100" s="3" t="b">
        <f t="shared" si="14"/>
        <v>0</v>
      </c>
    </row>
    <row r="101" spans="1:23" ht="6" customHeight="1">
      <c r="A101" s="18"/>
      <c r="B101" s="18" t="s">
        <v>30</v>
      </c>
      <c r="C101" s="26">
        <v>2179</v>
      </c>
      <c r="D101" s="26">
        <v>4</v>
      </c>
      <c r="E101" s="26">
        <v>0</v>
      </c>
      <c r="F101" s="26">
        <v>0</v>
      </c>
      <c r="G101" s="26">
        <v>0</v>
      </c>
      <c r="H101" s="26">
        <v>0</v>
      </c>
      <c r="I101" s="26">
        <v>-135</v>
      </c>
      <c r="J101" s="26">
        <v>3</v>
      </c>
      <c r="K101" s="26">
        <v>-61</v>
      </c>
      <c r="L101" s="26">
        <v>0</v>
      </c>
      <c r="M101" s="26">
        <v>54</v>
      </c>
      <c r="N101" s="26">
        <v>-1144</v>
      </c>
      <c r="O101" s="27">
        <v>893</v>
      </c>
      <c r="P101" s="2"/>
      <c r="S101" s="3" t="b">
        <f t="shared" si="10"/>
        <v>0</v>
      </c>
      <c r="T101" s="3" t="b">
        <f t="shared" si="11"/>
        <v>1</v>
      </c>
      <c r="U101" s="3" t="b">
        <f t="shared" si="12"/>
        <v>0</v>
      </c>
      <c r="V101" s="3" t="b">
        <f t="shared" si="13"/>
        <v>0</v>
      </c>
      <c r="W101" s="3" t="b">
        <f t="shared" si="14"/>
        <v>0</v>
      </c>
    </row>
    <row r="102" spans="1:23" ht="6" customHeight="1">
      <c r="A102" s="18"/>
      <c r="B102" s="18" t="s">
        <v>21</v>
      </c>
      <c r="C102" s="26">
        <v>912</v>
      </c>
      <c r="D102" s="26">
        <v>1</v>
      </c>
      <c r="E102" s="26">
        <v>0</v>
      </c>
      <c r="F102" s="26">
        <v>0</v>
      </c>
      <c r="G102" s="26">
        <v>0</v>
      </c>
      <c r="H102" s="26">
        <v>0</v>
      </c>
      <c r="I102" s="26">
        <v>-56</v>
      </c>
      <c r="J102" s="26">
        <v>0</v>
      </c>
      <c r="K102" s="26">
        <v>0</v>
      </c>
      <c r="L102" s="26">
        <v>0</v>
      </c>
      <c r="M102" s="26">
        <v>0</v>
      </c>
      <c r="N102" s="26">
        <v>3264</v>
      </c>
      <c r="O102" s="27">
        <v>4120</v>
      </c>
      <c r="P102" s="2"/>
      <c r="S102" s="3" t="b">
        <f t="shared" si="10"/>
        <v>0</v>
      </c>
      <c r="T102" s="3" t="b">
        <f t="shared" si="11"/>
        <v>0</v>
      </c>
      <c r="U102" s="3" t="b">
        <f t="shared" si="12"/>
        <v>0</v>
      </c>
      <c r="V102" s="3" t="b">
        <f t="shared" si="13"/>
        <v>1</v>
      </c>
      <c r="W102" s="3" t="b">
        <f t="shared" si="14"/>
        <v>0</v>
      </c>
    </row>
    <row r="103" spans="1:23" ht="6" customHeight="1">
      <c r="A103" s="18"/>
      <c r="B103" s="18" t="s">
        <v>17</v>
      </c>
      <c r="C103" s="26">
        <v>9425</v>
      </c>
      <c r="D103" s="26">
        <v>9</v>
      </c>
      <c r="E103" s="26">
        <v>1484</v>
      </c>
      <c r="F103" s="26">
        <v>2</v>
      </c>
      <c r="G103" s="26">
        <v>0</v>
      </c>
      <c r="H103" s="26">
        <v>0</v>
      </c>
      <c r="I103" s="26">
        <v>1758</v>
      </c>
      <c r="J103" s="26">
        <v>0</v>
      </c>
      <c r="K103" s="26">
        <v>6</v>
      </c>
      <c r="L103" s="26">
        <v>0</v>
      </c>
      <c r="M103" s="26">
        <v>-6</v>
      </c>
      <c r="N103" s="26">
        <v>8561</v>
      </c>
      <c r="O103" s="27">
        <v>21228</v>
      </c>
      <c r="P103" s="2"/>
      <c r="S103" s="3" t="b">
        <f t="shared" si="10"/>
        <v>0</v>
      </c>
      <c r="T103" s="3" t="b">
        <f t="shared" si="11"/>
        <v>0</v>
      </c>
      <c r="U103" s="3" t="b">
        <f t="shared" si="12"/>
        <v>1</v>
      </c>
      <c r="V103" s="3" t="b">
        <f t="shared" si="13"/>
        <v>0</v>
      </c>
      <c r="W103" s="3" t="b">
        <f t="shared" si="14"/>
        <v>0</v>
      </c>
    </row>
    <row r="104" spans="1:23" ht="6.75" customHeight="1">
      <c r="A104" s="22"/>
      <c r="B104" s="22" t="s">
        <v>27</v>
      </c>
      <c r="C104" s="29">
        <v>18969</v>
      </c>
      <c r="D104" s="29">
        <v>52.74</v>
      </c>
      <c r="E104" s="29">
        <v>1760</v>
      </c>
      <c r="F104" s="29">
        <v>6</v>
      </c>
      <c r="G104" s="29">
        <v>0</v>
      </c>
      <c r="H104" s="29">
        <v>0</v>
      </c>
      <c r="I104" s="29">
        <v>2808</v>
      </c>
      <c r="J104" s="29">
        <v>3</v>
      </c>
      <c r="K104" s="29">
        <v>-28</v>
      </c>
      <c r="L104" s="29">
        <v>0</v>
      </c>
      <c r="M104" s="29">
        <v>8150</v>
      </c>
      <c r="N104" s="29">
        <v>38682</v>
      </c>
      <c r="O104" s="30">
        <v>70341</v>
      </c>
      <c r="P104" s="2"/>
      <c r="Q104" s="3" t="e">
        <f>O104-#REF!</f>
        <v>#REF!</v>
      </c>
      <c r="S104" s="3" t="b">
        <f t="shared" si="10"/>
        <v>0</v>
      </c>
      <c r="T104" s="3" t="b">
        <f t="shared" si="11"/>
        <v>0</v>
      </c>
      <c r="U104" s="3" t="b">
        <f t="shared" si="12"/>
        <v>0</v>
      </c>
      <c r="V104" s="3" t="b">
        <f t="shared" si="13"/>
        <v>0</v>
      </c>
      <c r="W104" s="3" t="b">
        <f t="shared" si="14"/>
        <v>1</v>
      </c>
    </row>
    <row r="105" spans="1:16" ht="7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7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ht="0.75" customHeight="1"/>
    <row r="108" ht="0.75" customHeight="1"/>
    <row r="109" ht="0.75" customHeight="1"/>
    <row r="110" ht="0.75" customHeight="1"/>
    <row r="111" ht="0.75" customHeight="1"/>
    <row r="112" ht="0.75" customHeight="1">
      <c r="P112" s="2"/>
    </row>
    <row r="113" ht="0.75" customHeight="1">
      <c r="P113" s="2"/>
    </row>
    <row r="114" ht="0.75" customHeight="1">
      <c r="P114" s="2"/>
    </row>
    <row r="115" ht="0.75" customHeight="1">
      <c r="P115" s="2"/>
    </row>
    <row r="116" ht="0.75" customHeight="1">
      <c r="P116" s="2"/>
    </row>
    <row r="117" ht="7.5">
      <c r="P117" s="2"/>
    </row>
    <row r="118" ht="7.5">
      <c r="P118" s="2"/>
    </row>
    <row r="119" ht="7.5">
      <c r="P119" s="2"/>
    </row>
    <row r="120" ht="7.5">
      <c r="P120" s="2"/>
    </row>
    <row r="121" ht="7.5">
      <c r="P121" s="2"/>
    </row>
    <row r="122" ht="7.5">
      <c r="P122" s="2"/>
    </row>
    <row r="123" ht="7.5">
      <c r="P123" s="2"/>
    </row>
    <row r="124" ht="7.5">
      <c r="P124" s="2"/>
    </row>
    <row r="125" ht="7.5">
      <c r="P125" s="2"/>
    </row>
    <row r="126" ht="7.5">
      <c r="P126" s="2"/>
    </row>
    <row r="127" ht="7.5">
      <c r="P127" s="2"/>
    </row>
    <row r="128" ht="7.5">
      <c r="P128" s="2"/>
    </row>
    <row r="129" ht="7.5">
      <c r="P129" s="2"/>
    </row>
    <row r="130" ht="7.5">
      <c r="P130" s="2"/>
    </row>
    <row r="131" ht="7.5">
      <c r="P131" s="2"/>
    </row>
    <row r="132" ht="7.5">
      <c r="P132" s="2"/>
    </row>
    <row r="133" ht="7.5">
      <c r="P133" s="2"/>
    </row>
    <row r="134" ht="7.5">
      <c r="P134" s="2"/>
    </row>
    <row r="135" ht="7.5">
      <c r="P135" s="2"/>
    </row>
    <row r="136" ht="7.5">
      <c r="P136" s="2"/>
    </row>
    <row r="137" ht="7.5">
      <c r="P137" s="2"/>
    </row>
    <row r="138" ht="7.5">
      <c r="P138" s="2"/>
    </row>
    <row r="139" ht="7.5">
      <c r="P139" s="2"/>
    </row>
    <row r="140" ht="7.5">
      <c r="P140" s="2"/>
    </row>
    <row r="141" ht="7.5">
      <c r="P141" s="2"/>
    </row>
    <row r="142" ht="7.5">
      <c r="P142" s="2"/>
    </row>
    <row r="143" ht="7.5">
      <c r="P143" s="2"/>
    </row>
    <row r="144" ht="7.5">
      <c r="P144" s="2"/>
    </row>
    <row r="145" ht="7.5">
      <c r="P145" s="2"/>
    </row>
    <row r="146" ht="7.5">
      <c r="P146" s="2"/>
    </row>
    <row r="147" ht="7.5">
      <c r="P147" s="2"/>
    </row>
    <row r="148" ht="7.5">
      <c r="P148" s="2"/>
    </row>
  </sheetData>
  <mergeCells count="1">
    <mergeCell ref="A3:O3"/>
  </mergeCells>
  <printOptions/>
  <pageMargins left="0.5" right="0.75" top="0.6" bottom="0.6" header="0.5" footer="0.5"/>
  <pageSetup horizontalDpi="600" verticalDpi="600" orientation="portrait" scale="87" r:id="rId1"/>
  <rowBreaks count="1" manualBreakCount="1">
    <brk id="10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152"/>
  <sheetViews>
    <sheetView defaultGridColor="0" zoomScale="97" zoomScaleNormal="97" colorId="22" workbookViewId="0" topLeftCell="A1">
      <selection activeCell="A1" sqref="A1"/>
    </sheetView>
  </sheetViews>
  <sheetFormatPr defaultColWidth="4.796875" defaultRowHeight="8.25"/>
  <cols>
    <col min="1" max="1" width="14" style="3" customWidth="1"/>
    <col min="2" max="2" width="26.3984375" style="3" customWidth="1"/>
    <col min="3" max="3" width="12" style="3" customWidth="1"/>
    <col min="4" max="4" width="9.796875" style="3" customWidth="1"/>
    <col min="5" max="8" width="9.3984375" style="3" customWidth="1"/>
    <col min="9" max="9" width="12.19921875" style="3" customWidth="1"/>
    <col min="10" max="10" width="9.796875" style="3" customWidth="1"/>
    <col min="11" max="12" width="9.3984375" style="3" customWidth="1"/>
    <col min="13" max="15" width="12.19921875" style="3" customWidth="1"/>
    <col min="16" max="16384" width="4.796875" style="3" customWidth="1"/>
  </cols>
  <sheetData>
    <row r="1" spans="1:16" ht="7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0.5" customHeight="1">
      <c r="A2" s="33" t="s">
        <v>0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2"/>
    </row>
    <row r="3" spans="1:16" ht="11.25" customHeight="1">
      <c r="A3" s="81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32"/>
    </row>
    <row r="4" spans="1:16" ht="4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2"/>
    </row>
    <row r="5" spans="1:16" ht="7.5" customHeight="1">
      <c r="A5" s="35" t="s">
        <v>50</v>
      </c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2"/>
    </row>
    <row r="6" spans="1:16" ht="0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2"/>
    </row>
    <row r="7" spans="1:16" ht="3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2"/>
    </row>
    <row r="8" spans="1:16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 t="s">
        <v>48</v>
      </c>
      <c r="P8" s="32"/>
    </row>
    <row r="9" spans="1:16" ht="6" customHeight="1">
      <c r="A9" s="38" t="s">
        <v>51</v>
      </c>
      <c r="B9" s="36"/>
      <c r="C9" s="36"/>
      <c r="D9" s="34" t="s">
        <v>2</v>
      </c>
      <c r="E9" s="34"/>
      <c r="F9" s="34"/>
      <c r="G9" s="34"/>
      <c r="H9" s="34"/>
      <c r="I9" s="34"/>
      <c r="J9" s="34"/>
      <c r="K9" s="34"/>
      <c r="L9" s="39"/>
      <c r="M9" s="36"/>
      <c r="N9" s="36"/>
      <c r="O9" s="37" t="s">
        <v>52</v>
      </c>
      <c r="P9" s="32"/>
    </row>
    <row r="10" spans="1:16" ht="5.25" customHeight="1">
      <c r="A10" s="40"/>
      <c r="B10" s="40"/>
      <c r="C10" s="41"/>
      <c r="D10" s="42"/>
      <c r="E10" s="41"/>
      <c r="F10" s="42"/>
      <c r="G10" s="41"/>
      <c r="H10" s="42"/>
      <c r="I10" s="41"/>
      <c r="J10" s="42"/>
      <c r="K10" s="41" t="s">
        <v>3</v>
      </c>
      <c r="L10" s="42"/>
      <c r="M10" s="41" t="s">
        <v>4</v>
      </c>
      <c r="N10" s="41" t="s">
        <v>5</v>
      </c>
      <c r="O10" s="43"/>
      <c r="P10" s="32"/>
    </row>
    <row r="11" spans="1:16" ht="5.25" customHeight="1">
      <c r="A11" s="44"/>
      <c r="B11" s="44"/>
      <c r="C11" s="45" t="s">
        <v>6</v>
      </c>
      <c r="D11" s="46"/>
      <c r="E11" s="44" t="s">
        <v>7</v>
      </c>
      <c r="F11" s="47"/>
      <c r="G11" s="44" t="s">
        <v>8</v>
      </c>
      <c r="H11" s="47"/>
      <c r="I11" s="44" t="s">
        <v>9</v>
      </c>
      <c r="J11" s="47"/>
      <c r="K11" s="44" t="s">
        <v>10</v>
      </c>
      <c r="L11" s="47"/>
      <c r="M11" s="44" t="s">
        <v>11</v>
      </c>
      <c r="N11" s="44" t="s">
        <v>12</v>
      </c>
      <c r="O11" s="48" t="s">
        <v>13</v>
      </c>
      <c r="P11" s="32"/>
    </row>
    <row r="12" spans="1:16" ht="5.25" customHeight="1">
      <c r="A12" s="44" t="s">
        <v>14</v>
      </c>
      <c r="B12" s="44" t="s">
        <v>15</v>
      </c>
      <c r="C12" s="44" t="s">
        <v>5</v>
      </c>
      <c r="D12" s="44"/>
      <c r="E12" s="41"/>
      <c r="F12" s="41" t="s">
        <v>16</v>
      </c>
      <c r="G12" s="41" t="s">
        <v>5</v>
      </c>
      <c r="H12" s="41" t="s">
        <v>16</v>
      </c>
      <c r="I12" s="41" t="s">
        <v>5</v>
      </c>
      <c r="J12" s="41" t="s">
        <v>16</v>
      </c>
      <c r="K12" s="41" t="s">
        <v>5</v>
      </c>
      <c r="L12" s="41" t="s">
        <v>16</v>
      </c>
      <c r="M12" s="41" t="s">
        <v>5</v>
      </c>
      <c r="N12" s="41" t="s">
        <v>5</v>
      </c>
      <c r="O12" s="43" t="s">
        <v>5</v>
      </c>
      <c r="P12" s="32"/>
    </row>
    <row r="13" spans="1:16" ht="5.25" customHeight="1">
      <c r="A13" s="49"/>
      <c r="B13" s="49"/>
      <c r="C13" s="44" t="s">
        <v>18</v>
      </c>
      <c r="D13" s="44" t="s">
        <v>19</v>
      </c>
      <c r="E13" s="44" t="s">
        <v>18</v>
      </c>
      <c r="F13" s="44" t="s">
        <v>20</v>
      </c>
      <c r="G13" s="44" t="s">
        <v>18</v>
      </c>
      <c r="H13" s="44" t="s">
        <v>20</v>
      </c>
      <c r="I13" s="44" t="s">
        <v>18</v>
      </c>
      <c r="J13" s="44" t="s">
        <v>20</v>
      </c>
      <c r="K13" s="44" t="s">
        <v>18</v>
      </c>
      <c r="L13" s="44" t="s">
        <v>20</v>
      </c>
      <c r="M13" s="44" t="s">
        <v>18</v>
      </c>
      <c r="N13" s="44" t="s">
        <v>18</v>
      </c>
      <c r="O13" s="48" t="s">
        <v>18</v>
      </c>
      <c r="P13" s="32"/>
    </row>
    <row r="14" spans="1:16" ht="5.25" customHeight="1">
      <c r="A14" s="50"/>
      <c r="B14" s="50"/>
      <c r="C14" s="44" t="s">
        <v>22</v>
      </c>
      <c r="D14" s="44" t="s">
        <v>23</v>
      </c>
      <c r="E14" s="44" t="s">
        <v>22</v>
      </c>
      <c r="F14" s="44" t="s">
        <v>24</v>
      </c>
      <c r="G14" s="44" t="s">
        <v>22</v>
      </c>
      <c r="H14" s="44" t="s">
        <v>25</v>
      </c>
      <c r="I14" s="44" t="s">
        <v>22</v>
      </c>
      <c r="J14" s="44" t="s">
        <v>26</v>
      </c>
      <c r="K14" s="44" t="s">
        <v>22</v>
      </c>
      <c r="L14" s="44" t="s">
        <v>26</v>
      </c>
      <c r="M14" s="44" t="s">
        <v>22</v>
      </c>
      <c r="N14" s="44" t="s">
        <v>22</v>
      </c>
      <c r="O14" s="48" t="s">
        <v>22</v>
      </c>
      <c r="P14" s="32"/>
    </row>
    <row r="15" spans="1:23" ht="6" customHeight="1">
      <c r="A15" s="51" t="s">
        <v>53</v>
      </c>
      <c r="B15" s="51" t="s">
        <v>29</v>
      </c>
      <c r="C15" s="52">
        <v>68257</v>
      </c>
      <c r="D15" s="52">
        <v>861.41</v>
      </c>
      <c r="E15" s="52">
        <v>736</v>
      </c>
      <c r="F15" s="52">
        <v>4</v>
      </c>
      <c r="G15" s="52">
        <v>0</v>
      </c>
      <c r="H15" s="52">
        <v>0</v>
      </c>
      <c r="I15" s="52">
        <v>801</v>
      </c>
      <c r="J15" s="52">
        <v>0</v>
      </c>
      <c r="K15" s="52">
        <v>0</v>
      </c>
      <c r="L15" s="52">
        <v>0</v>
      </c>
      <c r="M15" s="52">
        <v>1723</v>
      </c>
      <c r="N15" s="52">
        <v>7606</v>
      </c>
      <c r="O15" s="53">
        <v>79123</v>
      </c>
      <c r="P15" s="32"/>
      <c r="S15" s="3" t="b">
        <f aca="true" t="shared" si="0" ref="S15:S46">IF(ISTEXT($B15)=0,0,EXACT($B15,"Rural"))</f>
        <v>1</v>
      </c>
      <c r="T15" s="3" t="b">
        <f aca="true" t="shared" si="1" ref="T15:T46">IF(ISTEXT($B15)=0,0,EXACT($B15,"Small Urban"))</f>
        <v>0</v>
      </c>
      <c r="U15" s="3" t="b">
        <f aca="true" t="shared" si="2" ref="U15:U46">IF(ISTEXT($B15)=0,0,EXACT($B15,"Urbanized-under 200,000"))</f>
        <v>0</v>
      </c>
      <c r="V15" s="3" t="b">
        <f aca="true" t="shared" si="3" ref="V15:V46">IF(ISTEXT($B15)=0,0,EXACT($B15,"Urbanized-over 200,000"))</f>
        <v>0</v>
      </c>
      <c r="W15" s="3" t="b">
        <f aca="true" t="shared" si="4" ref="W15:W46">IF(ISTEXT($B15)=0,0,EXACT($B15,"     Total"))</f>
        <v>0</v>
      </c>
    </row>
    <row r="16" spans="1:23" ht="6" customHeight="1">
      <c r="A16" s="54"/>
      <c r="B16" s="54" t="s">
        <v>30</v>
      </c>
      <c r="C16" s="55">
        <v>2485</v>
      </c>
      <c r="D16" s="55">
        <v>31</v>
      </c>
      <c r="E16" s="55">
        <v>0</v>
      </c>
      <c r="F16" s="55">
        <v>0</v>
      </c>
      <c r="G16" s="55">
        <v>0</v>
      </c>
      <c r="H16" s="55">
        <v>0</v>
      </c>
      <c r="I16" s="55">
        <v>610</v>
      </c>
      <c r="J16" s="55">
        <v>0</v>
      </c>
      <c r="K16" s="55">
        <v>0</v>
      </c>
      <c r="L16" s="55">
        <v>0</v>
      </c>
      <c r="M16" s="55">
        <v>1085</v>
      </c>
      <c r="N16" s="55">
        <v>2750</v>
      </c>
      <c r="O16" s="56">
        <v>6930</v>
      </c>
      <c r="P16" s="32"/>
      <c r="S16" s="3" t="b">
        <f t="shared" si="0"/>
        <v>0</v>
      </c>
      <c r="T16" s="3" t="b">
        <f t="shared" si="1"/>
        <v>1</v>
      </c>
      <c r="U16" s="3" t="b">
        <f t="shared" si="2"/>
        <v>0</v>
      </c>
      <c r="V16" s="3" t="b">
        <f t="shared" si="3"/>
        <v>0</v>
      </c>
      <c r="W16" s="3" t="b">
        <f t="shared" si="4"/>
        <v>0</v>
      </c>
    </row>
    <row r="17" spans="1:23" ht="6" customHeight="1">
      <c r="A17" s="54"/>
      <c r="B17" s="54" t="s">
        <v>17</v>
      </c>
      <c r="C17" s="55">
        <v>6663</v>
      </c>
      <c r="D17" s="55">
        <v>39</v>
      </c>
      <c r="E17" s="55">
        <v>-42</v>
      </c>
      <c r="F17" s="55">
        <v>1</v>
      </c>
      <c r="G17" s="55">
        <v>0</v>
      </c>
      <c r="H17" s="55">
        <v>0</v>
      </c>
      <c r="I17" s="55">
        <v>175</v>
      </c>
      <c r="J17" s="55">
        <v>0</v>
      </c>
      <c r="K17" s="55">
        <v>0</v>
      </c>
      <c r="L17" s="55">
        <v>0</v>
      </c>
      <c r="M17" s="55">
        <v>0</v>
      </c>
      <c r="N17" s="55">
        <v>2653</v>
      </c>
      <c r="O17" s="56">
        <v>9449</v>
      </c>
      <c r="P17" s="32"/>
      <c r="S17" s="3" t="b">
        <f t="shared" si="0"/>
        <v>0</v>
      </c>
      <c r="T17" s="3" t="b">
        <f t="shared" si="1"/>
        <v>0</v>
      </c>
      <c r="U17" s="3" t="b">
        <f t="shared" si="2"/>
        <v>1</v>
      </c>
      <c r="V17" s="3" t="b">
        <f t="shared" si="3"/>
        <v>0</v>
      </c>
      <c r="W17" s="3" t="b">
        <f t="shared" si="4"/>
        <v>0</v>
      </c>
    </row>
    <row r="18" spans="1:23" ht="6" customHeight="1">
      <c r="A18" s="54"/>
      <c r="B18" s="54" t="s">
        <v>21</v>
      </c>
      <c r="C18" s="55">
        <v>1448</v>
      </c>
      <c r="D18" s="55">
        <v>15</v>
      </c>
      <c r="E18" s="55">
        <v>97</v>
      </c>
      <c r="F18" s="55">
        <v>1</v>
      </c>
      <c r="G18" s="55">
        <v>0</v>
      </c>
      <c r="H18" s="55">
        <v>0</v>
      </c>
      <c r="I18" s="55">
        <v>260</v>
      </c>
      <c r="J18" s="55">
        <v>0</v>
      </c>
      <c r="K18" s="55">
        <v>-86</v>
      </c>
      <c r="L18" s="55">
        <v>1</v>
      </c>
      <c r="M18" s="55">
        <v>694</v>
      </c>
      <c r="N18" s="55">
        <v>5625</v>
      </c>
      <c r="O18" s="56">
        <v>8038</v>
      </c>
      <c r="P18" s="32"/>
      <c r="S18" s="3" t="b">
        <f t="shared" si="0"/>
        <v>0</v>
      </c>
      <c r="T18" s="3" t="b">
        <f t="shared" si="1"/>
        <v>0</v>
      </c>
      <c r="U18" s="3" t="b">
        <f t="shared" si="2"/>
        <v>0</v>
      </c>
      <c r="V18" s="3" t="b">
        <f t="shared" si="3"/>
        <v>1</v>
      </c>
      <c r="W18" s="3" t="b">
        <f t="shared" si="4"/>
        <v>0</v>
      </c>
    </row>
    <row r="19" spans="1:23" ht="6.75" customHeight="1">
      <c r="A19" s="54"/>
      <c r="B19" s="54" t="s">
        <v>27</v>
      </c>
      <c r="C19" s="55">
        <v>78853</v>
      </c>
      <c r="D19" s="55">
        <v>946.41</v>
      </c>
      <c r="E19" s="55">
        <v>791</v>
      </c>
      <c r="F19" s="55">
        <v>6</v>
      </c>
      <c r="G19" s="55">
        <v>0</v>
      </c>
      <c r="H19" s="55">
        <v>0</v>
      </c>
      <c r="I19" s="55">
        <v>1846</v>
      </c>
      <c r="J19" s="55">
        <v>0</v>
      </c>
      <c r="K19" s="55">
        <v>-86</v>
      </c>
      <c r="L19" s="55">
        <v>1</v>
      </c>
      <c r="M19" s="55">
        <v>3502</v>
      </c>
      <c r="N19" s="55">
        <v>18634</v>
      </c>
      <c r="O19" s="56">
        <v>103540</v>
      </c>
      <c r="P19" s="32"/>
      <c r="Q19" s="3" t="e">
        <f>O19-#REF!</f>
        <v>#REF!</v>
      </c>
      <c r="S19" s="3" t="b">
        <f t="shared" si="0"/>
        <v>0</v>
      </c>
      <c r="T19" s="3" t="b">
        <f t="shared" si="1"/>
        <v>0</v>
      </c>
      <c r="U19" s="3" t="b">
        <f t="shared" si="2"/>
        <v>0</v>
      </c>
      <c r="V19" s="3" t="b">
        <f t="shared" si="3"/>
        <v>0</v>
      </c>
      <c r="W19" s="3" t="b">
        <f t="shared" si="4"/>
        <v>1</v>
      </c>
    </row>
    <row r="20" spans="1:23" ht="6" customHeight="1">
      <c r="A20" s="51" t="s">
        <v>54</v>
      </c>
      <c r="B20" s="51" t="s">
        <v>29</v>
      </c>
      <c r="C20" s="52">
        <v>18067</v>
      </c>
      <c r="D20" s="52">
        <v>382.93</v>
      </c>
      <c r="E20" s="52">
        <v>611</v>
      </c>
      <c r="F20" s="52">
        <v>10</v>
      </c>
      <c r="G20" s="52">
        <v>0</v>
      </c>
      <c r="H20" s="52">
        <v>0</v>
      </c>
      <c r="I20" s="52">
        <v>454</v>
      </c>
      <c r="J20" s="52">
        <v>0</v>
      </c>
      <c r="K20" s="52">
        <v>210</v>
      </c>
      <c r="L20" s="52">
        <v>0</v>
      </c>
      <c r="M20" s="52">
        <v>1748</v>
      </c>
      <c r="N20" s="52">
        <v>2965</v>
      </c>
      <c r="O20" s="53">
        <v>24055</v>
      </c>
      <c r="P20" s="32"/>
      <c r="S20" s="3" t="b">
        <f t="shared" si="0"/>
        <v>1</v>
      </c>
      <c r="T20" s="3" t="b">
        <f t="shared" si="1"/>
        <v>0</v>
      </c>
      <c r="U20" s="3" t="b">
        <f t="shared" si="2"/>
        <v>0</v>
      </c>
      <c r="V20" s="3" t="b">
        <f t="shared" si="3"/>
        <v>0</v>
      </c>
      <c r="W20" s="3" t="b">
        <f t="shared" si="4"/>
        <v>0</v>
      </c>
    </row>
    <row r="21" spans="1:23" ht="6" customHeight="1">
      <c r="A21" s="54"/>
      <c r="B21" s="54" t="s">
        <v>30</v>
      </c>
      <c r="C21" s="55">
        <v>1328</v>
      </c>
      <c r="D21" s="55">
        <v>14</v>
      </c>
      <c r="E21" s="55">
        <v>358</v>
      </c>
      <c r="F21" s="55">
        <v>3</v>
      </c>
      <c r="G21" s="55">
        <v>120</v>
      </c>
      <c r="H21" s="55">
        <v>0</v>
      </c>
      <c r="I21" s="55">
        <v>282</v>
      </c>
      <c r="J21" s="55">
        <v>0</v>
      </c>
      <c r="K21" s="55">
        <v>-49</v>
      </c>
      <c r="L21" s="55">
        <v>0</v>
      </c>
      <c r="M21" s="55">
        <v>-4</v>
      </c>
      <c r="N21" s="55">
        <v>1941</v>
      </c>
      <c r="O21" s="56">
        <v>3976</v>
      </c>
      <c r="P21" s="32"/>
      <c r="S21" s="3" t="b">
        <f t="shared" si="0"/>
        <v>0</v>
      </c>
      <c r="T21" s="3" t="b">
        <f t="shared" si="1"/>
        <v>1</v>
      </c>
      <c r="U21" s="3" t="b">
        <f t="shared" si="2"/>
        <v>0</v>
      </c>
      <c r="V21" s="3" t="b">
        <f t="shared" si="3"/>
        <v>0</v>
      </c>
      <c r="W21" s="3" t="b">
        <f t="shared" si="4"/>
        <v>0</v>
      </c>
    </row>
    <row r="22" spans="1:23" ht="6" customHeight="1">
      <c r="A22" s="54"/>
      <c r="B22" s="54" t="s">
        <v>17</v>
      </c>
      <c r="C22" s="55">
        <v>1576</v>
      </c>
      <c r="D22" s="55">
        <v>17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-5</v>
      </c>
      <c r="L22" s="55">
        <v>0</v>
      </c>
      <c r="M22" s="55">
        <v>86</v>
      </c>
      <c r="N22" s="55">
        <v>12</v>
      </c>
      <c r="O22" s="56">
        <v>1669</v>
      </c>
      <c r="P22" s="32"/>
      <c r="S22" s="3" t="b">
        <f t="shared" si="0"/>
        <v>0</v>
      </c>
      <c r="T22" s="3" t="b">
        <f t="shared" si="1"/>
        <v>0</v>
      </c>
      <c r="U22" s="3" t="b">
        <f t="shared" si="2"/>
        <v>1</v>
      </c>
      <c r="V22" s="3" t="b">
        <f t="shared" si="3"/>
        <v>0</v>
      </c>
      <c r="W22" s="3" t="b">
        <f t="shared" si="4"/>
        <v>0</v>
      </c>
    </row>
    <row r="23" spans="1:23" ht="6" customHeight="1">
      <c r="A23" s="54"/>
      <c r="B23" s="54" t="s">
        <v>21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6">
        <v>0</v>
      </c>
      <c r="P23" s="32"/>
      <c r="S23" s="3" t="b">
        <f t="shared" si="0"/>
        <v>0</v>
      </c>
      <c r="T23" s="3" t="b">
        <f t="shared" si="1"/>
        <v>0</v>
      </c>
      <c r="U23" s="3" t="b">
        <f t="shared" si="2"/>
        <v>0</v>
      </c>
      <c r="V23" s="3" t="b">
        <f t="shared" si="3"/>
        <v>1</v>
      </c>
      <c r="W23" s="3" t="b">
        <f t="shared" si="4"/>
        <v>0</v>
      </c>
    </row>
    <row r="24" spans="1:23" ht="6.75" customHeight="1">
      <c r="A24" s="54"/>
      <c r="B24" s="54" t="s">
        <v>27</v>
      </c>
      <c r="C24" s="55">
        <v>20971</v>
      </c>
      <c r="D24" s="55">
        <v>413.93</v>
      </c>
      <c r="E24" s="55">
        <v>969</v>
      </c>
      <c r="F24" s="55">
        <v>13</v>
      </c>
      <c r="G24" s="55">
        <v>120</v>
      </c>
      <c r="H24" s="55">
        <v>0</v>
      </c>
      <c r="I24" s="55">
        <v>736</v>
      </c>
      <c r="J24" s="55">
        <v>0</v>
      </c>
      <c r="K24" s="55">
        <v>156</v>
      </c>
      <c r="L24" s="55">
        <v>0</v>
      </c>
      <c r="M24" s="55">
        <v>1830</v>
      </c>
      <c r="N24" s="55">
        <v>4918</v>
      </c>
      <c r="O24" s="56">
        <v>29700</v>
      </c>
      <c r="P24" s="32"/>
      <c r="Q24" s="3" t="e">
        <f>O24-#REF!</f>
        <v>#REF!</v>
      </c>
      <c r="S24" s="3" t="b">
        <f t="shared" si="0"/>
        <v>0</v>
      </c>
      <c r="T24" s="3" t="b">
        <f t="shared" si="1"/>
        <v>0</v>
      </c>
      <c r="U24" s="3" t="b">
        <f t="shared" si="2"/>
        <v>0</v>
      </c>
      <c r="V24" s="3" t="b">
        <f t="shared" si="3"/>
        <v>0</v>
      </c>
      <c r="W24" s="3" t="b">
        <f t="shared" si="4"/>
        <v>1</v>
      </c>
    </row>
    <row r="25" spans="1:23" ht="6" customHeight="1">
      <c r="A25" s="51" t="s">
        <v>55</v>
      </c>
      <c r="B25" s="51" t="s">
        <v>29</v>
      </c>
      <c r="C25" s="52">
        <v>6459</v>
      </c>
      <c r="D25" s="52">
        <v>113.77</v>
      </c>
      <c r="E25" s="52">
        <v>196</v>
      </c>
      <c r="F25" s="52">
        <v>3</v>
      </c>
      <c r="G25" s="52">
        <v>0</v>
      </c>
      <c r="H25" s="52">
        <v>0</v>
      </c>
      <c r="I25" s="52">
        <v>260</v>
      </c>
      <c r="J25" s="52">
        <v>0</v>
      </c>
      <c r="K25" s="52">
        <v>67</v>
      </c>
      <c r="L25" s="52">
        <v>6</v>
      </c>
      <c r="M25" s="52">
        <v>1360</v>
      </c>
      <c r="N25" s="52">
        <v>4110</v>
      </c>
      <c r="O25" s="53">
        <v>12452</v>
      </c>
      <c r="P25" s="32"/>
      <c r="S25" s="3" t="b">
        <f t="shared" si="0"/>
        <v>1</v>
      </c>
      <c r="T25" s="3" t="b">
        <f t="shared" si="1"/>
        <v>0</v>
      </c>
      <c r="U25" s="3" t="b">
        <f t="shared" si="2"/>
        <v>0</v>
      </c>
      <c r="V25" s="3" t="b">
        <f t="shared" si="3"/>
        <v>0</v>
      </c>
      <c r="W25" s="3" t="b">
        <f t="shared" si="4"/>
        <v>0</v>
      </c>
    </row>
    <row r="26" spans="1:23" ht="6" customHeight="1">
      <c r="A26" s="54"/>
      <c r="B26" s="54" t="s">
        <v>30</v>
      </c>
      <c r="C26" s="55">
        <v>-1243</v>
      </c>
      <c r="D26" s="55">
        <v>15</v>
      </c>
      <c r="E26" s="55">
        <v>25</v>
      </c>
      <c r="F26" s="55">
        <v>1</v>
      </c>
      <c r="G26" s="55">
        <v>0</v>
      </c>
      <c r="H26" s="55">
        <v>0</v>
      </c>
      <c r="I26" s="55">
        <v>-188</v>
      </c>
      <c r="J26" s="55">
        <v>0</v>
      </c>
      <c r="K26" s="55">
        <v>-22</v>
      </c>
      <c r="L26" s="55">
        <v>30</v>
      </c>
      <c r="M26" s="55">
        <v>2159</v>
      </c>
      <c r="N26" s="55">
        <v>-1186</v>
      </c>
      <c r="O26" s="56">
        <v>-455</v>
      </c>
      <c r="P26" s="32"/>
      <c r="S26" s="3" t="b">
        <f t="shared" si="0"/>
        <v>0</v>
      </c>
      <c r="T26" s="3" t="b">
        <f t="shared" si="1"/>
        <v>1</v>
      </c>
      <c r="U26" s="3" t="b">
        <f t="shared" si="2"/>
        <v>0</v>
      </c>
      <c r="V26" s="3" t="b">
        <f t="shared" si="3"/>
        <v>0</v>
      </c>
      <c r="W26" s="3" t="b">
        <f t="shared" si="4"/>
        <v>0</v>
      </c>
    </row>
    <row r="27" spans="1:23" ht="6" customHeight="1">
      <c r="A27" s="54"/>
      <c r="B27" s="54" t="s">
        <v>17</v>
      </c>
      <c r="C27" s="55">
        <v>8251</v>
      </c>
      <c r="D27" s="55">
        <v>0</v>
      </c>
      <c r="E27" s="55">
        <v>984</v>
      </c>
      <c r="F27" s="55">
        <v>2</v>
      </c>
      <c r="G27" s="55">
        <v>0</v>
      </c>
      <c r="H27" s="55">
        <v>0</v>
      </c>
      <c r="I27" s="55">
        <v>0</v>
      </c>
      <c r="J27" s="55">
        <v>0</v>
      </c>
      <c r="K27" s="55">
        <v>190</v>
      </c>
      <c r="L27" s="55">
        <v>20</v>
      </c>
      <c r="M27" s="55">
        <v>226</v>
      </c>
      <c r="N27" s="55">
        <v>2966</v>
      </c>
      <c r="O27" s="56">
        <v>12617</v>
      </c>
      <c r="P27" s="32"/>
      <c r="S27" s="3" t="b">
        <f t="shared" si="0"/>
        <v>0</v>
      </c>
      <c r="T27" s="3" t="b">
        <f t="shared" si="1"/>
        <v>0</v>
      </c>
      <c r="U27" s="3" t="b">
        <f t="shared" si="2"/>
        <v>1</v>
      </c>
      <c r="V27" s="3" t="b">
        <f t="shared" si="3"/>
        <v>0</v>
      </c>
      <c r="W27" s="3" t="b">
        <f t="shared" si="4"/>
        <v>0</v>
      </c>
    </row>
    <row r="28" spans="1:23" ht="6" customHeight="1">
      <c r="A28" s="54"/>
      <c r="B28" s="54" t="s">
        <v>21</v>
      </c>
      <c r="C28" s="55">
        <v>9022</v>
      </c>
      <c r="D28" s="55">
        <v>38</v>
      </c>
      <c r="E28" s="55">
        <v>397</v>
      </c>
      <c r="F28" s="55">
        <v>3</v>
      </c>
      <c r="G28" s="55">
        <v>0</v>
      </c>
      <c r="H28" s="55">
        <v>0</v>
      </c>
      <c r="I28" s="55">
        <v>448</v>
      </c>
      <c r="J28" s="55">
        <v>0</v>
      </c>
      <c r="K28" s="55">
        <v>679</v>
      </c>
      <c r="L28" s="55">
        <v>65</v>
      </c>
      <c r="M28" s="55">
        <v>4467</v>
      </c>
      <c r="N28" s="55">
        <v>2929</v>
      </c>
      <c r="O28" s="56">
        <v>17942</v>
      </c>
      <c r="P28" s="32"/>
      <c r="S28" s="3" t="b">
        <f t="shared" si="0"/>
        <v>0</v>
      </c>
      <c r="T28" s="3" t="b">
        <f t="shared" si="1"/>
        <v>0</v>
      </c>
      <c r="U28" s="3" t="b">
        <f t="shared" si="2"/>
        <v>0</v>
      </c>
      <c r="V28" s="3" t="b">
        <f t="shared" si="3"/>
        <v>1</v>
      </c>
      <c r="W28" s="3" t="b">
        <f t="shared" si="4"/>
        <v>0</v>
      </c>
    </row>
    <row r="29" spans="1:23" ht="6.75" customHeight="1">
      <c r="A29" s="54"/>
      <c r="B29" s="54" t="s">
        <v>27</v>
      </c>
      <c r="C29" s="55">
        <v>22489</v>
      </c>
      <c r="D29" s="55">
        <v>166.77</v>
      </c>
      <c r="E29" s="55">
        <v>1602</v>
      </c>
      <c r="F29" s="55">
        <v>9</v>
      </c>
      <c r="G29" s="55">
        <v>0</v>
      </c>
      <c r="H29" s="55">
        <v>0</v>
      </c>
      <c r="I29" s="55">
        <v>520</v>
      </c>
      <c r="J29" s="55">
        <v>0</v>
      </c>
      <c r="K29" s="55">
        <v>914</v>
      </c>
      <c r="L29" s="55">
        <v>121</v>
      </c>
      <c r="M29" s="55">
        <v>8212</v>
      </c>
      <c r="N29" s="55">
        <v>8819</v>
      </c>
      <c r="O29" s="56">
        <v>42556</v>
      </c>
      <c r="P29" s="32"/>
      <c r="Q29" s="3" t="e">
        <f>O29-#REF!</f>
        <v>#REF!</v>
      </c>
      <c r="S29" s="3" t="b">
        <f t="shared" si="0"/>
        <v>0</v>
      </c>
      <c r="T29" s="3" t="b">
        <f t="shared" si="1"/>
        <v>0</v>
      </c>
      <c r="U29" s="3" t="b">
        <f t="shared" si="2"/>
        <v>0</v>
      </c>
      <c r="V29" s="3" t="b">
        <f t="shared" si="3"/>
        <v>0</v>
      </c>
      <c r="W29" s="3" t="b">
        <f t="shared" si="4"/>
        <v>1</v>
      </c>
    </row>
    <row r="30" spans="1:23" ht="6" customHeight="1">
      <c r="A30" s="51" t="s">
        <v>56</v>
      </c>
      <c r="B30" s="51" t="s">
        <v>29</v>
      </c>
      <c r="C30" s="52">
        <v>-1624</v>
      </c>
      <c r="D30" s="52">
        <v>14.93</v>
      </c>
      <c r="E30" s="52">
        <v>75</v>
      </c>
      <c r="F30" s="52">
        <v>3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1387</v>
      </c>
      <c r="N30" s="52">
        <v>0</v>
      </c>
      <c r="O30" s="53">
        <v>-162</v>
      </c>
      <c r="P30" s="32"/>
      <c r="S30" s="3" t="b">
        <f t="shared" si="0"/>
        <v>1</v>
      </c>
      <c r="T30" s="3" t="b">
        <f t="shared" si="1"/>
        <v>0</v>
      </c>
      <c r="U30" s="3" t="b">
        <f t="shared" si="2"/>
        <v>0</v>
      </c>
      <c r="V30" s="3" t="b">
        <f t="shared" si="3"/>
        <v>0</v>
      </c>
      <c r="W30" s="3" t="b">
        <f t="shared" si="4"/>
        <v>0</v>
      </c>
    </row>
    <row r="31" spans="1:23" ht="6" customHeight="1">
      <c r="A31" s="54"/>
      <c r="B31" s="54" t="s">
        <v>30</v>
      </c>
      <c r="C31" s="55">
        <v>1591</v>
      </c>
      <c r="D31" s="55">
        <v>46</v>
      </c>
      <c r="E31" s="55">
        <v>-1497</v>
      </c>
      <c r="F31" s="55">
        <v>2</v>
      </c>
      <c r="G31" s="55">
        <v>72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4800</v>
      </c>
      <c r="N31" s="55">
        <v>787</v>
      </c>
      <c r="O31" s="56">
        <v>5753</v>
      </c>
      <c r="P31" s="32"/>
      <c r="S31" s="3" t="b">
        <f t="shared" si="0"/>
        <v>0</v>
      </c>
      <c r="T31" s="3" t="b">
        <f t="shared" si="1"/>
        <v>1</v>
      </c>
      <c r="U31" s="3" t="b">
        <f t="shared" si="2"/>
        <v>0</v>
      </c>
      <c r="V31" s="3" t="b">
        <f t="shared" si="3"/>
        <v>0</v>
      </c>
      <c r="W31" s="3" t="b">
        <f t="shared" si="4"/>
        <v>0</v>
      </c>
    </row>
    <row r="32" spans="1:23" ht="6" customHeight="1">
      <c r="A32" s="54"/>
      <c r="B32" s="54" t="s">
        <v>17</v>
      </c>
      <c r="C32" s="55">
        <v>2646</v>
      </c>
      <c r="D32" s="55">
        <v>10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6">
        <v>2646</v>
      </c>
      <c r="P32" s="32"/>
      <c r="S32" s="3" t="b">
        <f t="shared" si="0"/>
        <v>0</v>
      </c>
      <c r="T32" s="3" t="b">
        <f t="shared" si="1"/>
        <v>0</v>
      </c>
      <c r="U32" s="3" t="b">
        <f t="shared" si="2"/>
        <v>1</v>
      </c>
      <c r="V32" s="3" t="b">
        <f t="shared" si="3"/>
        <v>0</v>
      </c>
      <c r="W32" s="3" t="b">
        <f t="shared" si="4"/>
        <v>0</v>
      </c>
    </row>
    <row r="33" spans="1:23" ht="6" customHeight="1">
      <c r="A33" s="54"/>
      <c r="B33" s="54" t="s">
        <v>21</v>
      </c>
      <c r="C33" s="55">
        <v>8627</v>
      </c>
      <c r="D33" s="55">
        <v>16</v>
      </c>
      <c r="E33" s="55">
        <v>2717</v>
      </c>
      <c r="F33" s="55">
        <v>6</v>
      </c>
      <c r="G33" s="55">
        <v>7929</v>
      </c>
      <c r="H33" s="55">
        <v>0</v>
      </c>
      <c r="I33" s="55">
        <v>12</v>
      </c>
      <c r="J33" s="55">
        <v>0</v>
      </c>
      <c r="K33" s="55">
        <v>0</v>
      </c>
      <c r="L33" s="55">
        <v>0</v>
      </c>
      <c r="M33" s="55">
        <v>0</v>
      </c>
      <c r="N33" s="55">
        <v>362</v>
      </c>
      <c r="O33" s="56">
        <v>19647</v>
      </c>
      <c r="P33" s="32"/>
      <c r="S33" s="3" t="b">
        <f t="shared" si="0"/>
        <v>0</v>
      </c>
      <c r="T33" s="3" t="b">
        <f t="shared" si="1"/>
        <v>0</v>
      </c>
      <c r="U33" s="3" t="b">
        <f t="shared" si="2"/>
        <v>0</v>
      </c>
      <c r="V33" s="3" t="b">
        <f t="shared" si="3"/>
        <v>1</v>
      </c>
      <c r="W33" s="3" t="b">
        <f t="shared" si="4"/>
        <v>0</v>
      </c>
    </row>
    <row r="34" spans="1:23" ht="6.75" customHeight="1">
      <c r="A34" s="54"/>
      <c r="B34" s="54" t="s">
        <v>27</v>
      </c>
      <c r="C34" s="55">
        <v>11240</v>
      </c>
      <c r="D34" s="55">
        <v>86.93</v>
      </c>
      <c r="E34" s="55">
        <v>1295</v>
      </c>
      <c r="F34" s="55">
        <v>11</v>
      </c>
      <c r="G34" s="55">
        <v>8001</v>
      </c>
      <c r="H34" s="55">
        <v>0</v>
      </c>
      <c r="I34" s="55">
        <v>12</v>
      </c>
      <c r="J34" s="55">
        <v>0</v>
      </c>
      <c r="K34" s="55">
        <v>0</v>
      </c>
      <c r="L34" s="55">
        <v>0</v>
      </c>
      <c r="M34" s="55">
        <v>6187</v>
      </c>
      <c r="N34" s="55">
        <v>1149</v>
      </c>
      <c r="O34" s="56">
        <v>27884</v>
      </c>
      <c r="P34" s="32"/>
      <c r="Q34" s="3" t="e">
        <f>O34-#REF!</f>
        <v>#REF!</v>
      </c>
      <c r="S34" s="3" t="b">
        <f t="shared" si="0"/>
        <v>0</v>
      </c>
      <c r="T34" s="3" t="b">
        <f t="shared" si="1"/>
        <v>0</v>
      </c>
      <c r="U34" s="3" t="b">
        <f t="shared" si="2"/>
        <v>0</v>
      </c>
      <c r="V34" s="3" t="b">
        <f t="shared" si="3"/>
        <v>0</v>
      </c>
      <c r="W34" s="3" t="b">
        <f t="shared" si="4"/>
        <v>1</v>
      </c>
    </row>
    <row r="35" spans="1:23" ht="6" customHeight="1">
      <c r="A35" s="51" t="s">
        <v>57</v>
      </c>
      <c r="B35" s="51" t="s">
        <v>29</v>
      </c>
      <c r="C35" s="52">
        <v>32058</v>
      </c>
      <c r="D35" s="52">
        <v>2200.84</v>
      </c>
      <c r="E35" s="52">
        <v>2723</v>
      </c>
      <c r="F35" s="52">
        <v>10</v>
      </c>
      <c r="G35" s="52">
        <v>1482</v>
      </c>
      <c r="H35" s="52">
        <v>12</v>
      </c>
      <c r="I35" s="52">
        <v>1354</v>
      </c>
      <c r="J35" s="52">
        <v>20</v>
      </c>
      <c r="K35" s="52">
        <v>-821</v>
      </c>
      <c r="L35" s="52">
        <v>150</v>
      </c>
      <c r="M35" s="52">
        <v>3198</v>
      </c>
      <c r="N35" s="52">
        <v>5313</v>
      </c>
      <c r="O35" s="53">
        <v>45307</v>
      </c>
      <c r="P35" s="32"/>
      <c r="S35" s="3" t="b">
        <f t="shared" si="0"/>
        <v>1</v>
      </c>
      <c r="T35" s="3" t="b">
        <f t="shared" si="1"/>
        <v>0</v>
      </c>
      <c r="U35" s="3" t="b">
        <f t="shared" si="2"/>
        <v>0</v>
      </c>
      <c r="V35" s="3" t="b">
        <f t="shared" si="3"/>
        <v>0</v>
      </c>
      <c r="W35" s="3" t="b">
        <f t="shared" si="4"/>
        <v>0</v>
      </c>
    </row>
    <row r="36" spans="1:23" ht="6" customHeight="1">
      <c r="A36" s="54"/>
      <c r="B36" s="54" t="s">
        <v>30</v>
      </c>
      <c r="C36" s="55">
        <v>11286</v>
      </c>
      <c r="D36" s="55">
        <v>257</v>
      </c>
      <c r="E36" s="55">
        <v>23</v>
      </c>
      <c r="F36" s="55">
        <v>1</v>
      </c>
      <c r="G36" s="55">
        <v>53</v>
      </c>
      <c r="H36" s="55">
        <v>0</v>
      </c>
      <c r="I36" s="55">
        <v>187</v>
      </c>
      <c r="J36" s="55">
        <v>2</v>
      </c>
      <c r="K36" s="55">
        <v>1482</v>
      </c>
      <c r="L36" s="55">
        <v>15</v>
      </c>
      <c r="M36" s="55">
        <v>747</v>
      </c>
      <c r="N36" s="55">
        <v>1620</v>
      </c>
      <c r="O36" s="56">
        <v>15398</v>
      </c>
      <c r="P36" s="32"/>
      <c r="S36" s="3" t="b">
        <f t="shared" si="0"/>
        <v>0</v>
      </c>
      <c r="T36" s="3" t="b">
        <f t="shared" si="1"/>
        <v>1</v>
      </c>
      <c r="U36" s="3" t="b">
        <f t="shared" si="2"/>
        <v>0</v>
      </c>
      <c r="V36" s="3" t="b">
        <f t="shared" si="3"/>
        <v>0</v>
      </c>
      <c r="W36" s="3" t="b">
        <f t="shared" si="4"/>
        <v>0</v>
      </c>
    </row>
    <row r="37" spans="1:23" ht="6" customHeight="1">
      <c r="A37" s="54"/>
      <c r="B37" s="54" t="s">
        <v>17</v>
      </c>
      <c r="C37" s="55">
        <v>18751</v>
      </c>
      <c r="D37" s="55">
        <v>224</v>
      </c>
      <c r="E37" s="55">
        <v>4561</v>
      </c>
      <c r="F37" s="55">
        <v>2</v>
      </c>
      <c r="G37" s="55">
        <v>401</v>
      </c>
      <c r="H37" s="55">
        <v>2</v>
      </c>
      <c r="I37" s="55">
        <v>-52</v>
      </c>
      <c r="J37" s="55">
        <v>4</v>
      </c>
      <c r="K37" s="55">
        <v>538</v>
      </c>
      <c r="L37" s="55">
        <v>18</v>
      </c>
      <c r="M37" s="55">
        <v>649</v>
      </c>
      <c r="N37" s="55">
        <v>-74</v>
      </c>
      <c r="O37" s="56">
        <v>24774</v>
      </c>
      <c r="P37" s="32"/>
      <c r="S37" s="3" t="b">
        <f t="shared" si="0"/>
        <v>0</v>
      </c>
      <c r="T37" s="3" t="b">
        <f t="shared" si="1"/>
        <v>0</v>
      </c>
      <c r="U37" s="3" t="b">
        <f t="shared" si="2"/>
        <v>1</v>
      </c>
      <c r="V37" s="3" t="b">
        <f t="shared" si="3"/>
        <v>0</v>
      </c>
      <c r="W37" s="3" t="b">
        <f t="shared" si="4"/>
        <v>0</v>
      </c>
    </row>
    <row r="38" spans="1:23" ht="6" customHeight="1">
      <c r="A38" s="54"/>
      <c r="B38" s="54" t="s">
        <v>21</v>
      </c>
      <c r="C38" s="55">
        <v>51662</v>
      </c>
      <c r="D38" s="55">
        <v>884</v>
      </c>
      <c r="E38" s="55">
        <v>3342</v>
      </c>
      <c r="F38" s="55">
        <v>10</v>
      </c>
      <c r="G38" s="55">
        <v>1029</v>
      </c>
      <c r="H38" s="55">
        <v>11</v>
      </c>
      <c r="I38" s="55">
        <v>299</v>
      </c>
      <c r="J38" s="55">
        <v>3</v>
      </c>
      <c r="K38" s="55">
        <v>3748</v>
      </c>
      <c r="L38" s="55">
        <v>192</v>
      </c>
      <c r="M38" s="55">
        <v>5225</v>
      </c>
      <c r="N38" s="55">
        <v>4110</v>
      </c>
      <c r="O38" s="56">
        <v>69415</v>
      </c>
      <c r="P38" s="32"/>
      <c r="S38" s="3" t="b">
        <f t="shared" si="0"/>
        <v>0</v>
      </c>
      <c r="T38" s="3" t="b">
        <f t="shared" si="1"/>
        <v>0</v>
      </c>
      <c r="U38" s="3" t="b">
        <f t="shared" si="2"/>
        <v>0</v>
      </c>
      <c r="V38" s="3" t="b">
        <f t="shared" si="3"/>
        <v>1</v>
      </c>
      <c r="W38" s="3" t="b">
        <f t="shared" si="4"/>
        <v>0</v>
      </c>
    </row>
    <row r="39" spans="1:23" ht="6.75" customHeight="1">
      <c r="A39" s="54"/>
      <c r="B39" s="54" t="s">
        <v>27</v>
      </c>
      <c r="C39" s="55">
        <v>113757</v>
      </c>
      <c r="D39" s="55">
        <v>3565.84</v>
      </c>
      <c r="E39" s="55">
        <v>10649</v>
      </c>
      <c r="F39" s="55">
        <v>23</v>
      </c>
      <c r="G39" s="55">
        <v>2965</v>
      </c>
      <c r="H39" s="55">
        <v>25</v>
      </c>
      <c r="I39" s="55">
        <v>1788</v>
      </c>
      <c r="J39" s="55">
        <v>29</v>
      </c>
      <c r="K39" s="55">
        <v>4947</v>
      </c>
      <c r="L39" s="55">
        <v>375</v>
      </c>
      <c r="M39" s="55">
        <v>9819</v>
      </c>
      <c r="N39" s="55">
        <v>10969</v>
      </c>
      <c r="O39" s="56">
        <v>154894</v>
      </c>
      <c r="P39" s="32"/>
      <c r="Q39" s="3" t="e">
        <f>O39-#REF!</f>
        <v>#REF!</v>
      </c>
      <c r="S39" s="3" t="b">
        <f t="shared" si="0"/>
        <v>0</v>
      </c>
      <c r="T39" s="3" t="b">
        <f t="shared" si="1"/>
        <v>0</v>
      </c>
      <c r="U39" s="3" t="b">
        <f t="shared" si="2"/>
        <v>0</v>
      </c>
      <c r="V39" s="3" t="b">
        <f t="shared" si="3"/>
        <v>0</v>
      </c>
      <c r="W39" s="3" t="b">
        <f t="shared" si="4"/>
        <v>1</v>
      </c>
    </row>
    <row r="40" spans="1:23" ht="6" customHeight="1">
      <c r="A40" s="51" t="s">
        <v>58</v>
      </c>
      <c r="B40" s="51" t="s">
        <v>29</v>
      </c>
      <c r="C40" s="52">
        <v>26266</v>
      </c>
      <c r="D40" s="52">
        <v>583.1</v>
      </c>
      <c r="E40" s="52">
        <v>420</v>
      </c>
      <c r="F40" s="52">
        <v>5</v>
      </c>
      <c r="G40" s="52">
        <v>2222</v>
      </c>
      <c r="H40" s="52">
        <v>35</v>
      </c>
      <c r="I40" s="52">
        <v>1937</v>
      </c>
      <c r="J40" s="52">
        <v>0</v>
      </c>
      <c r="K40" s="52">
        <v>-37</v>
      </c>
      <c r="L40" s="52">
        <v>2</v>
      </c>
      <c r="M40" s="52">
        <v>580</v>
      </c>
      <c r="N40" s="52">
        <v>748</v>
      </c>
      <c r="O40" s="53">
        <v>32136</v>
      </c>
      <c r="P40" s="32"/>
      <c r="S40" s="3" t="b">
        <f t="shared" si="0"/>
        <v>1</v>
      </c>
      <c r="T40" s="3" t="b">
        <f t="shared" si="1"/>
        <v>0</v>
      </c>
      <c r="U40" s="3" t="b">
        <f t="shared" si="2"/>
        <v>0</v>
      </c>
      <c r="V40" s="3" t="b">
        <f t="shared" si="3"/>
        <v>0</v>
      </c>
      <c r="W40" s="3" t="b">
        <f t="shared" si="4"/>
        <v>0</v>
      </c>
    </row>
    <row r="41" spans="1:23" ht="6" customHeight="1">
      <c r="A41" s="54"/>
      <c r="B41" s="54" t="s">
        <v>30</v>
      </c>
      <c r="C41" s="55">
        <v>4599</v>
      </c>
      <c r="D41" s="55">
        <v>76</v>
      </c>
      <c r="E41" s="55">
        <v>17</v>
      </c>
      <c r="F41" s="55">
        <v>2</v>
      </c>
      <c r="G41" s="55">
        <v>544</v>
      </c>
      <c r="H41" s="55">
        <v>9</v>
      </c>
      <c r="I41" s="55">
        <v>1233</v>
      </c>
      <c r="J41" s="55">
        <v>0</v>
      </c>
      <c r="K41" s="55">
        <v>34</v>
      </c>
      <c r="L41" s="55">
        <v>3</v>
      </c>
      <c r="M41" s="55">
        <v>332</v>
      </c>
      <c r="N41" s="55">
        <v>699</v>
      </c>
      <c r="O41" s="56">
        <v>7458</v>
      </c>
      <c r="P41" s="32"/>
      <c r="S41" s="3" t="b">
        <f t="shared" si="0"/>
        <v>0</v>
      </c>
      <c r="T41" s="3" t="b">
        <f t="shared" si="1"/>
        <v>1</v>
      </c>
      <c r="U41" s="3" t="b">
        <f t="shared" si="2"/>
        <v>0</v>
      </c>
      <c r="V41" s="3" t="b">
        <f t="shared" si="3"/>
        <v>0</v>
      </c>
      <c r="W41" s="3" t="b">
        <f t="shared" si="4"/>
        <v>0</v>
      </c>
    </row>
    <row r="42" spans="1:23" ht="6" customHeight="1">
      <c r="A42" s="54"/>
      <c r="B42" s="54" t="s">
        <v>17</v>
      </c>
      <c r="C42" s="55">
        <v>668</v>
      </c>
      <c r="D42" s="55">
        <v>5</v>
      </c>
      <c r="E42" s="55">
        <v>4461</v>
      </c>
      <c r="F42" s="55">
        <v>2</v>
      </c>
      <c r="G42" s="55">
        <v>344</v>
      </c>
      <c r="H42" s="55">
        <v>5</v>
      </c>
      <c r="I42" s="55">
        <v>119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6">
        <v>5592</v>
      </c>
      <c r="P42" s="32"/>
      <c r="S42" s="3" t="b">
        <f t="shared" si="0"/>
        <v>0</v>
      </c>
      <c r="T42" s="3" t="b">
        <f t="shared" si="1"/>
        <v>0</v>
      </c>
      <c r="U42" s="3" t="b">
        <f t="shared" si="2"/>
        <v>1</v>
      </c>
      <c r="V42" s="3" t="b">
        <f t="shared" si="3"/>
        <v>0</v>
      </c>
      <c r="W42" s="3" t="b">
        <f t="shared" si="4"/>
        <v>0</v>
      </c>
    </row>
    <row r="43" spans="1:23" ht="6" customHeight="1">
      <c r="A43" s="54"/>
      <c r="B43" s="54" t="s">
        <v>21</v>
      </c>
      <c r="C43" s="55">
        <v>11906</v>
      </c>
      <c r="D43" s="55">
        <v>33</v>
      </c>
      <c r="E43" s="55">
        <v>0</v>
      </c>
      <c r="F43" s="55">
        <v>0</v>
      </c>
      <c r="G43" s="55">
        <v>6253</v>
      </c>
      <c r="H43" s="55">
        <v>105</v>
      </c>
      <c r="I43" s="55">
        <v>533</v>
      </c>
      <c r="J43" s="55">
        <v>7</v>
      </c>
      <c r="K43" s="55">
        <v>2541</v>
      </c>
      <c r="L43" s="55">
        <v>6</v>
      </c>
      <c r="M43" s="55">
        <v>991</v>
      </c>
      <c r="N43" s="55">
        <v>3012</v>
      </c>
      <c r="O43" s="56">
        <v>25236</v>
      </c>
      <c r="P43" s="32"/>
      <c r="S43" s="3" t="b">
        <f t="shared" si="0"/>
        <v>0</v>
      </c>
      <c r="T43" s="3" t="b">
        <f t="shared" si="1"/>
        <v>0</v>
      </c>
      <c r="U43" s="3" t="b">
        <f t="shared" si="2"/>
        <v>0</v>
      </c>
      <c r="V43" s="3" t="b">
        <f t="shared" si="3"/>
        <v>1</v>
      </c>
      <c r="W43" s="3" t="b">
        <f t="shared" si="4"/>
        <v>0</v>
      </c>
    </row>
    <row r="44" spans="1:23" ht="6.75" customHeight="1">
      <c r="A44" s="54"/>
      <c r="B44" s="54" t="s">
        <v>27</v>
      </c>
      <c r="C44" s="55">
        <v>43439</v>
      </c>
      <c r="D44" s="55">
        <v>697.1</v>
      </c>
      <c r="E44" s="55">
        <v>4898</v>
      </c>
      <c r="F44" s="55">
        <v>9</v>
      </c>
      <c r="G44" s="55">
        <v>9363</v>
      </c>
      <c r="H44" s="55">
        <v>154</v>
      </c>
      <c r="I44" s="55">
        <v>3822</v>
      </c>
      <c r="J44" s="55">
        <v>7</v>
      </c>
      <c r="K44" s="55">
        <v>2538</v>
      </c>
      <c r="L44" s="55">
        <v>11</v>
      </c>
      <c r="M44" s="55">
        <v>1903</v>
      </c>
      <c r="N44" s="55">
        <v>4459</v>
      </c>
      <c r="O44" s="56">
        <v>70422</v>
      </c>
      <c r="P44" s="32"/>
      <c r="Q44" s="3" t="e">
        <f>O44-#REF!</f>
        <v>#REF!</v>
      </c>
      <c r="S44" s="3" t="b">
        <f t="shared" si="0"/>
        <v>0</v>
      </c>
      <c r="T44" s="3" t="b">
        <f t="shared" si="1"/>
        <v>0</v>
      </c>
      <c r="U44" s="3" t="b">
        <f t="shared" si="2"/>
        <v>0</v>
      </c>
      <c r="V44" s="3" t="b">
        <f t="shared" si="3"/>
        <v>0</v>
      </c>
      <c r="W44" s="3" t="b">
        <f t="shared" si="4"/>
        <v>1</v>
      </c>
    </row>
    <row r="45" spans="1:23" ht="6" customHeight="1">
      <c r="A45" s="51" t="s">
        <v>59</v>
      </c>
      <c r="B45" s="51" t="s">
        <v>29</v>
      </c>
      <c r="C45" s="52">
        <v>4122</v>
      </c>
      <c r="D45" s="52">
        <v>153.78</v>
      </c>
      <c r="E45" s="52">
        <v>1223</v>
      </c>
      <c r="F45" s="52">
        <v>22</v>
      </c>
      <c r="G45" s="52">
        <v>0</v>
      </c>
      <c r="H45" s="52">
        <v>0</v>
      </c>
      <c r="I45" s="52">
        <v>884</v>
      </c>
      <c r="J45" s="52">
        <v>0</v>
      </c>
      <c r="K45" s="52">
        <v>883</v>
      </c>
      <c r="L45" s="52">
        <v>4</v>
      </c>
      <c r="M45" s="52">
        <v>3143</v>
      </c>
      <c r="N45" s="52">
        <v>3088</v>
      </c>
      <c r="O45" s="53">
        <v>13343</v>
      </c>
      <c r="P45" s="32"/>
      <c r="S45" s="3" t="b">
        <f t="shared" si="0"/>
        <v>1</v>
      </c>
      <c r="T45" s="3" t="b">
        <f t="shared" si="1"/>
        <v>0</v>
      </c>
      <c r="U45" s="3" t="b">
        <f t="shared" si="2"/>
        <v>0</v>
      </c>
      <c r="V45" s="3" t="b">
        <f t="shared" si="3"/>
        <v>0</v>
      </c>
      <c r="W45" s="3" t="b">
        <f t="shared" si="4"/>
        <v>0</v>
      </c>
    </row>
    <row r="46" spans="1:23" ht="6" customHeight="1">
      <c r="A46" s="54"/>
      <c r="B46" s="54" t="s">
        <v>30</v>
      </c>
      <c r="C46" s="55">
        <v>4466</v>
      </c>
      <c r="D46" s="55">
        <v>26</v>
      </c>
      <c r="E46" s="55">
        <v>0</v>
      </c>
      <c r="F46" s="55">
        <v>0</v>
      </c>
      <c r="G46" s="55">
        <v>0</v>
      </c>
      <c r="H46" s="55">
        <v>0</v>
      </c>
      <c r="I46" s="55">
        <v>671</v>
      </c>
      <c r="J46" s="55">
        <v>3</v>
      </c>
      <c r="K46" s="55">
        <v>856</v>
      </c>
      <c r="L46" s="55">
        <v>4</v>
      </c>
      <c r="M46" s="55">
        <v>2224</v>
      </c>
      <c r="N46" s="55">
        <v>1370</v>
      </c>
      <c r="O46" s="56">
        <v>9587</v>
      </c>
      <c r="P46" s="32"/>
      <c r="S46" s="3" t="b">
        <f t="shared" si="0"/>
        <v>0</v>
      </c>
      <c r="T46" s="3" t="b">
        <f t="shared" si="1"/>
        <v>1</v>
      </c>
      <c r="U46" s="3" t="b">
        <f t="shared" si="2"/>
        <v>0</v>
      </c>
      <c r="V46" s="3" t="b">
        <f t="shared" si="3"/>
        <v>0</v>
      </c>
      <c r="W46" s="3" t="b">
        <f t="shared" si="4"/>
        <v>0</v>
      </c>
    </row>
    <row r="47" spans="1:23" ht="6" customHeight="1">
      <c r="A47" s="54"/>
      <c r="B47" s="54" t="s">
        <v>17</v>
      </c>
      <c r="C47" s="55">
        <v>1158</v>
      </c>
      <c r="D47" s="55">
        <v>8</v>
      </c>
      <c r="E47" s="55">
        <v>642</v>
      </c>
      <c r="F47" s="55">
        <v>3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697</v>
      </c>
      <c r="N47" s="55">
        <v>810</v>
      </c>
      <c r="O47" s="56">
        <v>3307</v>
      </c>
      <c r="P47" s="32"/>
      <c r="S47" s="3" t="b">
        <f aca="true" t="shared" si="5" ref="S47:S78">IF(ISTEXT($B47)=0,0,EXACT($B47,"Rural"))</f>
        <v>0</v>
      </c>
      <c r="T47" s="3" t="b">
        <f aca="true" t="shared" si="6" ref="T47:T78">IF(ISTEXT($B47)=0,0,EXACT($B47,"Small Urban"))</f>
        <v>0</v>
      </c>
      <c r="U47" s="3" t="b">
        <f aca="true" t="shared" si="7" ref="U47:U78">IF(ISTEXT($B47)=0,0,EXACT($B47,"Urbanized-under 200,000"))</f>
        <v>1</v>
      </c>
      <c r="V47" s="3" t="b">
        <f aca="true" t="shared" si="8" ref="V47:V78">IF(ISTEXT($B47)=0,0,EXACT($B47,"Urbanized-over 200,000"))</f>
        <v>0</v>
      </c>
      <c r="W47" s="3" t="b">
        <f aca="true" t="shared" si="9" ref="W47:W78">IF(ISTEXT($B47)=0,0,EXACT($B47,"     Total"))</f>
        <v>0</v>
      </c>
    </row>
    <row r="48" spans="1:23" ht="6" customHeight="1">
      <c r="A48" s="54"/>
      <c r="B48" s="54" t="s">
        <v>21</v>
      </c>
      <c r="C48" s="55">
        <v>1002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35</v>
      </c>
      <c r="L48" s="55">
        <v>0</v>
      </c>
      <c r="M48" s="55">
        <v>308</v>
      </c>
      <c r="N48" s="55">
        <v>1726</v>
      </c>
      <c r="O48" s="56">
        <v>3071</v>
      </c>
      <c r="P48" s="32"/>
      <c r="S48" s="3" t="b">
        <f t="shared" si="5"/>
        <v>0</v>
      </c>
      <c r="T48" s="3" t="b">
        <f t="shared" si="6"/>
        <v>0</v>
      </c>
      <c r="U48" s="3" t="b">
        <f t="shared" si="7"/>
        <v>0</v>
      </c>
      <c r="V48" s="3" t="b">
        <f t="shared" si="8"/>
        <v>1</v>
      </c>
      <c r="W48" s="3" t="b">
        <f t="shared" si="9"/>
        <v>0</v>
      </c>
    </row>
    <row r="49" spans="1:23" ht="6.75" customHeight="1">
      <c r="A49" s="54"/>
      <c r="B49" s="54" t="s">
        <v>27</v>
      </c>
      <c r="C49" s="55">
        <v>10748</v>
      </c>
      <c r="D49" s="55">
        <v>187.78</v>
      </c>
      <c r="E49" s="55">
        <v>1865</v>
      </c>
      <c r="F49" s="55">
        <v>25</v>
      </c>
      <c r="G49" s="55">
        <v>0</v>
      </c>
      <c r="H49" s="55">
        <v>0</v>
      </c>
      <c r="I49" s="55">
        <v>1555</v>
      </c>
      <c r="J49" s="55">
        <v>3</v>
      </c>
      <c r="K49" s="55">
        <v>1774</v>
      </c>
      <c r="L49" s="55">
        <v>8</v>
      </c>
      <c r="M49" s="55">
        <v>6372</v>
      </c>
      <c r="N49" s="55">
        <v>6994</v>
      </c>
      <c r="O49" s="56">
        <v>29308</v>
      </c>
      <c r="P49" s="32"/>
      <c r="Q49" s="3" t="e">
        <f>O49-#REF!</f>
        <v>#REF!</v>
      </c>
      <c r="S49" s="3" t="b">
        <f t="shared" si="5"/>
        <v>0</v>
      </c>
      <c r="T49" s="3" t="b">
        <f t="shared" si="6"/>
        <v>0</v>
      </c>
      <c r="U49" s="3" t="b">
        <f t="shared" si="7"/>
        <v>0</v>
      </c>
      <c r="V49" s="3" t="b">
        <f t="shared" si="8"/>
        <v>0</v>
      </c>
      <c r="W49" s="3" t="b">
        <f t="shared" si="9"/>
        <v>1</v>
      </c>
    </row>
    <row r="50" spans="1:23" ht="6" customHeight="1">
      <c r="A50" s="51" t="s">
        <v>60</v>
      </c>
      <c r="B50" s="51" t="s">
        <v>29</v>
      </c>
      <c r="C50" s="52">
        <v>134</v>
      </c>
      <c r="D50" s="52">
        <v>188.14</v>
      </c>
      <c r="E50" s="52">
        <v>350</v>
      </c>
      <c r="F50" s="52">
        <v>17</v>
      </c>
      <c r="G50" s="52">
        <v>0</v>
      </c>
      <c r="H50" s="52">
        <v>0</v>
      </c>
      <c r="I50" s="52">
        <v>1837</v>
      </c>
      <c r="J50" s="52">
        <v>0</v>
      </c>
      <c r="K50" s="52">
        <v>-2</v>
      </c>
      <c r="L50" s="52">
        <v>8</v>
      </c>
      <c r="M50" s="52">
        <v>692</v>
      </c>
      <c r="N50" s="52">
        <v>3207</v>
      </c>
      <c r="O50" s="53">
        <v>6218</v>
      </c>
      <c r="P50" s="32"/>
      <c r="S50" s="3" t="b">
        <f t="shared" si="5"/>
        <v>1</v>
      </c>
      <c r="T50" s="3" t="b">
        <f t="shared" si="6"/>
        <v>0</v>
      </c>
      <c r="U50" s="3" t="b">
        <f t="shared" si="7"/>
        <v>0</v>
      </c>
      <c r="V50" s="3" t="b">
        <f t="shared" si="8"/>
        <v>0</v>
      </c>
      <c r="W50" s="3" t="b">
        <f t="shared" si="9"/>
        <v>0</v>
      </c>
    </row>
    <row r="51" spans="1:23" ht="6" customHeight="1">
      <c r="A51" s="54"/>
      <c r="B51" s="54" t="s">
        <v>30</v>
      </c>
      <c r="C51" s="55">
        <v>3260</v>
      </c>
      <c r="D51" s="55">
        <v>11</v>
      </c>
      <c r="E51" s="55">
        <v>189</v>
      </c>
      <c r="F51" s="55">
        <v>1</v>
      </c>
      <c r="G51" s="55">
        <v>0</v>
      </c>
      <c r="H51" s="55">
        <v>0</v>
      </c>
      <c r="I51" s="55">
        <v>0</v>
      </c>
      <c r="J51" s="55">
        <v>0</v>
      </c>
      <c r="K51" s="55">
        <v>-74</v>
      </c>
      <c r="L51" s="55">
        <v>0</v>
      </c>
      <c r="M51" s="55">
        <v>2345</v>
      </c>
      <c r="N51" s="55">
        <v>894</v>
      </c>
      <c r="O51" s="56">
        <v>6614</v>
      </c>
      <c r="P51" s="32"/>
      <c r="S51" s="3" t="b">
        <f t="shared" si="5"/>
        <v>0</v>
      </c>
      <c r="T51" s="3" t="b">
        <f t="shared" si="6"/>
        <v>1</v>
      </c>
      <c r="U51" s="3" t="b">
        <f t="shared" si="7"/>
        <v>0</v>
      </c>
      <c r="V51" s="3" t="b">
        <f t="shared" si="8"/>
        <v>0</v>
      </c>
      <c r="W51" s="3" t="b">
        <f t="shared" si="9"/>
        <v>0</v>
      </c>
    </row>
    <row r="52" spans="1:23" ht="6" customHeight="1">
      <c r="A52" s="54"/>
      <c r="B52" s="54" t="s">
        <v>17</v>
      </c>
      <c r="C52" s="55">
        <v>44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522</v>
      </c>
      <c r="N52" s="55">
        <v>295</v>
      </c>
      <c r="O52" s="56">
        <v>861</v>
      </c>
      <c r="P52" s="32"/>
      <c r="S52" s="3" t="b">
        <f t="shared" si="5"/>
        <v>0</v>
      </c>
      <c r="T52" s="3" t="b">
        <f t="shared" si="6"/>
        <v>0</v>
      </c>
      <c r="U52" s="3" t="b">
        <f t="shared" si="7"/>
        <v>1</v>
      </c>
      <c r="V52" s="3" t="b">
        <f t="shared" si="8"/>
        <v>0</v>
      </c>
      <c r="W52" s="3" t="b">
        <f t="shared" si="9"/>
        <v>0</v>
      </c>
    </row>
    <row r="53" spans="1:23" ht="6" customHeight="1">
      <c r="A53" s="54"/>
      <c r="B53" s="54" t="s">
        <v>21</v>
      </c>
      <c r="C53" s="55">
        <v>7064</v>
      </c>
      <c r="D53" s="55">
        <v>36</v>
      </c>
      <c r="E53" s="55">
        <v>279</v>
      </c>
      <c r="F53" s="55">
        <v>8</v>
      </c>
      <c r="G53" s="55">
        <v>4465</v>
      </c>
      <c r="H53" s="55">
        <v>0</v>
      </c>
      <c r="I53" s="55">
        <v>73</v>
      </c>
      <c r="J53" s="55">
        <v>0</v>
      </c>
      <c r="K53" s="55">
        <v>0</v>
      </c>
      <c r="L53" s="55">
        <v>0</v>
      </c>
      <c r="M53" s="55">
        <v>612</v>
      </c>
      <c r="N53" s="55">
        <v>1231</v>
      </c>
      <c r="O53" s="56">
        <v>13724</v>
      </c>
      <c r="P53" s="32"/>
      <c r="S53" s="3" t="b">
        <f t="shared" si="5"/>
        <v>0</v>
      </c>
      <c r="T53" s="3" t="b">
        <f t="shared" si="6"/>
        <v>0</v>
      </c>
      <c r="U53" s="3" t="b">
        <f t="shared" si="7"/>
        <v>0</v>
      </c>
      <c r="V53" s="3" t="b">
        <f t="shared" si="8"/>
        <v>1</v>
      </c>
      <c r="W53" s="3" t="b">
        <f t="shared" si="9"/>
        <v>0</v>
      </c>
    </row>
    <row r="54" spans="1:23" ht="6.75" customHeight="1">
      <c r="A54" s="54"/>
      <c r="B54" s="54" t="s">
        <v>27</v>
      </c>
      <c r="C54" s="55">
        <v>10502</v>
      </c>
      <c r="D54" s="55">
        <v>235.14</v>
      </c>
      <c r="E54" s="55">
        <v>818</v>
      </c>
      <c r="F54" s="55">
        <v>26</v>
      </c>
      <c r="G54" s="55">
        <v>4465</v>
      </c>
      <c r="H54" s="55">
        <v>0</v>
      </c>
      <c r="I54" s="55">
        <v>1910</v>
      </c>
      <c r="J54" s="55">
        <v>0</v>
      </c>
      <c r="K54" s="55">
        <v>-76</v>
      </c>
      <c r="L54" s="55">
        <v>8</v>
      </c>
      <c r="M54" s="55">
        <v>4171</v>
      </c>
      <c r="N54" s="55">
        <v>5627</v>
      </c>
      <c r="O54" s="56">
        <v>27417</v>
      </c>
      <c r="P54" s="32"/>
      <c r="Q54" s="3" t="e">
        <f>O54-#REF!</f>
        <v>#REF!</v>
      </c>
      <c r="S54" s="3" t="b">
        <f t="shared" si="5"/>
        <v>0</v>
      </c>
      <c r="T54" s="3" t="b">
        <f t="shared" si="6"/>
        <v>0</v>
      </c>
      <c r="U54" s="3" t="b">
        <f t="shared" si="7"/>
        <v>0</v>
      </c>
      <c r="V54" s="3" t="b">
        <f t="shared" si="8"/>
        <v>0</v>
      </c>
      <c r="W54" s="3" t="b">
        <f t="shared" si="9"/>
        <v>1</v>
      </c>
    </row>
    <row r="55" spans="1:23" ht="6" customHeight="1">
      <c r="A55" s="51" t="s">
        <v>61</v>
      </c>
      <c r="B55" s="51" t="s">
        <v>29</v>
      </c>
      <c r="C55" s="52">
        <v>16931</v>
      </c>
      <c r="D55" s="52">
        <v>735.01</v>
      </c>
      <c r="E55" s="52">
        <v>130</v>
      </c>
      <c r="F55" s="52">
        <v>19</v>
      </c>
      <c r="G55" s="52">
        <v>0</v>
      </c>
      <c r="H55" s="52">
        <v>0</v>
      </c>
      <c r="I55" s="52">
        <v>1530</v>
      </c>
      <c r="J55" s="52">
        <v>19</v>
      </c>
      <c r="K55" s="52">
        <v>1653</v>
      </c>
      <c r="L55" s="52">
        <v>111</v>
      </c>
      <c r="M55" s="52">
        <v>2438</v>
      </c>
      <c r="N55" s="52">
        <v>11722</v>
      </c>
      <c r="O55" s="53">
        <v>34404</v>
      </c>
      <c r="P55" s="32"/>
      <c r="S55" s="3" t="b">
        <f t="shared" si="5"/>
        <v>1</v>
      </c>
      <c r="T55" s="3" t="b">
        <f t="shared" si="6"/>
        <v>0</v>
      </c>
      <c r="U55" s="3" t="b">
        <f t="shared" si="7"/>
        <v>0</v>
      </c>
      <c r="V55" s="3" t="b">
        <f t="shared" si="8"/>
        <v>0</v>
      </c>
      <c r="W55" s="3" t="b">
        <f t="shared" si="9"/>
        <v>0</v>
      </c>
    </row>
    <row r="56" spans="1:23" ht="6" customHeight="1">
      <c r="A56" s="54"/>
      <c r="B56" s="54" t="s">
        <v>30</v>
      </c>
      <c r="C56" s="55">
        <v>876</v>
      </c>
      <c r="D56" s="55">
        <v>4</v>
      </c>
      <c r="E56" s="55">
        <v>0</v>
      </c>
      <c r="F56" s="55">
        <v>0</v>
      </c>
      <c r="G56" s="55">
        <v>0</v>
      </c>
      <c r="H56" s="55">
        <v>0</v>
      </c>
      <c r="I56" s="55">
        <v>178</v>
      </c>
      <c r="J56" s="55">
        <v>0</v>
      </c>
      <c r="K56" s="55">
        <v>0</v>
      </c>
      <c r="L56" s="55">
        <v>8</v>
      </c>
      <c r="M56" s="55">
        <v>1950</v>
      </c>
      <c r="N56" s="55">
        <v>1503</v>
      </c>
      <c r="O56" s="56">
        <v>4507</v>
      </c>
      <c r="P56" s="32"/>
      <c r="S56" s="3" t="b">
        <f t="shared" si="5"/>
        <v>0</v>
      </c>
      <c r="T56" s="3" t="b">
        <f t="shared" si="6"/>
        <v>1</v>
      </c>
      <c r="U56" s="3" t="b">
        <f t="shared" si="7"/>
        <v>0</v>
      </c>
      <c r="V56" s="3" t="b">
        <f t="shared" si="8"/>
        <v>0</v>
      </c>
      <c r="W56" s="3" t="b">
        <f t="shared" si="9"/>
        <v>0</v>
      </c>
    </row>
    <row r="57" spans="1:23" ht="6" customHeight="1">
      <c r="A57" s="54"/>
      <c r="B57" s="54" t="s">
        <v>17</v>
      </c>
      <c r="C57" s="55">
        <v>181</v>
      </c>
      <c r="D57" s="55">
        <v>4</v>
      </c>
      <c r="E57" s="55">
        <v>0</v>
      </c>
      <c r="F57" s="55">
        <v>0</v>
      </c>
      <c r="G57" s="55">
        <v>0</v>
      </c>
      <c r="H57" s="55">
        <v>0</v>
      </c>
      <c r="I57" s="55">
        <v>341</v>
      </c>
      <c r="J57" s="55">
        <v>1</v>
      </c>
      <c r="K57" s="55">
        <v>98</v>
      </c>
      <c r="L57" s="55">
        <v>25</v>
      </c>
      <c r="M57" s="55">
        <v>445</v>
      </c>
      <c r="N57" s="55">
        <v>465</v>
      </c>
      <c r="O57" s="56">
        <v>1530</v>
      </c>
      <c r="P57" s="32"/>
      <c r="S57" s="3" t="b">
        <f t="shared" si="5"/>
        <v>0</v>
      </c>
      <c r="T57" s="3" t="b">
        <f t="shared" si="6"/>
        <v>0</v>
      </c>
      <c r="U57" s="3" t="b">
        <f t="shared" si="7"/>
        <v>1</v>
      </c>
      <c r="V57" s="3" t="b">
        <f t="shared" si="8"/>
        <v>0</v>
      </c>
      <c r="W57" s="3" t="b">
        <f t="shared" si="9"/>
        <v>0</v>
      </c>
    </row>
    <row r="58" spans="1:23" ht="6" customHeight="1">
      <c r="A58" s="54"/>
      <c r="B58" s="54" t="s">
        <v>21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6">
        <v>0</v>
      </c>
      <c r="P58" s="32"/>
      <c r="S58" s="3" t="b">
        <f t="shared" si="5"/>
        <v>0</v>
      </c>
      <c r="T58" s="3" t="b">
        <f t="shared" si="6"/>
        <v>0</v>
      </c>
      <c r="U58" s="3" t="b">
        <f t="shared" si="7"/>
        <v>0</v>
      </c>
      <c r="V58" s="3" t="b">
        <f t="shared" si="8"/>
        <v>1</v>
      </c>
      <c r="W58" s="3" t="b">
        <f t="shared" si="9"/>
        <v>0</v>
      </c>
    </row>
    <row r="59" spans="1:23" ht="6.75" customHeight="1">
      <c r="A59" s="54"/>
      <c r="B59" s="54" t="s">
        <v>27</v>
      </c>
      <c r="C59" s="55">
        <v>17988</v>
      </c>
      <c r="D59" s="55">
        <v>743.01</v>
      </c>
      <c r="E59" s="55">
        <v>130</v>
      </c>
      <c r="F59" s="55">
        <v>19</v>
      </c>
      <c r="G59" s="55">
        <v>0</v>
      </c>
      <c r="H59" s="55">
        <v>0</v>
      </c>
      <c r="I59" s="55">
        <v>2049</v>
      </c>
      <c r="J59" s="55">
        <v>20</v>
      </c>
      <c r="K59" s="55">
        <v>1751</v>
      </c>
      <c r="L59" s="55">
        <v>144</v>
      </c>
      <c r="M59" s="55">
        <v>4833</v>
      </c>
      <c r="N59" s="55">
        <v>13690</v>
      </c>
      <c r="O59" s="56">
        <v>40441</v>
      </c>
      <c r="P59" s="32"/>
      <c r="Q59" s="3" t="e">
        <f>O59-#REF!</f>
        <v>#REF!</v>
      </c>
      <c r="S59" s="3" t="b">
        <f t="shared" si="5"/>
        <v>0</v>
      </c>
      <c r="T59" s="3" t="b">
        <f t="shared" si="6"/>
        <v>0</v>
      </c>
      <c r="U59" s="3" t="b">
        <f t="shared" si="7"/>
        <v>0</v>
      </c>
      <c r="V59" s="3" t="b">
        <f t="shared" si="8"/>
        <v>0</v>
      </c>
      <c r="W59" s="3" t="b">
        <f t="shared" si="9"/>
        <v>1</v>
      </c>
    </row>
    <row r="60" spans="1:23" ht="6" customHeight="1">
      <c r="A60" s="51" t="s">
        <v>62</v>
      </c>
      <c r="B60" s="51" t="s">
        <v>29</v>
      </c>
      <c r="C60" s="52">
        <v>19683</v>
      </c>
      <c r="D60" s="52">
        <v>795.42</v>
      </c>
      <c r="E60" s="52">
        <v>2069</v>
      </c>
      <c r="F60" s="52">
        <v>29</v>
      </c>
      <c r="G60" s="52">
        <v>0</v>
      </c>
      <c r="H60" s="52">
        <v>0</v>
      </c>
      <c r="I60" s="52">
        <v>3835</v>
      </c>
      <c r="J60" s="52">
        <v>16</v>
      </c>
      <c r="K60" s="52">
        <v>0</v>
      </c>
      <c r="L60" s="52">
        <v>0</v>
      </c>
      <c r="M60" s="52">
        <v>4149</v>
      </c>
      <c r="N60" s="52">
        <v>2622</v>
      </c>
      <c r="O60" s="53">
        <v>32358</v>
      </c>
      <c r="P60" s="32"/>
      <c r="S60" s="3" t="b">
        <f t="shared" si="5"/>
        <v>1</v>
      </c>
      <c r="T60" s="3" t="b">
        <f t="shared" si="6"/>
        <v>0</v>
      </c>
      <c r="U60" s="3" t="b">
        <f t="shared" si="7"/>
        <v>0</v>
      </c>
      <c r="V60" s="3" t="b">
        <f t="shared" si="8"/>
        <v>0</v>
      </c>
      <c r="W60" s="3" t="b">
        <f t="shared" si="9"/>
        <v>0</v>
      </c>
    </row>
    <row r="61" spans="1:23" ht="6" customHeight="1">
      <c r="A61" s="54"/>
      <c r="B61" s="54" t="s">
        <v>30</v>
      </c>
      <c r="C61" s="55">
        <v>6262</v>
      </c>
      <c r="D61" s="55">
        <v>38</v>
      </c>
      <c r="E61" s="55">
        <v>1481</v>
      </c>
      <c r="F61" s="55">
        <v>4</v>
      </c>
      <c r="G61" s="55">
        <v>0</v>
      </c>
      <c r="H61" s="55">
        <v>0</v>
      </c>
      <c r="I61" s="55">
        <v>-33</v>
      </c>
      <c r="J61" s="55">
        <v>1</v>
      </c>
      <c r="K61" s="55">
        <v>-3</v>
      </c>
      <c r="L61" s="55">
        <v>5</v>
      </c>
      <c r="M61" s="55">
        <v>358</v>
      </c>
      <c r="N61" s="55">
        <v>380</v>
      </c>
      <c r="O61" s="56">
        <v>8445</v>
      </c>
      <c r="P61" s="32"/>
      <c r="S61" s="3" t="b">
        <f t="shared" si="5"/>
        <v>0</v>
      </c>
      <c r="T61" s="3" t="b">
        <f t="shared" si="6"/>
        <v>1</v>
      </c>
      <c r="U61" s="3" t="b">
        <f t="shared" si="7"/>
        <v>0</v>
      </c>
      <c r="V61" s="3" t="b">
        <f t="shared" si="8"/>
        <v>0</v>
      </c>
      <c r="W61" s="3" t="b">
        <f t="shared" si="9"/>
        <v>0</v>
      </c>
    </row>
    <row r="62" spans="1:23" ht="6" customHeight="1">
      <c r="A62" s="54"/>
      <c r="B62" s="54" t="s">
        <v>17</v>
      </c>
      <c r="C62" s="55">
        <v>-55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56</v>
      </c>
      <c r="N62" s="55">
        <v>0</v>
      </c>
      <c r="O62" s="56">
        <v>1</v>
      </c>
      <c r="P62" s="32"/>
      <c r="S62" s="3" t="b">
        <f t="shared" si="5"/>
        <v>0</v>
      </c>
      <c r="T62" s="3" t="b">
        <f t="shared" si="6"/>
        <v>0</v>
      </c>
      <c r="U62" s="3" t="b">
        <f t="shared" si="7"/>
        <v>1</v>
      </c>
      <c r="V62" s="3" t="b">
        <f t="shared" si="8"/>
        <v>0</v>
      </c>
      <c r="W62" s="3" t="b">
        <f t="shared" si="9"/>
        <v>0</v>
      </c>
    </row>
    <row r="63" spans="1:23" ht="6" customHeight="1">
      <c r="A63" s="54"/>
      <c r="B63" s="54" t="s">
        <v>21</v>
      </c>
      <c r="C63" s="55">
        <v>6593</v>
      </c>
      <c r="D63" s="55">
        <v>23</v>
      </c>
      <c r="E63" s="55">
        <v>956</v>
      </c>
      <c r="F63" s="55">
        <v>4</v>
      </c>
      <c r="G63" s="55">
        <v>0</v>
      </c>
      <c r="H63" s="55">
        <v>0</v>
      </c>
      <c r="I63" s="55">
        <v>-18</v>
      </c>
      <c r="J63" s="55">
        <v>0</v>
      </c>
      <c r="K63" s="55">
        <v>0</v>
      </c>
      <c r="L63" s="55">
        <v>0</v>
      </c>
      <c r="M63" s="55">
        <v>34</v>
      </c>
      <c r="N63" s="55">
        <v>2616</v>
      </c>
      <c r="O63" s="56">
        <v>10181</v>
      </c>
      <c r="P63" s="32"/>
      <c r="S63" s="3" t="b">
        <f t="shared" si="5"/>
        <v>0</v>
      </c>
      <c r="T63" s="3" t="b">
        <f t="shared" si="6"/>
        <v>0</v>
      </c>
      <c r="U63" s="3" t="b">
        <f t="shared" si="7"/>
        <v>0</v>
      </c>
      <c r="V63" s="3" t="b">
        <f t="shared" si="8"/>
        <v>1</v>
      </c>
      <c r="W63" s="3" t="b">
        <f t="shared" si="9"/>
        <v>0</v>
      </c>
    </row>
    <row r="64" spans="1:23" ht="6.75" customHeight="1">
      <c r="A64" s="54"/>
      <c r="B64" s="54" t="s">
        <v>27</v>
      </c>
      <c r="C64" s="55">
        <v>32483</v>
      </c>
      <c r="D64" s="55">
        <v>856.42</v>
      </c>
      <c r="E64" s="55">
        <v>4506</v>
      </c>
      <c r="F64" s="55">
        <v>37</v>
      </c>
      <c r="G64" s="55">
        <v>0</v>
      </c>
      <c r="H64" s="55">
        <v>0</v>
      </c>
      <c r="I64" s="55">
        <v>3784</v>
      </c>
      <c r="J64" s="55">
        <v>17</v>
      </c>
      <c r="K64" s="55">
        <v>-3</v>
      </c>
      <c r="L64" s="55">
        <v>5</v>
      </c>
      <c r="M64" s="55">
        <v>4597</v>
      </c>
      <c r="N64" s="55">
        <v>5618</v>
      </c>
      <c r="O64" s="56">
        <v>50985</v>
      </c>
      <c r="P64" s="32"/>
      <c r="Q64" s="3" t="e">
        <f>O64-#REF!</f>
        <v>#REF!</v>
      </c>
      <c r="S64" s="3" t="b">
        <f t="shared" si="5"/>
        <v>0</v>
      </c>
      <c r="T64" s="3" t="b">
        <f t="shared" si="6"/>
        <v>0</v>
      </c>
      <c r="U64" s="3" t="b">
        <f t="shared" si="7"/>
        <v>0</v>
      </c>
      <c r="V64" s="3" t="b">
        <f t="shared" si="8"/>
        <v>0</v>
      </c>
      <c r="W64" s="3" t="b">
        <f t="shared" si="9"/>
        <v>1</v>
      </c>
    </row>
    <row r="65" spans="1:23" ht="6" customHeight="1">
      <c r="A65" s="51" t="s">
        <v>63</v>
      </c>
      <c r="B65" s="51" t="s">
        <v>29</v>
      </c>
      <c r="C65" s="52">
        <v>-1153</v>
      </c>
      <c r="D65" s="52">
        <v>68</v>
      </c>
      <c r="E65" s="52">
        <v>-779</v>
      </c>
      <c r="F65" s="52">
        <v>0</v>
      </c>
      <c r="G65" s="52">
        <v>0</v>
      </c>
      <c r="H65" s="52">
        <v>0</v>
      </c>
      <c r="I65" s="52">
        <v>324</v>
      </c>
      <c r="J65" s="52">
        <v>0</v>
      </c>
      <c r="K65" s="52">
        <v>700</v>
      </c>
      <c r="L65" s="52">
        <v>0</v>
      </c>
      <c r="M65" s="52">
        <v>631</v>
      </c>
      <c r="N65" s="52">
        <v>352</v>
      </c>
      <c r="O65" s="53">
        <v>75</v>
      </c>
      <c r="P65" s="32"/>
      <c r="S65" s="3" t="b">
        <f t="shared" si="5"/>
        <v>1</v>
      </c>
      <c r="T65" s="3" t="b">
        <f t="shared" si="6"/>
        <v>0</v>
      </c>
      <c r="U65" s="3" t="b">
        <f t="shared" si="7"/>
        <v>0</v>
      </c>
      <c r="V65" s="3" t="b">
        <f t="shared" si="8"/>
        <v>0</v>
      </c>
      <c r="W65" s="3" t="b">
        <f t="shared" si="9"/>
        <v>0</v>
      </c>
    </row>
    <row r="66" spans="1:23" ht="6" customHeight="1">
      <c r="A66" s="54"/>
      <c r="B66" s="54" t="s">
        <v>30</v>
      </c>
      <c r="C66" s="55">
        <v>403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480</v>
      </c>
      <c r="J66" s="55">
        <v>0</v>
      </c>
      <c r="K66" s="55">
        <v>770</v>
      </c>
      <c r="L66" s="55">
        <v>0</v>
      </c>
      <c r="M66" s="55">
        <v>2248</v>
      </c>
      <c r="N66" s="55">
        <v>389</v>
      </c>
      <c r="O66" s="56">
        <v>4290</v>
      </c>
      <c r="P66" s="32"/>
      <c r="S66" s="3" t="b">
        <f t="shared" si="5"/>
        <v>0</v>
      </c>
      <c r="T66" s="3" t="b">
        <f t="shared" si="6"/>
        <v>1</v>
      </c>
      <c r="U66" s="3" t="b">
        <f t="shared" si="7"/>
        <v>0</v>
      </c>
      <c r="V66" s="3" t="b">
        <f t="shared" si="8"/>
        <v>0</v>
      </c>
      <c r="W66" s="3" t="b">
        <f t="shared" si="9"/>
        <v>0</v>
      </c>
    </row>
    <row r="67" spans="1:23" ht="6" customHeight="1">
      <c r="A67" s="54"/>
      <c r="B67" s="54" t="s">
        <v>17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6">
        <v>0</v>
      </c>
      <c r="P67" s="32"/>
      <c r="S67" s="3" t="b">
        <f t="shared" si="5"/>
        <v>0</v>
      </c>
      <c r="T67" s="3" t="b">
        <f t="shared" si="6"/>
        <v>0</v>
      </c>
      <c r="U67" s="3" t="b">
        <f t="shared" si="7"/>
        <v>1</v>
      </c>
      <c r="V67" s="3" t="b">
        <f t="shared" si="8"/>
        <v>0</v>
      </c>
      <c r="W67" s="3" t="b">
        <f t="shared" si="9"/>
        <v>0</v>
      </c>
    </row>
    <row r="68" spans="1:23" ht="6" customHeight="1">
      <c r="A68" s="54"/>
      <c r="B68" s="54" t="s">
        <v>21</v>
      </c>
      <c r="C68" s="55">
        <v>284</v>
      </c>
      <c r="D68" s="55">
        <v>21</v>
      </c>
      <c r="E68" s="55">
        <v>0</v>
      </c>
      <c r="F68" s="55">
        <v>0</v>
      </c>
      <c r="G68" s="55">
        <v>0</v>
      </c>
      <c r="H68" s="55">
        <v>0</v>
      </c>
      <c r="I68" s="55">
        <v>154</v>
      </c>
      <c r="J68" s="55">
        <v>0</v>
      </c>
      <c r="K68" s="55">
        <v>123</v>
      </c>
      <c r="L68" s="55">
        <v>0</v>
      </c>
      <c r="M68" s="55">
        <v>161</v>
      </c>
      <c r="N68" s="55">
        <v>39</v>
      </c>
      <c r="O68" s="56">
        <v>761</v>
      </c>
      <c r="P68" s="32"/>
      <c r="S68" s="3" t="b">
        <f t="shared" si="5"/>
        <v>0</v>
      </c>
      <c r="T68" s="3" t="b">
        <f t="shared" si="6"/>
        <v>0</v>
      </c>
      <c r="U68" s="3" t="b">
        <f t="shared" si="7"/>
        <v>0</v>
      </c>
      <c r="V68" s="3" t="b">
        <f t="shared" si="8"/>
        <v>1</v>
      </c>
      <c r="W68" s="3" t="b">
        <f t="shared" si="9"/>
        <v>0</v>
      </c>
    </row>
    <row r="69" spans="1:23" ht="6.75" customHeight="1">
      <c r="A69" s="54"/>
      <c r="B69" s="54" t="s">
        <v>27</v>
      </c>
      <c r="C69" s="55">
        <v>-466</v>
      </c>
      <c r="D69" s="55">
        <v>89</v>
      </c>
      <c r="E69" s="55">
        <v>-779</v>
      </c>
      <c r="F69" s="55">
        <v>0</v>
      </c>
      <c r="G69" s="55">
        <v>0</v>
      </c>
      <c r="H69" s="55">
        <v>0</v>
      </c>
      <c r="I69" s="55">
        <v>958</v>
      </c>
      <c r="J69" s="55">
        <v>0</v>
      </c>
      <c r="K69" s="55">
        <v>1593</v>
      </c>
      <c r="L69" s="55">
        <v>0</v>
      </c>
      <c r="M69" s="55">
        <v>3040</v>
      </c>
      <c r="N69" s="55">
        <v>780</v>
      </c>
      <c r="O69" s="56">
        <v>5126</v>
      </c>
      <c r="P69" s="32"/>
      <c r="Q69" s="3" t="e">
        <f>O69-#REF!</f>
        <v>#REF!</v>
      </c>
      <c r="S69" s="3" t="b">
        <f t="shared" si="5"/>
        <v>0</v>
      </c>
      <c r="T69" s="3" t="b">
        <f t="shared" si="6"/>
        <v>0</v>
      </c>
      <c r="U69" s="3" t="b">
        <f t="shared" si="7"/>
        <v>0</v>
      </c>
      <c r="V69" s="3" t="b">
        <f t="shared" si="8"/>
        <v>0</v>
      </c>
      <c r="W69" s="3" t="b">
        <f t="shared" si="9"/>
        <v>1</v>
      </c>
    </row>
    <row r="70" spans="1:23" ht="6" customHeight="1">
      <c r="A70" s="51" t="s">
        <v>64</v>
      </c>
      <c r="B70" s="51" t="s">
        <v>29</v>
      </c>
      <c r="C70" s="52">
        <v>7149</v>
      </c>
      <c r="D70" s="52">
        <v>106.42</v>
      </c>
      <c r="E70" s="52">
        <v>67</v>
      </c>
      <c r="F70" s="52">
        <v>1</v>
      </c>
      <c r="G70" s="52">
        <v>0</v>
      </c>
      <c r="H70" s="52">
        <v>0</v>
      </c>
      <c r="I70" s="52">
        <v>185</v>
      </c>
      <c r="J70" s="52">
        <v>0</v>
      </c>
      <c r="K70" s="52">
        <v>0</v>
      </c>
      <c r="L70" s="52">
        <v>0</v>
      </c>
      <c r="M70" s="52">
        <v>863</v>
      </c>
      <c r="N70" s="52">
        <v>490</v>
      </c>
      <c r="O70" s="53">
        <v>8754</v>
      </c>
      <c r="P70" s="32"/>
      <c r="S70" s="3" t="b">
        <f t="shared" si="5"/>
        <v>1</v>
      </c>
      <c r="T70" s="3" t="b">
        <f t="shared" si="6"/>
        <v>0</v>
      </c>
      <c r="U70" s="3" t="b">
        <f t="shared" si="7"/>
        <v>0</v>
      </c>
      <c r="V70" s="3" t="b">
        <f t="shared" si="8"/>
        <v>0</v>
      </c>
      <c r="W70" s="3" t="b">
        <f t="shared" si="9"/>
        <v>0</v>
      </c>
    </row>
    <row r="71" spans="1:23" ht="6" customHeight="1">
      <c r="A71" s="54"/>
      <c r="B71" s="54" t="s">
        <v>30</v>
      </c>
      <c r="C71" s="55">
        <v>9665</v>
      </c>
      <c r="D71" s="55">
        <v>31</v>
      </c>
      <c r="E71" s="55">
        <v>2329</v>
      </c>
      <c r="F71" s="55">
        <v>3</v>
      </c>
      <c r="G71" s="55">
        <v>0</v>
      </c>
      <c r="H71" s="55">
        <v>0</v>
      </c>
      <c r="I71" s="55">
        <v>299</v>
      </c>
      <c r="J71" s="55">
        <v>0</v>
      </c>
      <c r="K71" s="55">
        <v>-8</v>
      </c>
      <c r="L71" s="55">
        <v>0</v>
      </c>
      <c r="M71" s="55">
        <v>482</v>
      </c>
      <c r="N71" s="55">
        <v>1448</v>
      </c>
      <c r="O71" s="56">
        <v>14215</v>
      </c>
      <c r="P71" s="32"/>
      <c r="S71" s="3" t="b">
        <f t="shared" si="5"/>
        <v>0</v>
      </c>
      <c r="T71" s="3" t="b">
        <f t="shared" si="6"/>
        <v>1</v>
      </c>
      <c r="U71" s="3" t="b">
        <f t="shared" si="7"/>
        <v>0</v>
      </c>
      <c r="V71" s="3" t="b">
        <f t="shared" si="8"/>
        <v>0</v>
      </c>
      <c r="W71" s="3" t="b">
        <f t="shared" si="9"/>
        <v>0</v>
      </c>
    </row>
    <row r="72" spans="1:23" ht="6" customHeight="1">
      <c r="A72" s="54"/>
      <c r="B72" s="54" t="s">
        <v>17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6">
        <v>0</v>
      </c>
      <c r="P72" s="32"/>
      <c r="S72" s="3" t="b">
        <f t="shared" si="5"/>
        <v>0</v>
      </c>
      <c r="T72" s="3" t="b">
        <f t="shared" si="6"/>
        <v>0</v>
      </c>
      <c r="U72" s="3" t="b">
        <f t="shared" si="7"/>
        <v>1</v>
      </c>
      <c r="V72" s="3" t="b">
        <f t="shared" si="8"/>
        <v>0</v>
      </c>
      <c r="W72" s="3" t="b">
        <f t="shared" si="9"/>
        <v>0</v>
      </c>
    </row>
    <row r="73" spans="1:23" ht="6" customHeight="1">
      <c r="A73" s="54"/>
      <c r="B73" s="54" t="s">
        <v>21</v>
      </c>
      <c r="C73" s="55">
        <v>25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86</v>
      </c>
      <c r="O73" s="56">
        <v>111</v>
      </c>
      <c r="P73" s="32"/>
      <c r="S73" s="3" t="b">
        <f t="shared" si="5"/>
        <v>0</v>
      </c>
      <c r="T73" s="3" t="b">
        <f t="shared" si="6"/>
        <v>0</v>
      </c>
      <c r="U73" s="3" t="b">
        <f t="shared" si="7"/>
        <v>0</v>
      </c>
      <c r="V73" s="3" t="b">
        <f t="shared" si="8"/>
        <v>1</v>
      </c>
      <c r="W73" s="3" t="b">
        <f t="shared" si="9"/>
        <v>0</v>
      </c>
    </row>
    <row r="74" spans="1:23" ht="6.75" customHeight="1">
      <c r="A74" s="54"/>
      <c r="B74" s="54" t="s">
        <v>27</v>
      </c>
      <c r="C74" s="55">
        <v>16839</v>
      </c>
      <c r="D74" s="55">
        <v>137.42</v>
      </c>
      <c r="E74" s="55">
        <v>2396</v>
      </c>
      <c r="F74" s="55">
        <v>4</v>
      </c>
      <c r="G74" s="55">
        <v>0</v>
      </c>
      <c r="H74" s="55">
        <v>0</v>
      </c>
      <c r="I74" s="55">
        <v>484</v>
      </c>
      <c r="J74" s="55">
        <v>0</v>
      </c>
      <c r="K74" s="55">
        <v>-8</v>
      </c>
      <c r="L74" s="55">
        <v>0</v>
      </c>
      <c r="M74" s="55">
        <v>1345</v>
      </c>
      <c r="N74" s="55">
        <v>2024</v>
      </c>
      <c r="O74" s="56">
        <v>23080</v>
      </c>
      <c r="P74" s="32"/>
      <c r="Q74" s="3" t="e">
        <f>O74-#REF!</f>
        <v>#REF!</v>
      </c>
      <c r="S74" s="3" t="b">
        <f t="shared" si="5"/>
        <v>0</v>
      </c>
      <c r="T74" s="3" t="b">
        <f t="shared" si="6"/>
        <v>0</v>
      </c>
      <c r="U74" s="3" t="b">
        <f t="shared" si="7"/>
        <v>0</v>
      </c>
      <c r="V74" s="3" t="b">
        <f t="shared" si="8"/>
        <v>0</v>
      </c>
      <c r="W74" s="3" t="b">
        <f t="shared" si="9"/>
        <v>1</v>
      </c>
    </row>
    <row r="75" spans="1:23" ht="6" customHeight="1">
      <c r="A75" s="51" t="s">
        <v>65</v>
      </c>
      <c r="B75" s="51" t="s">
        <v>29</v>
      </c>
      <c r="C75" s="52">
        <v>6597</v>
      </c>
      <c r="D75" s="52">
        <v>0.1</v>
      </c>
      <c r="E75" s="52">
        <v>1860</v>
      </c>
      <c r="F75" s="52">
        <v>5</v>
      </c>
      <c r="G75" s="52">
        <v>0</v>
      </c>
      <c r="H75" s="52">
        <v>0</v>
      </c>
      <c r="I75" s="52">
        <v>-18</v>
      </c>
      <c r="J75" s="52">
        <v>0</v>
      </c>
      <c r="K75" s="52">
        <v>37</v>
      </c>
      <c r="L75" s="52">
        <v>0</v>
      </c>
      <c r="M75" s="52">
        <v>60</v>
      </c>
      <c r="N75" s="52">
        <v>6606</v>
      </c>
      <c r="O75" s="53">
        <v>15142</v>
      </c>
      <c r="P75" s="32"/>
      <c r="S75" s="3" t="b">
        <f t="shared" si="5"/>
        <v>1</v>
      </c>
      <c r="T75" s="3" t="b">
        <f t="shared" si="6"/>
        <v>0</v>
      </c>
      <c r="U75" s="3" t="b">
        <f t="shared" si="7"/>
        <v>0</v>
      </c>
      <c r="V75" s="3" t="b">
        <f t="shared" si="8"/>
        <v>0</v>
      </c>
      <c r="W75" s="3" t="b">
        <f t="shared" si="9"/>
        <v>0</v>
      </c>
    </row>
    <row r="76" spans="1:23" ht="6" customHeight="1">
      <c r="A76" s="54"/>
      <c r="B76" s="54" t="s">
        <v>30</v>
      </c>
      <c r="C76" s="55">
        <v>5162</v>
      </c>
      <c r="D76" s="55">
        <v>16</v>
      </c>
      <c r="E76" s="55">
        <v>404</v>
      </c>
      <c r="F76" s="55">
        <v>9</v>
      </c>
      <c r="G76" s="55">
        <v>0</v>
      </c>
      <c r="H76" s="55">
        <v>0</v>
      </c>
      <c r="I76" s="55">
        <v>5082</v>
      </c>
      <c r="J76" s="55">
        <v>3</v>
      </c>
      <c r="K76" s="55">
        <v>219</v>
      </c>
      <c r="L76" s="55">
        <v>1</v>
      </c>
      <c r="M76" s="55">
        <v>1850</v>
      </c>
      <c r="N76" s="55">
        <v>22858</v>
      </c>
      <c r="O76" s="56">
        <v>35575</v>
      </c>
      <c r="P76" s="32"/>
      <c r="S76" s="3" t="b">
        <f t="shared" si="5"/>
        <v>0</v>
      </c>
      <c r="T76" s="3" t="b">
        <f t="shared" si="6"/>
        <v>1</v>
      </c>
      <c r="U76" s="3" t="b">
        <f t="shared" si="7"/>
        <v>0</v>
      </c>
      <c r="V76" s="3" t="b">
        <f t="shared" si="8"/>
        <v>0</v>
      </c>
      <c r="W76" s="3" t="b">
        <f t="shared" si="9"/>
        <v>0</v>
      </c>
    </row>
    <row r="77" spans="1:23" ht="6" customHeight="1">
      <c r="A77" s="54"/>
      <c r="B77" s="54" t="s">
        <v>17</v>
      </c>
      <c r="C77" s="55">
        <v>1588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356</v>
      </c>
      <c r="N77" s="55">
        <v>1143</v>
      </c>
      <c r="O77" s="56">
        <v>3087</v>
      </c>
      <c r="P77" s="32"/>
      <c r="S77" s="3" t="b">
        <f t="shared" si="5"/>
        <v>0</v>
      </c>
      <c r="T77" s="3" t="b">
        <f t="shared" si="6"/>
        <v>0</v>
      </c>
      <c r="U77" s="3" t="b">
        <f t="shared" si="7"/>
        <v>1</v>
      </c>
      <c r="V77" s="3" t="b">
        <f t="shared" si="8"/>
        <v>0</v>
      </c>
      <c r="W77" s="3" t="b">
        <f t="shared" si="9"/>
        <v>0</v>
      </c>
    </row>
    <row r="78" spans="1:23" ht="6" customHeight="1">
      <c r="A78" s="54"/>
      <c r="B78" s="54" t="s">
        <v>21</v>
      </c>
      <c r="C78" s="55">
        <v>14219</v>
      </c>
      <c r="D78" s="55">
        <v>15</v>
      </c>
      <c r="E78" s="55">
        <v>486</v>
      </c>
      <c r="F78" s="55">
        <v>16</v>
      </c>
      <c r="G78" s="55">
        <v>800</v>
      </c>
      <c r="H78" s="55">
        <v>0</v>
      </c>
      <c r="I78" s="55">
        <v>495</v>
      </c>
      <c r="J78" s="55">
        <v>0</v>
      </c>
      <c r="K78" s="55">
        <v>124</v>
      </c>
      <c r="L78" s="55">
        <v>0</v>
      </c>
      <c r="M78" s="55">
        <v>2276</v>
      </c>
      <c r="N78" s="55">
        <v>9743</v>
      </c>
      <c r="O78" s="56">
        <v>28143</v>
      </c>
      <c r="P78" s="32"/>
      <c r="S78" s="3" t="b">
        <f t="shared" si="5"/>
        <v>0</v>
      </c>
      <c r="T78" s="3" t="b">
        <f t="shared" si="6"/>
        <v>0</v>
      </c>
      <c r="U78" s="3" t="b">
        <f t="shared" si="7"/>
        <v>0</v>
      </c>
      <c r="V78" s="3" t="b">
        <f t="shared" si="8"/>
        <v>1</v>
      </c>
      <c r="W78" s="3" t="b">
        <f t="shared" si="9"/>
        <v>0</v>
      </c>
    </row>
    <row r="79" spans="1:23" ht="6.75" customHeight="1">
      <c r="A79" s="54"/>
      <c r="B79" s="54" t="s">
        <v>27</v>
      </c>
      <c r="C79" s="55">
        <v>27566</v>
      </c>
      <c r="D79" s="55">
        <v>31.1</v>
      </c>
      <c r="E79" s="55">
        <v>2750</v>
      </c>
      <c r="F79" s="55">
        <v>30</v>
      </c>
      <c r="G79" s="55">
        <v>800</v>
      </c>
      <c r="H79" s="55">
        <v>0</v>
      </c>
      <c r="I79" s="55">
        <v>5559</v>
      </c>
      <c r="J79" s="55">
        <v>3</v>
      </c>
      <c r="K79" s="55">
        <v>380</v>
      </c>
      <c r="L79" s="55">
        <v>1</v>
      </c>
      <c r="M79" s="55">
        <v>4542</v>
      </c>
      <c r="N79" s="55">
        <v>40350</v>
      </c>
      <c r="O79" s="56">
        <v>81947</v>
      </c>
      <c r="P79" s="32"/>
      <c r="Q79" s="3" t="e">
        <f>O79-#REF!</f>
        <v>#REF!</v>
      </c>
      <c r="S79" s="3" t="b">
        <f aca="true" t="shared" si="10" ref="S79:S104">IF(ISTEXT($B79)=0,0,EXACT($B79,"Rural"))</f>
        <v>0</v>
      </c>
      <c r="T79" s="3" t="b">
        <f aca="true" t="shared" si="11" ref="T79:T104">IF(ISTEXT($B79)=0,0,EXACT($B79,"Small Urban"))</f>
        <v>0</v>
      </c>
      <c r="U79" s="3" t="b">
        <f aca="true" t="shared" si="12" ref="U79:U104">IF(ISTEXT($B79)=0,0,EXACT($B79,"Urbanized-under 200,000"))</f>
        <v>0</v>
      </c>
      <c r="V79" s="3" t="b">
        <f aca="true" t="shared" si="13" ref="V79:V104">IF(ISTEXT($B79)=0,0,EXACT($B79,"Urbanized-over 200,000"))</f>
        <v>0</v>
      </c>
      <c r="W79" s="3" t="b">
        <f aca="true" t="shared" si="14" ref="W79:W104">IF(ISTEXT($B79)=0,0,EXACT($B79,"     Total"))</f>
        <v>1</v>
      </c>
    </row>
    <row r="80" spans="1:23" ht="6" customHeight="1">
      <c r="A80" s="51" t="s">
        <v>66</v>
      </c>
      <c r="B80" s="51" t="s">
        <v>29</v>
      </c>
      <c r="C80" s="52">
        <v>8351</v>
      </c>
      <c r="D80" s="52">
        <v>138.73</v>
      </c>
      <c r="E80" s="52">
        <v>848</v>
      </c>
      <c r="F80" s="52">
        <v>2</v>
      </c>
      <c r="G80" s="52">
        <v>0</v>
      </c>
      <c r="H80" s="52">
        <v>0</v>
      </c>
      <c r="I80" s="52">
        <v>759</v>
      </c>
      <c r="J80" s="52">
        <v>0</v>
      </c>
      <c r="K80" s="52">
        <v>0</v>
      </c>
      <c r="L80" s="52">
        <v>0</v>
      </c>
      <c r="M80" s="52">
        <v>261</v>
      </c>
      <c r="N80" s="52">
        <v>7140</v>
      </c>
      <c r="O80" s="53">
        <v>17359</v>
      </c>
      <c r="P80" s="32"/>
      <c r="S80" s="3" t="b">
        <f t="shared" si="10"/>
        <v>1</v>
      </c>
      <c r="T80" s="3" t="b">
        <f t="shared" si="11"/>
        <v>0</v>
      </c>
      <c r="U80" s="3" t="b">
        <f t="shared" si="12"/>
        <v>0</v>
      </c>
      <c r="V80" s="3" t="b">
        <f t="shared" si="13"/>
        <v>0</v>
      </c>
      <c r="W80" s="3" t="b">
        <f t="shared" si="14"/>
        <v>0</v>
      </c>
    </row>
    <row r="81" spans="1:23" ht="6" customHeight="1">
      <c r="A81" s="54"/>
      <c r="B81" s="54" t="s">
        <v>30</v>
      </c>
      <c r="C81" s="55">
        <v>10460</v>
      </c>
      <c r="D81" s="55">
        <v>31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6</v>
      </c>
      <c r="L81" s="55">
        <v>1</v>
      </c>
      <c r="M81" s="55">
        <v>742</v>
      </c>
      <c r="N81" s="55">
        <v>111</v>
      </c>
      <c r="O81" s="56">
        <v>11319</v>
      </c>
      <c r="P81" s="32"/>
      <c r="S81" s="3" t="b">
        <f t="shared" si="10"/>
        <v>0</v>
      </c>
      <c r="T81" s="3" t="b">
        <f t="shared" si="11"/>
        <v>1</v>
      </c>
      <c r="U81" s="3" t="b">
        <f t="shared" si="12"/>
        <v>0</v>
      </c>
      <c r="V81" s="3" t="b">
        <f t="shared" si="13"/>
        <v>0</v>
      </c>
      <c r="W81" s="3" t="b">
        <f t="shared" si="14"/>
        <v>0</v>
      </c>
    </row>
    <row r="82" spans="1:23" ht="6" customHeight="1">
      <c r="A82" s="54"/>
      <c r="B82" s="54" t="s">
        <v>17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6">
        <v>0</v>
      </c>
      <c r="P82" s="32"/>
      <c r="S82" s="3" t="b">
        <f t="shared" si="10"/>
        <v>0</v>
      </c>
      <c r="T82" s="3" t="b">
        <f t="shared" si="11"/>
        <v>0</v>
      </c>
      <c r="U82" s="3" t="b">
        <f t="shared" si="12"/>
        <v>1</v>
      </c>
      <c r="V82" s="3" t="b">
        <f t="shared" si="13"/>
        <v>0</v>
      </c>
      <c r="W82" s="3" t="b">
        <f t="shared" si="14"/>
        <v>0</v>
      </c>
    </row>
    <row r="83" spans="1:23" ht="6" customHeight="1">
      <c r="A83" s="54"/>
      <c r="B83" s="54" t="s">
        <v>21</v>
      </c>
      <c r="C83" s="55">
        <v>1263</v>
      </c>
      <c r="D83" s="55">
        <v>10</v>
      </c>
      <c r="E83" s="55">
        <v>0</v>
      </c>
      <c r="F83" s="55">
        <v>0</v>
      </c>
      <c r="G83" s="55">
        <v>170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747</v>
      </c>
      <c r="O83" s="56">
        <v>2180</v>
      </c>
      <c r="P83" s="32"/>
      <c r="S83" s="3" t="b">
        <f t="shared" si="10"/>
        <v>0</v>
      </c>
      <c r="T83" s="3" t="b">
        <f t="shared" si="11"/>
        <v>0</v>
      </c>
      <c r="U83" s="3" t="b">
        <f t="shared" si="12"/>
        <v>0</v>
      </c>
      <c r="V83" s="3" t="b">
        <f t="shared" si="13"/>
        <v>1</v>
      </c>
      <c r="W83" s="3" t="b">
        <f t="shared" si="14"/>
        <v>0</v>
      </c>
    </row>
    <row r="84" spans="1:23" ht="6.75" customHeight="1">
      <c r="A84" s="54"/>
      <c r="B84" s="54" t="s">
        <v>27</v>
      </c>
      <c r="C84" s="55">
        <v>20074</v>
      </c>
      <c r="D84" s="55">
        <v>179.73</v>
      </c>
      <c r="E84" s="55">
        <v>848</v>
      </c>
      <c r="F84" s="55">
        <v>2</v>
      </c>
      <c r="G84" s="55">
        <v>170</v>
      </c>
      <c r="H84" s="55">
        <v>0</v>
      </c>
      <c r="I84" s="55">
        <v>759</v>
      </c>
      <c r="J84" s="55">
        <v>0</v>
      </c>
      <c r="K84" s="55">
        <v>6</v>
      </c>
      <c r="L84" s="55">
        <v>1</v>
      </c>
      <c r="M84" s="55">
        <v>1003</v>
      </c>
      <c r="N84" s="55">
        <v>7998</v>
      </c>
      <c r="O84" s="56">
        <v>30858</v>
      </c>
      <c r="P84" s="32"/>
      <c r="Q84" s="3" t="e">
        <f>O84-#REF!</f>
        <v>#REF!</v>
      </c>
      <c r="S84" s="3" t="b">
        <f t="shared" si="10"/>
        <v>0</v>
      </c>
      <c r="T84" s="3" t="b">
        <f t="shared" si="11"/>
        <v>0</v>
      </c>
      <c r="U84" s="3" t="b">
        <f t="shared" si="12"/>
        <v>0</v>
      </c>
      <c r="V84" s="3" t="b">
        <f t="shared" si="13"/>
        <v>0</v>
      </c>
      <c r="W84" s="3" t="b">
        <f t="shared" si="14"/>
        <v>1</v>
      </c>
    </row>
    <row r="85" spans="1:23" ht="6" customHeight="1">
      <c r="A85" s="51" t="s">
        <v>67</v>
      </c>
      <c r="B85" s="51" t="s">
        <v>29</v>
      </c>
      <c r="C85" s="52">
        <v>10630</v>
      </c>
      <c r="D85" s="52">
        <v>111.79</v>
      </c>
      <c r="E85" s="52">
        <v>5829</v>
      </c>
      <c r="F85" s="52">
        <v>9</v>
      </c>
      <c r="G85" s="52">
        <v>0</v>
      </c>
      <c r="H85" s="52">
        <v>0</v>
      </c>
      <c r="I85" s="52">
        <v>7776</v>
      </c>
      <c r="J85" s="52">
        <v>3</v>
      </c>
      <c r="K85" s="52">
        <v>137</v>
      </c>
      <c r="L85" s="52">
        <v>1</v>
      </c>
      <c r="M85" s="52">
        <v>0</v>
      </c>
      <c r="N85" s="52">
        <v>6893</v>
      </c>
      <c r="O85" s="53">
        <v>31265</v>
      </c>
      <c r="P85" s="32"/>
      <c r="S85" s="3" t="b">
        <f t="shared" si="10"/>
        <v>1</v>
      </c>
      <c r="T85" s="3" t="b">
        <f t="shared" si="11"/>
        <v>0</v>
      </c>
      <c r="U85" s="3" t="b">
        <f t="shared" si="12"/>
        <v>0</v>
      </c>
      <c r="V85" s="3" t="b">
        <f t="shared" si="13"/>
        <v>0</v>
      </c>
      <c r="W85" s="3" t="b">
        <f t="shared" si="14"/>
        <v>0</v>
      </c>
    </row>
    <row r="86" spans="1:23" ht="6" customHeight="1">
      <c r="A86" s="54"/>
      <c r="B86" s="54" t="s">
        <v>30</v>
      </c>
      <c r="C86" s="55">
        <v>44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369</v>
      </c>
      <c r="J86" s="55">
        <v>1</v>
      </c>
      <c r="K86" s="55">
        <v>0</v>
      </c>
      <c r="L86" s="55">
        <v>0</v>
      </c>
      <c r="M86" s="55">
        <v>0</v>
      </c>
      <c r="N86" s="55">
        <v>1628</v>
      </c>
      <c r="O86" s="56">
        <v>2041</v>
      </c>
      <c r="P86" s="32"/>
      <c r="S86" s="3" t="b">
        <f t="shared" si="10"/>
        <v>0</v>
      </c>
      <c r="T86" s="3" t="b">
        <f t="shared" si="11"/>
        <v>1</v>
      </c>
      <c r="U86" s="3" t="b">
        <f t="shared" si="12"/>
        <v>0</v>
      </c>
      <c r="V86" s="3" t="b">
        <f t="shared" si="13"/>
        <v>0</v>
      </c>
      <c r="W86" s="3" t="b">
        <f t="shared" si="14"/>
        <v>0</v>
      </c>
    </row>
    <row r="87" spans="1:23" ht="6" customHeight="1">
      <c r="A87" s="54"/>
      <c r="B87" s="54" t="s">
        <v>17</v>
      </c>
      <c r="C87" s="55">
        <v>7319</v>
      </c>
      <c r="D87" s="55">
        <v>21</v>
      </c>
      <c r="E87" s="55">
        <v>564</v>
      </c>
      <c r="F87" s="55">
        <v>3</v>
      </c>
      <c r="G87" s="55">
        <v>400</v>
      </c>
      <c r="H87" s="55">
        <v>0</v>
      </c>
      <c r="I87" s="55">
        <v>721</v>
      </c>
      <c r="J87" s="55">
        <v>1</v>
      </c>
      <c r="K87" s="55">
        <v>32</v>
      </c>
      <c r="L87" s="55">
        <v>61</v>
      </c>
      <c r="M87" s="55">
        <v>0</v>
      </c>
      <c r="N87" s="55">
        <v>3056</v>
      </c>
      <c r="O87" s="56">
        <v>12092</v>
      </c>
      <c r="P87" s="32"/>
      <c r="S87" s="3" t="b">
        <f t="shared" si="10"/>
        <v>0</v>
      </c>
      <c r="T87" s="3" t="b">
        <f t="shared" si="11"/>
        <v>0</v>
      </c>
      <c r="U87" s="3" t="b">
        <f t="shared" si="12"/>
        <v>1</v>
      </c>
      <c r="V87" s="3" t="b">
        <f t="shared" si="13"/>
        <v>0</v>
      </c>
      <c r="W87" s="3" t="b">
        <f t="shared" si="14"/>
        <v>0</v>
      </c>
    </row>
    <row r="88" spans="1:23" ht="6" customHeight="1">
      <c r="A88" s="54"/>
      <c r="B88" s="54" t="s">
        <v>21</v>
      </c>
      <c r="C88" s="55">
        <v>12937</v>
      </c>
      <c r="D88" s="55">
        <v>46</v>
      </c>
      <c r="E88" s="55">
        <v>844</v>
      </c>
      <c r="F88" s="55">
        <v>4</v>
      </c>
      <c r="G88" s="55">
        <v>27122</v>
      </c>
      <c r="H88" s="55">
        <v>0</v>
      </c>
      <c r="I88" s="55">
        <v>1066</v>
      </c>
      <c r="J88" s="55">
        <v>0</v>
      </c>
      <c r="K88" s="55">
        <v>1853</v>
      </c>
      <c r="L88" s="55">
        <v>4</v>
      </c>
      <c r="M88" s="55">
        <v>460</v>
      </c>
      <c r="N88" s="55">
        <v>13541</v>
      </c>
      <c r="O88" s="56">
        <v>57823</v>
      </c>
      <c r="P88" s="32"/>
      <c r="S88" s="3" t="b">
        <f t="shared" si="10"/>
        <v>0</v>
      </c>
      <c r="T88" s="3" t="b">
        <f t="shared" si="11"/>
        <v>0</v>
      </c>
      <c r="U88" s="3" t="b">
        <f t="shared" si="12"/>
        <v>0</v>
      </c>
      <c r="V88" s="3" t="b">
        <f t="shared" si="13"/>
        <v>1</v>
      </c>
      <c r="W88" s="3" t="b">
        <f t="shared" si="14"/>
        <v>0</v>
      </c>
    </row>
    <row r="89" spans="1:23" ht="6.75" customHeight="1">
      <c r="A89" s="54"/>
      <c r="B89" s="54" t="s">
        <v>27</v>
      </c>
      <c r="C89" s="55">
        <v>30930</v>
      </c>
      <c r="D89" s="55">
        <v>178.79</v>
      </c>
      <c r="E89" s="55">
        <v>7237</v>
      </c>
      <c r="F89" s="55">
        <v>16</v>
      </c>
      <c r="G89" s="55">
        <v>27522</v>
      </c>
      <c r="H89" s="55">
        <v>0</v>
      </c>
      <c r="I89" s="55">
        <v>9932</v>
      </c>
      <c r="J89" s="55">
        <v>5</v>
      </c>
      <c r="K89" s="55">
        <v>2022</v>
      </c>
      <c r="L89" s="55">
        <v>66</v>
      </c>
      <c r="M89" s="55">
        <v>460</v>
      </c>
      <c r="N89" s="55">
        <v>25118</v>
      </c>
      <c r="O89" s="56">
        <v>103221</v>
      </c>
      <c r="P89" s="32"/>
      <c r="Q89" s="3" t="e">
        <f>O89-#REF!</f>
        <v>#REF!</v>
      </c>
      <c r="S89" s="3" t="b">
        <f t="shared" si="10"/>
        <v>0</v>
      </c>
      <c r="T89" s="3" t="b">
        <f t="shared" si="11"/>
        <v>0</v>
      </c>
      <c r="U89" s="3" t="b">
        <f t="shared" si="12"/>
        <v>0</v>
      </c>
      <c r="V89" s="3" t="b">
        <f t="shared" si="13"/>
        <v>0</v>
      </c>
      <c r="W89" s="3" t="b">
        <f t="shared" si="14"/>
        <v>1</v>
      </c>
    </row>
    <row r="90" spans="1:23" ht="6" customHeight="1">
      <c r="A90" s="51" t="s">
        <v>68</v>
      </c>
      <c r="B90" s="51" t="s">
        <v>29</v>
      </c>
      <c r="C90" s="52">
        <v>8064</v>
      </c>
      <c r="D90" s="52">
        <v>18.96</v>
      </c>
      <c r="E90" s="52">
        <v>-72</v>
      </c>
      <c r="F90" s="52">
        <v>1</v>
      </c>
      <c r="G90" s="52">
        <v>0</v>
      </c>
      <c r="H90" s="52">
        <v>0</v>
      </c>
      <c r="I90" s="52">
        <v>809</v>
      </c>
      <c r="J90" s="52">
        <v>1</v>
      </c>
      <c r="K90" s="52">
        <v>346</v>
      </c>
      <c r="L90" s="52">
        <v>0</v>
      </c>
      <c r="M90" s="52">
        <v>2467</v>
      </c>
      <c r="N90" s="52">
        <v>27457</v>
      </c>
      <c r="O90" s="53">
        <v>39071</v>
      </c>
      <c r="P90" s="32"/>
      <c r="S90" s="3" t="b">
        <f t="shared" si="10"/>
        <v>1</v>
      </c>
      <c r="T90" s="3" t="b">
        <f t="shared" si="11"/>
        <v>0</v>
      </c>
      <c r="U90" s="3" t="b">
        <f t="shared" si="12"/>
        <v>0</v>
      </c>
      <c r="V90" s="3" t="b">
        <f t="shared" si="13"/>
        <v>0</v>
      </c>
      <c r="W90" s="3" t="b">
        <f t="shared" si="14"/>
        <v>0</v>
      </c>
    </row>
    <row r="91" spans="1:23" ht="6" customHeight="1">
      <c r="A91" s="54"/>
      <c r="B91" s="54" t="s">
        <v>30</v>
      </c>
      <c r="C91" s="55">
        <v>255</v>
      </c>
      <c r="D91" s="55">
        <v>18</v>
      </c>
      <c r="E91" s="55">
        <v>0</v>
      </c>
      <c r="F91" s="55">
        <v>0</v>
      </c>
      <c r="G91" s="55">
        <v>0</v>
      </c>
      <c r="H91" s="55">
        <v>0</v>
      </c>
      <c r="I91" s="55">
        <v>296</v>
      </c>
      <c r="J91" s="55">
        <v>0</v>
      </c>
      <c r="K91" s="55">
        <v>-99</v>
      </c>
      <c r="L91" s="55">
        <v>0</v>
      </c>
      <c r="M91" s="55">
        <v>3794</v>
      </c>
      <c r="N91" s="55">
        <v>14386</v>
      </c>
      <c r="O91" s="56">
        <v>18632</v>
      </c>
      <c r="P91" s="32"/>
      <c r="S91" s="3" t="b">
        <f t="shared" si="10"/>
        <v>0</v>
      </c>
      <c r="T91" s="3" t="b">
        <f t="shared" si="11"/>
        <v>1</v>
      </c>
      <c r="U91" s="3" t="b">
        <f t="shared" si="12"/>
        <v>0</v>
      </c>
      <c r="V91" s="3" t="b">
        <f t="shared" si="13"/>
        <v>0</v>
      </c>
      <c r="W91" s="3" t="b">
        <f t="shared" si="14"/>
        <v>0</v>
      </c>
    </row>
    <row r="92" spans="1:23" ht="6" customHeight="1">
      <c r="A92" s="54"/>
      <c r="B92" s="54" t="s">
        <v>17</v>
      </c>
      <c r="C92" s="55">
        <v>2191</v>
      </c>
      <c r="D92" s="55">
        <v>1</v>
      </c>
      <c r="E92" s="55">
        <v>1431</v>
      </c>
      <c r="F92" s="55">
        <v>1</v>
      </c>
      <c r="G92" s="55">
        <v>0</v>
      </c>
      <c r="H92" s="55">
        <v>0</v>
      </c>
      <c r="I92" s="55">
        <v>331</v>
      </c>
      <c r="J92" s="55">
        <v>0</v>
      </c>
      <c r="K92" s="55">
        <v>56</v>
      </c>
      <c r="L92" s="55">
        <v>0</v>
      </c>
      <c r="M92" s="55">
        <v>6710</v>
      </c>
      <c r="N92" s="55">
        <v>11488</v>
      </c>
      <c r="O92" s="56">
        <v>22207</v>
      </c>
      <c r="P92" s="32"/>
      <c r="S92" s="3" t="b">
        <f t="shared" si="10"/>
        <v>0</v>
      </c>
      <c r="T92" s="3" t="b">
        <f t="shared" si="11"/>
        <v>0</v>
      </c>
      <c r="U92" s="3" t="b">
        <f t="shared" si="12"/>
        <v>1</v>
      </c>
      <c r="V92" s="3" t="b">
        <f t="shared" si="13"/>
        <v>0</v>
      </c>
      <c r="W92" s="3" t="b">
        <f t="shared" si="14"/>
        <v>0</v>
      </c>
    </row>
    <row r="93" spans="1:23" ht="6" customHeight="1">
      <c r="A93" s="54"/>
      <c r="B93" s="54" t="s">
        <v>21</v>
      </c>
      <c r="C93" s="55">
        <v>5192</v>
      </c>
      <c r="D93" s="55">
        <v>5</v>
      </c>
      <c r="E93" s="55">
        <v>0</v>
      </c>
      <c r="F93" s="55">
        <v>0</v>
      </c>
      <c r="G93" s="55">
        <v>0</v>
      </c>
      <c r="H93" s="55">
        <v>0</v>
      </c>
      <c r="I93" s="55">
        <v>22</v>
      </c>
      <c r="J93" s="55">
        <v>0</v>
      </c>
      <c r="K93" s="55">
        <v>1472</v>
      </c>
      <c r="L93" s="55">
        <v>0</v>
      </c>
      <c r="M93" s="55">
        <v>749</v>
      </c>
      <c r="N93" s="55">
        <v>4408</v>
      </c>
      <c r="O93" s="56">
        <v>11843</v>
      </c>
      <c r="P93" s="32"/>
      <c r="S93" s="3" t="b">
        <f t="shared" si="10"/>
        <v>0</v>
      </c>
      <c r="T93" s="3" t="b">
        <f t="shared" si="11"/>
        <v>0</v>
      </c>
      <c r="U93" s="3" t="b">
        <f t="shared" si="12"/>
        <v>0</v>
      </c>
      <c r="V93" s="3" t="b">
        <f t="shared" si="13"/>
        <v>1</v>
      </c>
      <c r="W93" s="3" t="b">
        <f t="shared" si="14"/>
        <v>0</v>
      </c>
    </row>
    <row r="94" spans="1:23" ht="6.75" customHeight="1">
      <c r="A94" s="54"/>
      <c r="B94" s="54" t="s">
        <v>27</v>
      </c>
      <c r="C94" s="55">
        <v>15702</v>
      </c>
      <c r="D94" s="55">
        <v>42.96</v>
      </c>
      <c r="E94" s="55">
        <v>1359</v>
      </c>
      <c r="F94" s="55">
        <v>2</v>
      </c>
      <c r="G94" s="55">
        <v>0</v>
      </c>
      <c r="H94" s="55">
        <v>0</v>
      </c>
      <c r="I94" s="55">
        <v>1458</v>
      </c>
      <c r="J94" s="55">
        <v>1</v>
      </c>
      <c r="K94" s="55">
        <v>1775</v>
      </c>
      <c r="L94" s="55">
        <v>0</v>
      </c>
      <c r="M94" s="55">
        <v>13720</v>
      </c>
      <c r="N94" s="55">
        <v>57739</v>
      </c>
      <c r="O94" s="56">
        <v>91753</v>
      </c>
      <c r="P94" s="32"/>
      <c r="Q94" s="3" t="e">
        <f>O94-#REF!</f>
        <v>#REF!</v>
      </c>
      <c r="S94" s="3" t="b">
        <f t="shared" si="10"/>
        <v>0</v>
      </c>
      <c r="T94" s="3" t="b">
        <f t="shared" si="11"/>
        <v>0</v>
      </c>
      <c r="U94" s="3" t="b">
        <f t="shared" si="12"/>
        <v>0</v>
      </c>
      <c r="V94" s="3" t="b">
        <f t="shared" si="13"/>
        <v>0</v>
      </c>
      <c r="W94" s="3" t="b">
        <f t="shared" si="14"/>
        <v>1</v>
      </c>
    </row>
    <row r="95" spans="1:23" ht="6" customHeight="1">
      <c r="A95" s="51" t="s">
        <v>69</v>
      </c>
      <c r="B95" s="51" t="s">
        <v>29</v>
      </c>
      <c r="C95" s="52">
        <v>37572</v>
      </c>
      <c r="D95" s="52">
        <v>1423.43</v>
      </c>
      <c r="E95" s="52">
        <v>9</v>
      </c>
      <c r="F95" s="52">
        <v>2</v>
      </c>
      <c r="G95" s="52">
        <v>0</v>
      </c>
      <c r="H95" s="52">
        <v>0</v>
      </c>
      <c r="I95" s="52">
        <v>210</v>
      </c>
      <c r="J95" s="52">
        <v>0</v>
      </c>
      <c r="K95" s="52">
        <v>317</v>
      </c>
      <c r="L95" s="52">
        <v>0</v>
      </c>
      <c r="M95" s="52">
        <v>768</v>
      </c>
      <c r="N95" s="52">
        <v>4343</v>
      </c>
      <c r="O95" s="53">
        <v>43219</v>
      </c>
      <c r="P95" s="32"/>
      <c r="S95" s="3" t="b">
        <f t="shared" si="10"/>
        <v>1</v>
      </c>
      <c r="T95" s="3" t="b">
        <f t="shared" si="11"/>
        <v>0</v>
      </c>
      <c r="U95" s="3" t="b">
        <f t="shared" si="12"/>
        <v>0</v>
      </c>
      <c r="V95" s="3" t="b">
        <f t="shared" si="13"/>
        <v>0</v>
      </c>
      <c r="W95" s="3" t="b">
        <f t="shared" si="14"/>
        <v>0</v>
      </c>
    </row>
    <row r="96" spans="1:23" ht="6" customHeight="1">
      <c r="A96" s="54"/>
      <c r="B96" s="54" t="s">
        <v>30</v>
      </c>
      <c r="C96" s="55">
        <v>4726</v>
      </c>
      <c r="D96" s="55">
        <v>15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181</v>
      </c>
      <c r="L96" s="55">
        <v>0</v>
      </c>
      <c r="M96" s="55">
        <v>443</v>
      </c>
      <c r="N96" s="55">
        <v>18</v>
      </c>
      <c r="O96" s="56">
        <v>5368</v>
      </c>
      <c r="P96" s="32"/>
      <c r="S96" s="3" t="b">
        <f t="shared" si="10"/>
        <v>0</v>
      </c>
      <c r="T96" s="3" t="b">
        <f t="shared" si="11"/>
        <v>1</v>
      </c>
      <c r="U96" s="3" t="b">
        <f t="shared" si="12"/>
        <v>0</v>
      </c>
      <c r="V96" s="3" t="b">
        <f t="shared" si="13"/>
        <v>0</v>
      </c>
      <c r="W96" s="3" t="b">
        <f t="shared" si="14"/>
        <v>0</v>
      </c>
    </row>
    <row r="97" spans="1:23" ht="6" customHeight="1">
      <c r="A97" s="54"/>
      <c r="B97" s="54" t="s">
        <v>17</v>
      </c>
      <c r="C97" s="55">
        <v>1802</v>
      </c>
      <c r="D97" s="55">
        <v>4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162</v>
      </c>
      <c r="L97" s="55">
        <v>0</v>
      </c>
      <c r="M97" s="55">
        <v>243</v>
      </c>
      <c r="N97" s="55">
        <v>-91</v>
      </c>
      <c r="O97" s="56">
        <v>2116</v>
      </c>
      <c r="P97" s="32"/>
      <c r="S97" s="3" t="b">
        <f t="shared" si="10"/>
        <v>0</v>
      </c>
      <c r="T97" s="3" t="b">
        <f t="shared" si="11"/>
        <v>0</v>
      </c>
      <c r="U97" s="3" t="b">
        <f t="shared" si="12"/>
        <v>1</v>
      </c>
      <c r="V97" s="3" t="b">
        <f t="shared" si="13"/>
        <v>0</v>
      </c>
      <c r="W97" s="3" t="b">
        <f t="shared" si="14"/>
        <v>0</v>
      </c>
    </row>
    <row r="98" spans="1:23" ht="6" customHeight="1">
      <c r="A98" s="54"/>
      <c r="B98" s="54" t="s">
        <v>21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6">
        <v>0</v>
      </c>
      <c r="P98" s="32"/>
      <c r="S98" s="3" t="b">
        <f t="shared" si="10"/>
        <v>0</v>
      </c>
      <c r="T98" s="3" t="b">
        <f t="shared" si="11"/>
        <v>0</v>
      </c>
      <c r="U98" s="3" t="b">
        <f t="shared" si="12"/>
        <v>0</v>
      </c>
      <c r="V98" s="3" t="b">
        <f t="shared" si="13"/>
        <v>1</v>
      </c>
      <c r="W98" s="3" t="b">
        <f t="shared" si="14"/>
        <v>0</v>
      </c>
    </row>
    <row r="99" spans="1:23" ht="6.75" customHeight="1">
      <c r="A99" s="54"/>
      <c r="B99" s="54" t="s">
        <v>27</v>
      </c>
      <c r="C99" s="55">
        <v>44100</v>
      </c>
      <c r="D99" s="55">
        <v>1442.43</v>
      </c>
      <c r="E99" s="55">
        <v>9</v>
      </c>
      <c r="F99" s="55">
        <v>2</v>
      </c>
      <c r="G99" s="55">
        <v>0</v>
      </c>
      <c r="H99" s="55">
        <v>0</v>
      </c>
      <c r="I99" s="55">
        <v>210</v>
      </c>
      <c r="J99" s="55">
        <v>0</v>
      </c>
      <c r="K99" s="55">
        <v>660</v>
      </c>
      <c r="L99" s="55">
        <v>0</v>
      </c>
      <c r="M99" s="55">
        <v>1454</v>
      </c>
      <c r="N99" s="55">
        <v>4270</v>
      </c>
      <c r="O99" s="56">
        <v>50703</v>
      </c>
      <c r="P99" s="32"/>
      <c r="Q99" s="3" t="e">
        <f>O99-#REF!</f>
        <v>#REF!</v>
      </c>
      <c r="S99" s="3" t="b">
        <f t="shared" si="10"/>
        <v>0</v>
      </c>
      <c r="T99" s="3" t="b">
        <f t="shared" si="11"/>
        <v>0</v>
      </c>
      <c r="U99" s="3" t="b">
        <f t="shared" si="12"/>
        <v>0</v>
      </c>
      <c r="V99" s="3" t="b">
        <f t="shared" si="13"/>
        <v>0</v>
      </c>
      <c r="W99" s="3" t="b">
        <f t="shared" si="14"/>
        <v>1</v>
      </c>
    </row>
    <row r="100" spans="1:23" ht="6" customHeight="1">
      <c r="A100" s="51" t="s">
        <v>70</v>
      </c>
      <c r="B100" s="51" t="s">
        <v>29</v>
      </c>
      <c r="C100" s="52">
        <v>42098</v>
      </c>
      <c r="D100" s="52">
        <v>1215.44</v>
      </c>
      <c r="E100" s="52">
        <v>16365</v>
      </c>
      <c r="F100" s="52">
        <v>91</v>
      </c>
      <c r="G100" s="52">
        <v>0</v>
      </c>
      <c r="H100" s="52">
        <v>0</v>
      </c>
      <c r="I100" s="52">
        <v>1590</v>
      </c>
      <c r="J100" s="52">
        <v>14</v>
      </c>
      <c r="K100" s="52">
        <v>4729</v>
      </c>
      <c r="L100" s="52">
        <v>40</v>
      </c>
      <c r="M100" s="52">
        <v>3230</v>
      </c>
      <c r="N100" s="52">
        <v>10746</v>
      </c>
      <c r="O100" s="53">
        <v>78758</v>
      </c>
      <c r="P100" s="32"/>
      <c r="S100" s="3" t="b">
        <f t="shared" si="10"/>
        <v>1</v>
      </c>
      <c r="T100" s="3" t="b">
        <f t="shared" si="11"/>
        <v>0</v>
      </c>
      <c r="U100" s="3" t="b">
        <f t="shared" si="12"/>
        <v>0</v>
      </c>
      <c r="V100" s="3" t="b">
        <f t="shared" si="13"/>
        <v>0</v>
      </c>
      <c r="W100" s="3" t="b">
        <f t="shared" si="14"/>
        <v>0</v>
      </c>
    </row>
    <row r="101" spans="1:23" ht="6" customHeight="1">
      <c r="A101" s="54"/>
      <c r="B101" s="54" t="s">
        <v>30</v>
      </c>
      <c r="C101" s="55">
        <v>8664</v>
      </c>
      <c r="D101" s="55">
        <v>132</v>
      </c>
      <c r="E101" s="55">
        <v>895</v>
      </c>
      <c r="F101" s="55">
        <v>14</v>
      </c>
      <c r="G101" s="55">
        <v>0</v>
      </c>
      <c r="H101" s="55">
        <v>0</v>
      </c>
      <c r="I101" s="55">
        <v>1925</v>
      </c>
      <c r="J101" s="55">
        <v>0</v>
      </c>
      <c r="K101" s="55">
        <v>1664</v>
      </c>
      <c r="L101" s="55">
        <v>29</v>
      </c>
      <c r="M101" s="55">
        <v>1037</v>
      </c>
      <c r="N101" s="55">
        <v>2188</v>
      </c>
      <c r="O101" s="56">
        <v>16373</v>
      </c>
      <c r="P101" s="32"/>
      <c r="S101" s="3" t="b">
        <f t="shared" si="10"/>
        <v>0</v>
      </c>
      <c r="T101" s="3" t="b">
        <f t="shared" si="11"/>
        <v>1</v>
      </c>
      <c r="U101" s="3" t="b">
        <f t="shared" si="12"/>
        <v>0</v>
      </c>
      <c r="V101" s="3" t="b">
        <f t="shared" si="13"/>
        <v>0</v>
      </c>
      <c r="W101" s="3" t="b">
        <f t="shared" si="14"/>
        <v>0</v>
      </c>
    </row>
    <row r="102" spans="1:23" ht="6" customHeight="1">
      <c r="A102" s="54"/>
      <c r="B102" s="54" t="s">
        <v>21</v>
      </c>
      <c r="C102" s="55">
        <v>2690</v>
      </c>
      <c r="D102" s="55">
        <v>18</v>
      </c>
      <c r="E102" s="55">
        <v>-9</v>
      </c>
      <c r="F102" s="55">
        <v>1</v>
      </c>
      <c r="G102" s="55">
        <v>0</v>
      </c>
      <c r="H102" s="55">
        <v>0</v>
      </c>
      <c r="I102" s="55">
        <v>179</v>
      </c>
      <c r="J102" s="55">
        <v>0</v>
      </c>
      <c r="K102" s="55">
        <v>1249</v>
      </c>
      <c r="L102" s="55">
        <v>56</v>
      </c>
      <c r="M102" s="55">
        <v>2534</v>
      </c>
      <c r="N102" s="55">
        <v>1097</v>
      </c>
      <c r="O102" s="56">
        <v>7740</v>
      </c>
      <c r="P102" s="32"/>
      <c r="S102" s="3" t="b">
        <f t="shared" si="10"/>
        <v>0</v>
      </c>
      <c r="T102" s="3" t="b">
        <f t="shared" si="11"/>
        <v>0</v>
      </c>
      <c r="U102" s="3" t="b">
        <f t="shared" si="12"/>
        <v>0</v>
      </c>
      <c r="V102" s="3" t="b">
        <f t="shared" si="13"/>
        <v>1</v>
      </c>
      <c r="W102" s="3" t="b">
        <f t="shared" si="14"/>
        <v>0</v>
      </c>
    </row>
    <row r="103" spans="1:23" ht="6" customHeight="1">
      <c r="A103" s="54"/>
      <c r="B103" s="54" t="s">
        <v>17</v>
      </c>
      <c r="C103" s="55">
        <v>57619</v>
      </c>
      <c r="D103" s="55">
        <v>477</v>
      </c>
      <c r="E103" s="55">
        <v>3552</v>
      </c>
      <c r="F103" s="55">
        <v>24</v>
      </c>
      <c r="G103" s="55">
        <v>0</v>
      </c>
      <c r="H103" s="55">
        <v>0</v>
      </c>
      <c r="I103" s="55">
        <v>65</v>
      </c>
      <c r="J103" s="55">
        <v>3</v>
      </c>
      <c r="K103" s="55">
        <v>1494</v>
      </c>
      <c r="L103" s="55">
        <v>15</v>
      </c>
      <c r="M103" s="55">
        <v>11637</v>
      </c>
      <c r="N103" s="55">
        <v>7934</v>
      </c>
      <c r="O103" s="56">
        <v>82301</v>
      </c>
      <c r="P103" s="32"/>
      <c r="S103" s="3" t="b">
        <f t="shared" si="10"/>
        <v>0</v>
      </c>
      <c r="T103" s="3" t="b">
        <f t="shared" si="11"/>
        <v>0</v>
      </c>
      <c r="U103" s="3" t="b">
        <f t="shared" si="12"/>
        <v>1</v>
      </c>
      <c r="V103" s="3" t="b">
        <f t="shared" si="13"/>
        <v>0</v>
      </c>
      <c r="W103" s="3" t="b">
        <f t="shared" si="14"/>
        <v>0</v>
      </c>
    </row>
    <row r="104" spans="1:23" ht="6.75" customHeight="1">
      <c r="A104" s="57"/>
      <c r="B104" s="57" t="s">
        <v>27</v>
      </c>
      <c r="C104" s="58">
        <v>111071</v>
      </c>
      <c r="D104" s="58">
        <v>1842.44</v>
      </c>
      <c r="E104" s="58">
        <v>20803</v>
      </c>
      <c r="F104" s="58">
        <v>130</v>
      </c>
      <c r="G104" s="58">
        <v>0</v>
      </c>
      <c r="H104" s="58">
        <v>0</v>
      </c>
      <c r="I104" s="58">
        <v>3759</v>
      </c>
      <c r="J104" s="58">
        <v>17</v>
      </c>
      <c r="K104" s="58">
        <v>9136</v>
      </c>
      <c r="L104" s="58">
        <v>140</v>
      </c>
      <c r="M104" s="58">
        <v>18438</v>
      </c>
      <c r="N104" s="58">
        <v>21965</v>
      </c>
      <c r="O104" s="59">
        <v>185172</v>
      </c>
      <c r="P104" s="32"/>
      <c r="Q104" s="3" t="e">
        <f>O104-#REF!</f>
        <v>#REF!</v>
      </c>
      <c r="S104" s="3" t="b">
        <f t="shared" si="10"/>
        <v>0</v>
      </c>
      <c r="T104" s="3" t="b">
        <f t="shared" si="11"/>
        <v>0</v>
      </c>
      <c r="U104" s="3" t="b">
        <f t="shared" si="12"/>
        <v>0</v>
      </c>
      <c r="V104" s="3" t="b">
        <f t="shared" si="13"/>
        <v>0</v>
      </c>
      <c r="W104" s="3" t="b">
        <f t="shared" si="14"/>
        <v>1</v>
      </c>
    </row>
    <row r="105" spans="1:16" ht="7.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7.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5" ht="0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ht="0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ht="0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ht="0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ht="0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ht="0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ht="0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ht="0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ht="0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0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ht="7.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ht="7.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ht="7.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ht="7.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ht="7.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ht="7.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ht="7.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15" ht="7.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ht="7.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ht="7.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ht="7.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ht="7.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7.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7.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ht="7.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1:15" ht="7.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1:15" ht="7.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15" ht="7.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5" ht="7.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1:15" ht="7.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</row>
    <row r="137" spans="1:15" ht="7.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1:15" ht="7.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</row>
    <row r="139" spans="1:15" ht="7.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 ht="7.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</row>
    <row r="141" spans="1:15" ht="7.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 ht="7.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ht="7.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1:15" ht="7.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5" ht="7.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1:15" ht="7.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ht="7.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</row>
    <row r="148" spans="1:15" ht="7.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ht="7.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7.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1:15" ht="7.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1:15" ht="7.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</sheetData>
  <mergeCells count="1">
    <mergeCell ref="A3:O3"/>
  </mergeCells>
  <printOptions/>
  <pageMargins left="0.5" right="0.75" top="0.6" bottom="0.6" header="0.5" footer="0.5"/>
  <pageSetup horizontalDpi="600" verticalDpi="600" orientation="portrait" scale="87" r:id="rId1"/>
  <rowBreaks count="1" manualBreakCount="1">
    <brk id="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W145"/>
  <sheetViews>
    <sheetView tabSelected="1" defaultGridColor="0" zoomScale="97" zoomScaleNormal="97" colorId="22" workbookViewId="0" topLeftCell="A77">
      <selection activeCell="B89" sqref="B89"/>
    </sheetView>
  </sheetViews>
  <sheetFormatPr defaultColWidth="5.796875" defaultRowHeight="8.25"/>
  <cols>
    <col min="1" max="1" width="14" style="3" customWidth="1"/>
    <col min="2" max="2" width="26.3984375" style="3" customWidth="1"/>
    <col min="3" max="3" width="12" style="3" customWidth="1"/>
    <col min="4" max="4" width="9.796875" style="3" customWidth="1"/>
    <col min="5" max="8" width="9.3984375" style="3" customWidth="1"/>
    <col min="9" max="9" width="12.19921875" style="3" customWidth="1"/>
    <col min="10" max="10" width="9.796875" style="3" customWidth="1"/>
    <col min="11" max="12" width="9.3984375" style="3" customWidth="1"/>
    <col min="13" max="15" width="12.19921875" style="3" customWidth="1"/>
    <col min="16" max="16" width="5.796875" style="3" customWidth="1"/>
    <col min="17" max="17" width="8.19921875" style="3" bestFit="1" customWidth="1"/>
    <col min="18" max="18" width="5.796875" style="3" customWidth="1"/>
    <col min="19" max="22" width="6" style="3" bestFit="1" customWidth="1"/>
    <col min="23" max="16384" width="5.796875" style="3" customWidth="1"/>
  </cols>
  <sheetData>
    <row r="1" spans="1:16" ht="7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81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32"/>
    </row>
    <row r="3" spans="1:16" ht="11.25" customHeight="1">
      <c r="A3" s="81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32"/>
    </row>
    <row r="4" spans="1:16" ht="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2"/>
    </row>
    <row r="5" spans="1:16" ht="7.5" customHeight="1">
      <c r="A5" s="35" t="s">
        <v>50</v>
      </c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2"/>
    </row>
    <row r="6" spans="1:16" ht="0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2"/>
    </row>
    <row r="7" spans="1:16" ht="2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2"/>
    </row>
    <row r="8" spans="1:16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 t="s">
        <v>48</v>
      </c>
      <c r="P8" s="32"/>
    </row>
    <row r="9" spans="1:16" ht="6" customHeight="1">
      <c r="A9" s="38" t="s">
        <v>51</v>
      </c>
      <c r="B9" s="36"/>
      <c r="C9" s="36"/>
      <c r="D9" s="34" t="s">
        <v>2</v>
      </c>
      <c r="E9" s="34"/>
      <c r="F9" s="34"/>
      <c r="G9" s="34"/>
      <c r="H9" s="34"/>
      <c r="I9" s="34"/>
      <c r="J9" s="34"/>
      <c r="K9" s="34"/>
      <c r="L9" s="39"/>
      <c r="M9" s="36"/>
      <c r="N9" s="36"/>
      <c r="O9" s="37" t="s">
        <v>71</v>
      </c>
      <c r="P9" s="32"/>
    </row>
    <row r="10" spans="1:16" ht="5.25" customHeight="1">
      <c r="A10" s="40"/>
      <c r="B10" s="40"/>
      <c r="C10" s="41"/>
      <c r="D10" s="42"/>
      <c r="E10" s="41"/>
      <c r="F10" s="42"/>
      <c r="G10" s="41"/>
      <c r="H10" s="42"/>
      <c r="I10" s="41"/>
      <c r="J10" s="42"/>
      <c r="K10" s="41" t="s">
        <v>3</v>
      </c>
      <c r="L10" s="42"/>
      <c r="M10" s="41" t="s">
        <v>4</v>
      </c>
      <c r="N10" s="60" t="s">
        <v>5</v>
      </c>
      <c r="O10" s="61"/>
      <c r="P10" s="32"/>
    </row>
    <row r="11" spans="1:16" ht="5.25" customHeight="1">
      <c r="A11" s="44"/>
      <c r="B11" s="44"/>
      <c r="C11" s="45" t="s">
        <v>6</v>
      </c>
      <c r="D11" s="46"/>
      <c r="E11" s="44" t="s">
        <v>7</v>
      </c>
      <c r="F11" s="47"/>
      <c r="G11" s="44" t="s">
        <v>8</v>
      </c>
      <c r="H11" s="47"/>
      <c r="I11" s="44" t="s">
        <v>9</v>
      </c>
      <c r="J11" s="47"/>
      <c r="K11" s="44" t="s">
        <v>10</v>
      </c>
      <c r="L11" s="47"/>
      <c r="M11" s="44" t="s">
        <v>11</v>
      </c>
      <c r="N11" s="62" t="s">
        <v>12</v>
      </c>
      <c r="O11" s="63" t="s">
        <v>13</v>
      </c>
      <c r="P11" s="32"/>
    </row>
    <row r="12" spans="1:16" ht="5.25" customHeight="1">
      <c r="A12" s="44" t="s">
        <v>14</v>
      </c>
      <c r="B12" s="44" t="s">
        <v>15</v>
      </c>
      <c r="C12" s="44" t="s">
        <v>5</v>
      </c>
      <c r="D12" s="44"/>
      <c r="E12" s="41"/>
      <c r="F12" s="41" t="s">
        <v>16</v>
      </c>
      <c r="G12" s="41" t="s">
        <v>5</v>
      </c>
      <c r="H12" s="41" t="s">
        <v>16</v>
      </c>
      <c r="I12" s="41" t="s">
        <v>5</v>
      </c>
      <c r="J12" s="41" t="s">
        <v>16</v>
      </c>
      <c r="K12" s="41" t="s">
        <v>5</v>
      </c>
      <c r="L12" s="41" t="s">
        <v>16</v>
      </c>
      <c r="M12" s="41" t="s">
        <v>5</v>
      </c>
      <c r="N12" s="60" t="s">
        <v>5</v>
      </c>
      <c r="O12" s="61" t="s">
        <v>5</v>
      </c>
      <c r="P12" s="32"/>
    </row>
    <row r="13" spans="1:16" ht="5.25" customHeight="1">
      <c r="A13" s="49"/>
      <c r="B13" s="49"/>
      <c r="C13" s="44" t="s">
        <v>18</v>
      </c>
      <c r="D13" s="44" t="s">
        <v>19</v>
      </c>
      <c r="E13" s="44" t="s">
        <v>18</v>
      </c>
      <c r="F13" s="44" t="s">
        <v>20</v>
      </c>
      <c r="G13" s="44" t="s">
        <v>18</v>
      </c>
      <c r="H13" s="44" t="s">
        <v>20</v>
      </c>
      <c r="I13" s="44" t="s">
        <v>18</v>
      </c>
      <c r="J13" s="44" t="s">
        <v>20</v>
      </c>
      <c r="K13" s="44" t="s">
        <v>18</v>
      </c>
      <c r="L13" s="44" t="s">
        <v>20</v>
      </c>
      <c r="M13" s="44" t="s">
        <v>18</v>
      </c>
      <c r="N13" s="62" t="s">
        <v>18</v>
      </c>
      <c r="O13" s="63" t="s">
        <v>18</v>
      </c>
      <c r="P13" s="32"/>
    </row>
    <row r="14" spans="1:16" ht="5.25" customHeight="1">
      <c r="A14" s="50"/>
      <c r="B14" s="50"/>
      <c r="C14" s="44" t="s">
        <v>22</v>
      </c>
      <c r="D14" s="44" t="s">
        <v>23</v>
      </c>
      <c r="E14" s="44" t="s">
        <v>22</v>
      </c>
      <c r="F14" s="44" t="s">
        <v>24</v>
      </c>
      <c r="G14" s="44" t="s">
        <v>22</v>
      </c>
      <c r="H14" s="44" t="s">
        <v>25</v>
      </c>
      <c r="I14" s="44" t="s">
        <v>22</v>
      </c>
      <c r="J14" s="44" t="s">
        <v>26</v>
      </c>
      <c r="K14" s="44" t="s">
        <v>22</v>
      </c>
      <c r="L14" s="44" t="s">
        <v>26</v>
      </c>
      <c r="M14" s="44" t="s">
        <v>22</v>
      </c>
      <c r="N14" s="62" t="s">
        <v>22</v>
      </c>
      <c r="O14" s="63" t="s">
        <v>22</v>
      </c>
      <c r="P14" s="32"/>
    </row>
    <row r="15" spans="1:23" ht="6" customHeight="1">
      <c r="A15" s="51" t="s">
        <v>72</v>
      </c>
      <c r="B15" s="64" t="s">
        <v>29</v>
      </c>
      <c r="C15" s="65">
        <v>36508</v>
      </c>
      <c r="D15" s="65">
        <v>367.34</v>
      </c>
      <c r="E15" s="65">
        <v>2855</v>
      </c>
      <c r="F15" s="65">
        <v>23</v>
      </c>
      <c r="G15" s="65">
        <v>0</v>
      </c>
      <c r="H15" s="65">
        <v>0</v>
      </c>
      <c r="I15" s="65">
        <v>2002</v>
      </c>
      <c r="J15" s="65">
        <v>32</v>
      </c>
      <c r="K15" s="65">
        <v>420</v>
      </c>
      <c r="L15" s="65">
        <v>35</v>
      </c>
      <c r="M15" s="65">
        <v>3417</v>
      </c>
      <c r="N15" s="65">
        <v>7964</v>
      </c>
      <c r="O15" s="53">
        <v>53166</v>
      </c>
      <c r="P15" s="32"/>
      <c r="S15" s="3" t="b">
        <f aca="true" t="shared" si="0" ref="S15:S46">IF(ISTEXT($B15)=0,0,EXACT($B15,"Rural"))</f>
        <v>1</v>
      </c>
      <c r="T15" s="3" t="b">
        <f aca="true" t="shared" si="1" ref="T15:T46">IF(ISTEXT($B15)=0,0,EXACT($B15,"Small Urban"))</f>
        <v>0</v>
      </c>
      <c r="U15" s="3" t="b">
        <f aca="true" t="shared" si="2" ref="U15:U46">IF(ISTEXT($B15)=0,0,EXACT($B15,"Urbanized-under 200,000"))</f>
        <v>0</v>
      </c>
      <c r="V15" s="3" t="b">
        <f aca="true" t="shared" si="3" ref="V15:V46">IF(ISTEXT($B15)=0,0,EXACT($B15,"Urbanized-over 200,000"))</f>
        <v>0</v>
      </c>
      <c r="W15" s="3" t="b">
        <f aca="true" t="shared" si="4" ref="W15:W46">IF(ISTEXT($B15)=0,0,EXACT($B15,"     Total"))</f>
        <v>0</v>
      </c>
    </row>
    <row r="16" spans="1:23" ht="5.25" customHeight="1">
      <c r="A16" s="54"/>
      <c r="B16" s="66" t="s">
        <v>30</v>
      </c>
      <c r="C16" s="23">
        <v>218</v>
      </c>
      <c r="D16" s="23">
        <v>9</v>
      </c>
      <c r="E16" s="23">
        <v>0</v>
      </c>
      <c r="F16" s="23">
        <v>0</v>
      </c>
      <c r="G16" s="23">
        <v>0</v>
      </c>
      <c r="H16" s="23">
        <v>0</v>
      </c>
      <c r="I16" s="23">
        <v>63</v>
      </c>
      <c r="J16" s="23">
        <v>0</v>
      </c>
      <c r="K16" s="23">
        <v>-2</v>
      </c>
      <c r="L16" s="23">
        <v>1</v>
      </c>
      <c r="M16" s="23">
        <v>2577</v>
      </c>
      <c r="N16" s="23">
        <v>292</v>
      </c>
      <c r="O16" s="56">
        <v>3148</v>
      </c>
      <c r="P16" s="32"/>
      <c r="S16" s="3" t="b">
        <f t="shared" si="0"/>
        <v>0</v>
      </c>
      <c r="T16" s="3" t="b">
        <f t="shared" si="1"/>
        <v>1</v>
      </c>
      <c r="U16" s="3" t="b">
        <f t="shared" si="2"/>
        <v>0</v>
      </c>
      <c r="V16" s="3" t="b">
        <f t="shared" si="3"/>
        <v>0</v>
      </c>
      <c r="W16" s="3" t="b">
        <f t="shared" si="4"/>
        <v>0</v>
      </c>
    </row>
    <row r="17" spans="1:23" ht="5.25" customHeight="1">
      <c r="A17" s="54"/>
      <c r="B17" s="66" t="s">
        <v>17</v>
      </c>
      <c r="C17" s="23">
        <v>321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150</v>
      </c>
      <c r="L17" s="23">
        <v>2</v>
      </c>
      <c r="M17" s="23">
        <v>299</v>
      </c>
      <c r="N17" s="23">
        <v>0</v>
      </c>
      <c r="O17" s="56">
        <v>770</v>
      </c>
      <c r="P17" s="32"/>
      <c r="S17" s="3" t="b">
        <f t="shared" si="0"/>
        <v>0</v>
      </c>
      <c r="T17" s="3" t="b">
        <f t="shared" si="1"/>
        <v>0</v>
      </c>
      <c r="U17" s="3" t="b">
        <f t="shared" si="2"/>
        <v>1</v>
      </c>
      <c r="V17" s="3" t="b">
        <f t="shared" si="3"/>
        <v>0</v>
      </c>
      <c r="W17" s="3" t="b">
        <f t="shared" si="4"/>
        <v>0</v>
      </c>
    </row>
    <row r="18" spans="1:23" ht="5.25" customHeight="1">
      <c r="A18" s="54"/>
      <c r="B18" s="66" t="s">
        <v>21</v>
      </c>
      <c r="C18" s="23">
        <v>13568</v>
      </c>
      <c r="D18" s="23">
        <v>69</v>
      </c>
      <c r="E18" s="23">
        <v>580</v>
      </c>
      <c r="F18" s="23">
        <v>5</v>
      </c>
      <c r="G18" s="23">
        <v>0</v>
      </c>
      <c r="H18" s="23">
        <v>0</v>
      </c>
      <c r="I18" s="23">
        <v>171</v>
      </c>
      <c r="J18" s="23">
        <v>0</v>
      </c>
      <c r="K18" s="23">
        <v>236</v>
      </c>
      <c r="L18" s="23">
        <v>7</v>
      </c>
      <c r="M18" s="23">
        <v>3191</v>
      </c>
      <c r="N18" s="23">
        <v>1020</v>
      </c>
      <c r="O18" s="56">
        <v>18766</v>
      </c>
      <c r="P18" s="32"/>
      <c r="S18" s="3" t="b">
        <f t="shared" si="0"/>
        <v>0</v>
      </c>
      <c r="T18" s="3" t="b">
        <f t="shared" si="1"/>
        <v>0</v>
      </c>
      <c r="U18" s="3" t="b">
        <f t="shared" si="2"/>
        <v>0</v>
      </c>
      <c r="V18" s="3" t="b">
        <f t="shared" si="3"/>
        <v>1</v>
      </c>
      <c r="W18" s="3" t="b">
        <f t="shared" si="4"/>
        <v>0</v>
      </c>
    </row>
    <row r="19" spans="1:23" ht="6" customHeight="1">
      <c r="A19" s="54"/>
      <c r="B19" s="66" t="s">
        <v>27</v>
      </c>
      <c r="C19" s="23">
        <v>50615</v>
      </c>
      <c r="D19" s="23">
        <v>445.34</v>
      </c>
      <c r="E19" s="23">
        <v>3435</v>
      </c>
      <c r="F19" s="23">
        <v>28</v>
      </c>
      <c r="G19" s="23">
        <v>0</v>
      </c>
      <c r="H19" s="23">
        <v>0</v>
      </c>
      <c r="I19" s="23">
        <v>2236</v>
      </c>
      <c r="J19" s="23">
        <v>32</v>
      </c>
      <c r="K19" s="23">
        <v>804</v>
      </c>
      <c r="L19" s="23">
        <v>45</v>
      </c>
      <c r="M19" s="23">
        <v>9484</v>
      </c>
      <c r="N19" s="23">
        <v>9276</v>
      </c>
      <c r="O19" s="56">
        <v>75850</v>
      </c>
      <c r="P19" s="32"/>
      <c r="Q19" s="3" t="e">
        <f>O19-#REF!</f>
        <v>#REF!</v>
      </c>
      <c r="S19" s="3" t="b">
        <f t="shared" si="0"/>
        <v>0</v>
      </c>
      <c r="T19" s="3" t="b">
        <f t="shared" si="1"/>
        <v>0</v>
      </c>
      <c r="U19" s="3" t="b">
        <f t="shared" si="2"/>
        <v>0</v>
      </c>
      <c r="V19" s="3" t="b">
        <f t="shared" si="3"/>
        <v>0</v>
      </c>
      <c r="W19" s="3" t="b">
        <f t="shared" si="4"/>
        <v>1</v>
      </c>
    </row>
    <row r="20" spans="1:23" ht="6" customHeight="1">
      <c r="A20" s="51" t="s">
        <v>73</v>
      </c>
      <c r="B20" s="64" t="s">
        <v>29</v>
      </c>
      <c r="C20" s="65">
        <v>10710</v>
      </c>
      <c r="D20" s="65">
        <v>166.06</v>
      </c>
      <c r="E20" s="65">
        <v>8</v>
      </c>
      <c r="F20" s="65">
        <v>16</v>
      </c>
      <c r="G20" s="65">
        <v>0</v>
      </c>
      <c r="H20" s="65">
        <v>0</v>
      </c>
      <c r="I20" s="65">
        <v>1972</v>
      </c>
      <c r="J20" s="65">
        <v>2</v>
      </c>
      <c r="K20" s="65">
        <v>1299</v>
      </c>
      <c r="L20" s="65">
        <v>2</v>
      </c>
      <c r="M20" s="65">
        <v>760</v>
      </c>
      <c r="N20" s="65">
        <v>1607</v>
      </c>
      <c r="O20" s="53">
        <v>16356</v>
      </c>
      <c r="P20" s="32"/>
      <c r="S20" s="3" t="b">
        <f t="shared" si="0"/>
        <v>1</v>
      </c>
      <c r="T20" s="3" t="b">
        <f t="shared" si="1"/>
        <v>0</v>
      </c>
      <c r="U20" s="3" t="b">
        <f t="shared" si="2"/>
        <v>0</v>
      </c>
      <c r="V20" s="3" t="b">
        <f t="shared" si="3"/>
        <v>0</v>
      </c>
      <c r="W20" s="3" t="b">
        <f t="shared" si="4"/>
        <v>0</v>
      </c>
    </row>
    <row r="21" spans="1:23" ht="5.25" customHeight="1">
      <c r="A21" s="54"/>
      <c r="B21" s="66" t="s">
        <v>30</v>
      </c>
      <c r="C21" s="23">
        <v>474</v>
      </c>
      <c r="D21" s="23">
        <v>1</v>
      </c>
      <c r="E21" s="23">
        <v>0</v>
      </c>
      <c r="F21" s="23">
        <v>0</v>
      </c>
      <c r="G21" s="23">
        <v>760</v>
      </c>
      <c r="H21" s="23">
        <v>2</v>
      </c>
      <c r="I21" s="23">
        <v>840</v>
      </c>
      <c r="J21" s="23">
        <v>0</v>
      </c>
      <c r="K21" s="23">
        <v>4</v>
      </c>
      <c r="L21" s="23">
        <v>1</v>
      </c>
      <c r="M21" s="23">
        <v>1841</v>
      </c>
      <c r="N21" s="23">
        <v>10585</v>
      </c>
      <c r="O21" s="56">
        <v>14504</v>
      </c>
      <c r="P21" s="32"/>
      <c r="S21" s="3" t="b">
        <f t="shared" si="0"/>
        <v>0</v>
      </c>
      <c r="T21" s="3" t="b">
        <f t="shared" si="1"/>
        <v>1</v>
      </c>
      <c r="U21" s="3" t="b">
        <f t="shared" si="2"/>
        <v>0</v>
      </c>
      <c r="V21" s="3" t="b">
        <f t="shared" si="3"/>
        <v>0</v>
      </c>
      <c r="W21" s="3" t="b">
        <f t="shared" si="4"/>
        <v>0</v>
      </c>
    </row>
    <row r="22" spans="1:23" ht="5.25" customHeight="1">
      <c r="A22" s="54"/>
      <c r="B22" s="66" t="s">
        <v>17</v>
      </c>
      <c r="C22" s="23">
        <v>130</v>
      </c>
      <c r="D22" s="23">
        <v>1</v>
      </c>
      <c r="E22" s="23">
        <v>0</v>
      </c>
      <c r="F22" s="23">
        <v>0</v>
      </c>
      <c r="G22" s="23">
        <v>0</v>
      </c>
      <c r="H22" s="23">
        <v>0</v>
      </c>
      <c r="I22" s="23">
        <v>15</v>
      </c>
      <c r="J22" s="23">
        <v>0</v>
      </c>
      <c r="K22" s="23">
        <v>63</v>
      </c>
      <c r="L22" s="23">
        <v>1</v>
      </c>
      <c r="M22" s="23">
        <v>49</v>
      </c>
      <c r="N22" s="23">
        <v>-473</v>
      </c>
      <c r="O22" s="56">
        <v>-216</v>
      </c>
      <c r="P22" s="32"/>
      <c r="S22" s="3" t="b">
        <f t="shared" si="0"/>
        <v>0</v>
      </c>
      <c r="T22" s="3" t="b">
        <f t="shared" si="1"/>
        <v>0</v>
      </c>
      <c r="U22" s="3" t="b">
        <f t="shared" si="2"/>
        <v>1</v>
      </c>
      <c r="V22" s="3" t="b">
        <f t="shared" si="3"/>
        <v>0</v>
      </c>
      <c r="W22" s="3" t="b">
        <f t="shared" si="4"/>
        <v>0</v>
      </c>
    </row>
    <row r="23" spans="1:23" ht="5.25" customHeight="1">
      <c r="A23" s="54"/>
      <c r="B23" s="66" t="s">
        <v>21</v>
      </c>
      <c r="C23" s="23">
        <v>30</v>
      </c>
      <c r="D23" s="23">
        <v>11</v>
      </c>
      <c r="E23" s="23">
        <v>0</v>
      </c>
      <c r="F23" s="23">
        <v>0</v>
      </c>
      <c r="G23" s="23">
        <v>18147</v>
      </c>
      <c r="H23" s="23">
        <v>6</v>
      </c>
      <c r="I23" s="23">
        <v>319</v>
      </c>
      <c r="J23" s="23">
        <v>3</v>
      </c>
      <c r="K23" s="23">
        <v>38</v>
      </c>
      <c r="L23" s="23">
        <v>1</v>
      </c>
      <c r="M23" s="23">
        <v>353</v>
      </c>
      <c r="N23" s="23">
        <v>1081</v>
      </c>
      <c r="O23" s="56">
        <v>19968</v>
      </c>
      <c r="P23" s="32"/>
      <c r="S23" s="3" t="b">
        <f t="shared" si="0"/>
        <v>0</v>
      </c>
      <c r="T23" s="3" t="b">
        <f t="shared" si="1"/>
        <v>0</v>
      </c>
      <c r="U23" s="3" t="b">
        <f t="shared" si="2"/>
        <v>0</v>
      </c>
      <c r="V23" s="3" t="b">
        <f t="shared" si="3"/>
        <v>1</v>
      </c>
      <c r="W23" s="3" t="b">
        <f t="shared" si="4"/>
        <v>0</v>
      </c>
    </row>
    <row r="24" spans="1:23" ht="6" customHeight="1">
      <c r="A24" s="54"/>
      <c r="B24" s="66" t="s">
        <v>27</v>
      </c>
      <c r="C24" s="23">
        <v>11344</v>
      </c>
      <c r="D24" s="23">
        <v>179.06</v>
      </c>
      <c r="E24" s="23">
        <v>8</v>
      </c>
      <c r="F24" s="23">
        <v>16</v>
      </c>
      <c r="G24" s="23">
        <v>18907</v>
      </c>
      <c r="H24" s="23">
        <v>8</v>
      </c>
      <c r="I24" s="23">
        <v>3146</v>
      </c>
      <c r="J24" s="23">
        <v>5</v>
      </c>
      <c r="K24" s="23">
        <v>1404</v>
      </c>
      <c r="L24" s="23">
        <v>5</v>
      </c>
      <c r="M24" s="23">
        <v>3003</v>
      </c>
      <c r="N24" s="23">
        <v>12800</v>
      </c>
      <c r="O24" s="56">
        <v>50612</v>
      </c>
      <c r="P24" s="32"/>
      <c r="Q24" s="3" t="e">
        <f>O24-#REF!</f>
        <v>#REF!</v>
      </c>
      <c r="S24" s="3" t="b">
        <f t="shared" si="0"/>
        <v>0</v>
      </c>
      <c r="T24" s="3" t="b">
        <f t="shared" si="1"/>
        <v>0</v>
      </c>
      <c r="U24" s="3" t="b">
        <f t="shared" si="2"/>
        <v>0</v>
      </c>
      <c r="V24" s="3" t="b">
        <f t="shared" si="3"/>
        <v>0</v>
      </c>
      <c r="W24" s="3" t="b">
        <f t="shared" si="4"/>
        <v>1</v>
      </c>
    </row>
    <row r="25" spans="1:23" ht="6" customHeight="1">
      <c r="A25" s="51" t="s">
        <v>74</v>
      </c>
      <c r="B25" s="64" t="s">
        <v>29</v>
      </c>
      <c r="C25" s="65">
        <v>38600</v>
      </c>
      <c r="D25" s="65">
        <v>350.15</v>
      </c>
      <c r="E25" s="65">
        <v>2544</v>
      </c>
      <c r="F25" s="65">
        <v>8</v>
      </c>
      <c r="G25" s="65">
        <v>120</v>
      </c>
      <c r="H25" s="65">
        <v>0</v>
      </c>
      <c r="I25" s="65">
        <v>1091</v>
      </c>
      <c r="J25" s="65">
        <v>0</v>
      </c>
      <c r="K25" s="65">
        <v>115</v>
      </c>
      <c r="L25" s="65">
        <v>1</v>
      </c>
      <c r="M25" s="65">
        <v>1702</v>
      </c>
      <c r="N25" s="65">
        <v>7096</v>
      </c>
      <c r="O25" s="53">
        <v>51268</v>
      </c>
      <c r="P25" s="32"/>
      <c r="S25" s="3" t="b">
        <f t="shared" si="0"/>
        <v>1</v>
      </c>
      <c r="T25" s="3" t="b">
        <f t="shared" si="1"/>
        <v>0</v>
      </c>
      <c r="U25" s="3" t="b">
        <f t="shared" si="2"/>
        <v>0</v>
      </c>
      <c r="V25" s="3" t="b">
        <f t="shared" si="3"/>
        <v>0</v>
      </c>
      <c r="W25" s="3" t="b">
        <f t="shared" si="4"/>
        <v>0</v>
      </c>
    </row>
    <row r="26" spans="1:23" ht="5.25" customHeight="1">
      <c r="A26" s="54"/>
      <c r="B26" s="66" t="s">
        <v>30</v>
      </c>
      <c r="C26" s="23">
        <v>5174</v>
      </c>
      <c r="D26" s="23">
        <v>11</v>
      </c>
      <c r="E26" s="23">
        <v>4768</v>
      </c>
      <c r="F26" s="23">
        <v>3</v>
      </c>
      <c r="G26" s="23">
        <v>300</v>
      </c>
      <c r="H26" s="23">
        <v>0</v>
      </c>
      <c r="I26" s="23">
        <v>61</v>
      </c>
      <c r="J26" s="23">
        <v>0</v>
      </c>
      <c r="K26" s="23">
        <v>0</v>
      </c>
      <c r="L26" s="23">
        <v>0</v>
      </c>
      <c r="M26" s="23">
        <v>804</v>
      </c>
      <c r="N26" s="23">
        <v>921</v>
      </c>
      <c r="O26" s="56">
        <v>12028</v>
      </c>
      <c r="P26" s="32"/>
      <c r="S26" s="3" t="b">
        <f t="shared" si="0"/>
        <v>0</v>
      </c>
      <c r="T26" s="3" t="b">
        <f t="shared" si="1"/>
        <v>1</v>
      </c>
      <c r="U26" s="3" t="b">
        <f t="shared" si="2"/>
        <v>0</v>
      </c>
      <c r="V26" s="3" t="b">
        <f t="shared" si="3"/>
        <v>0</v>
      </c>
      <c r="W26" s="3" t="b">
        <f t="shared" si="4"/>
        <v>0</v>
      </c>
    </row>
    <row r="27" spans="1:23" ht="5.25" customHeight="1">
      <c r="A27" s="54"/>
      <c r="B27" s="66" t="s">
        <v>17</v>
      </c>
      <c r="C27" s="23">
        <v>6319</v>
      </c>
      <c r="D27" s="23">
        <v>84</v>
      </c>
      <c r="E27" s="23">
        <v>0</v>
      </c>
      <c r="F27" s="23">
        <v>1</v>
      </c>
      <c r="G27" s="23">
        <v>675</v>
      </c>
      <c r="H27" s="23">
        <v>0</v>
      </c>
      <c r="I27" s="23">
        <v>242</v>
      </c>
      <c r="J27" s="23">
        <v>0</v>
      </c>
      <c r="K27" s="23">
        <v>576</v>
      </c>
      <c r="L27" s="23">
        <v>4</v>
      </c>
      <c r="M27" s="23">
        <v>353</v>
      </c>
      <c r="N27" s="23">
        <v>12865</v>
      </c>
      <c r="O27" s="56">
        <v>21030</v>
      </c>
      <c r="P27" s="32"/>
      <c r="S27" s="3" t="b">
        <f t="shared" si="0"/>
        <v>0</v>
      </c>
      <c r="T27" s="3" t="b">
        <f t="shared" si="1"/>
        <v>0</v>
      </c>
      <c r="U27" s="3" t="b">
        <f t="shared" si="2"/>
        <v>1</v>
      </c>
      <c r="V27" s="3" t="b">
        <f t="shared" si="3"/>
        <v>0</v>
      </c>
      <c r="W27" s="3" t="b">
        <f t="shared" si="4"/>
        <v>0</v>
      </c>
    </row>
    <row r="28" spans="1:23" ht="5.25" customHeight="1">
      <c r="A28" s="54"/>
      <c r="B28" s="66" t="s">
        <v>21</v>
      </c>
      <c r="C28" s="23">
        <v>8536</v>
      </c>
      <c r="D28" s="23">
        <v>130</v>
      </c>
      <c r="E28" s="23">
        <v>1494</v>
      </c>
      <c r="F28" s="23">
        <v>5</v>
      </c>
      <c r="G28" s="23">
        <v>9071</v>
      </c>
      <c r="H28" s="23">
        <v>20</v>
      </c>
      <c r="I28" s="23">
        <v>2658</v>
      </c>
      <c r="J28" s="23">
        <v>0</v>
      </c>
      <c r="K28" s="23">
        <v>113</v>
      </c>
      <c r="L28" s="23">
        <v>2</v>
      </c>
      <c r="M28" s="23">
        <v>-3271</v>
      </c>
      <c r="N28" s="23">
        <v>17901</v>
      </c>
      <c r="O28" s="56">
        <v>36502</v>
      </c>
      <c r="P28" s="32"/>
      <c r="S28" s="3" t="b">
        <f t="shared" si="0"/>
        <v>0</v>
      </c>
      <c r="T28" s="3" t="b">
        <f t="shared" si="1"/>
        <v>0</v>
      </c>
      <c r="U28" s="3" t="b">
        <f t="shared" si="2"/>
        <v>0</v>
      </c>
      <c r="V28" s="3" t="b">
        <f t="shared" si="3"/>
        <v>1</v>
      </c>
      <c r="W28" s="3" t="b">
        <f t="shared" si="4"/>
        <v>0</v>
      </c>
    </row>
    <row r="29" spans="1:23" ht="6" customHeight="1">
      <c r="A29" s="54"/>
      <c r="B29" s="66" t="s">
        <v>27</v>
      </c>
      <c r="C29" s="23">
        <v>58629</v>
      </c>
      <c r="D29" s="23">
        <v>575.15</v>
      </c>
      <c r="E29" s="23">
        <v>8806</v>
      </c>
      <c r="F29" s="23">
        <v>17</v>
      </c>
      <c r="G29" s="23">
        <v>10166</v>
      </c>
      <c r="H29" s="23">
        <v>20</v>
      </c>
      <c r="I29" s="23">
        <v>4052</v>
      </c>
      <c r="J29" s="23">
        <v>0</v>
      </c>
      <c r="K29" s="23">
        <v>804</v>
      </c>
      <c r="L29" s="23">
        <v>7</v>
      </c>
      <c r="M29" s="23">
        <v>-412</v>
      </c>
      <c r="N29" s="23">
        <v>38783</v>
      </c>
      <c r="O29" s="56">
        <v>120828</v>
      </c>
      <c r="P29" s="32"/>
      <c r="Q29" s="3" t="e">
        <f>O29-#REF!</f>
        <v>#REF!</v>
      </c>
      <c r="S29" s="3" t="b">
        <f t="shared" si="0"/>
        <v>0</v>
      </c>
      <c r="T29" s="3" t="b">
        <f t="shared" si="1"/>
        <v>0</v>
      </c>
      <c r="U29" s="3" t="b">
        <f t="shared" si="2"/>
        <v>0</v>
      </c>
      <c r="V29" s="3" t="b">
        <f t="shared" si="3"/>
        <v>0</v>
      </c>
      <c r="W29" s="3" t="b">
        <f t="shared" si="4"/>
        <v>1</v>
      </c>
    </row>
    <row r="30" spans="1:23" ht="6" customHeight="1">
      <c r="A30" s="51" t="s">
        <v>75</v>
      </c>
      <c r="B30" s="64" t="s">
        <v>29</v>
      </c>
      <c r="C30" s="65">
        <v>878</v>
      </c>
      <c r="D30" s="65">
        <v>20.8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40</v>
      </c>
      <c r="N30" s="65">
        <v>1059</v>
      </c>
      <c r="O30" s="53">
        <v>1977</v>
      </c>
      <c r="P30" s="32"/>
      <c r="S30" s="3" t="b">
        <f t="shared" si="0"/>
        <v>1</v>
      </c>
      <c r="T30" s="3" t="b">
        <f t="shared" si="1"/>
        <v>0</v>
      </c>
      <c r="U30" s="3" t="b">
        <f t="shared" si="2"/>
        <v>0</v>
      </c>
      <c r="V30" s="3" t="b">
        <f t="shared" si="3"/>
        <v>0</v>
      </c>
      <c r="W30" s="3" t="b">
        <f t="shared" si="4"/>
        <v>0</v>
      </c>
    </row>
    <row r="31" spans="1:23" ht="5.25" customHeight="1">
      <c r="A31" s="54"/>
      <c r="B31" s="66" t="s">
        <v>30</v>
      </c>
      <c r="C31" s="23">
        <v>862</v>
      </c>
      <c r="D31" s="23">
        <v>25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40</v>
      </c>
      <c r="N31" s="23">
        <v>952</v>
      </c>
      <c r="O31" s="56">
        <v>1854</v>
      </c>
      <c r="P31" s="32"/>
      <c r="S31" s="3" t="b">
        <f t="shared" si="0"/>
        <v>0</v>
      </c>
      <c r="T31" s="3" t="b">
        <f t="shared" si="1"/>
        <v>1</v>
      </c>
      <c r="U31" s="3" t="b">
        <f t="shared" si="2"/>
        <v>0</v>
      </c>
      <c r="V31" s="3" t="b">
        <f t="shared" si="3"/>
        <v>0</v>
      </c>
      <c r="W31" s="3" t="b">
        <f t="shared" si="4"/>
        <v>0</v>
      </c>
    </row>
    <row r="32" spans="1:23" ht="5.25" customHeight="1">
      <c r="A32" s="54"/>
      <c r="B32" s="66" t="s">
        <v>17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56">
        <v>0</v>
      </c>
      <c r="P32" s="32"/>
      <c r="S32" s="3" t="b">
        <f t="shared" si="0"/>
        <v>0</v>
      </c>
      <c r="T32" s="3" t="b">
        <f t="shared" si="1"/>
        <v>0</v>
      </c>
      <c r="U32" s="3" t="b">
        <f t="shared" si="2"/>
        <v>1</v>
      </c>
      <c r="V32" s="3" t="b">
        <f t="shared" si="3"/>
        <v>0</v>
      </c>
      <c r="W32" s="3" t="b">
        <f t="shared" si="4"/>
        <v>0</v>
      </c>
    </row>
    <row r="33" spans="1:23" ht="5.25" customHeight="1">
      <c r="A33" s="54"/>
      <c r="B33" s="66" t="s">
        <v>21</v>
      </c>
      <c r="C33" s="23">
        <v>3788</v>
      </c>
      <c r="D33" s="23">
        <v>16</v>
      </c>
      <c r="E33" s="23">
        <v>0</v>
      </c>
      <c r="F33" s="23">
        <v>0</v>
      </c>
      <c r="G33" s="23">
        <v>0</v>
      </c>
      <c r="H33" s="23">
        <v>0</v>
      </c>
      <c r="I33" s="23">
        <v>1485</v>
      </c>
      <c r="J33" s="23">
        <v>0</v>
      </c>
      <c r="K33" s="23">
        <v>0</v>
      </c>
      <c r="L33" s="23">
        <v>0</v>
      </c>
      <c r="M33" s="23">
        <v>680</v>
      </c>
      <c r="N33" s="23">
        <v>3655</v>
      </c>
      <c r="O33" s="56">
        <v>9608</v>
      </c>
      <c r="P33" s="32"/>
      <c r="S33" s="3" t="b">
        <f t="shared" si="0"/>
        <v>0</v>
      </c>
      <c r="T33" s="3" t="b">
        <f t="shared" si="1"/>
        <v>0</v>
      </c>
      <c r="U33" s="3" t="b">
        <f t="shared" si="2"/>
        <v>0</v>
      </c>
      <c r="V33" s="3" t="b">
        <f t="shared" si="3"/>
        <v>1</v>
      </c>
      <c r="W33" s="3" t="b">
        <f t="shared" si="4"/>
        <v>0</v>
      </c>
    </row>
    <row r="34" spans="1:23" ht="6" customHeight="1">
      <c r="A34" s="54"/>
      <c r="B34" s="66" t="s">
        <v>27</v>
      </c>
      <c r="C34" s="23">
        <v>5528</v>
      </c>
      <c r="D34" s="23">
        <v>61.8</v>
      </c>
      <c r="E34" s="23">
        <v>0</v>
      </c>
      <c r="F34" s="23">
        <v>0</v>
      </c>
      <c r="G34" s="23">
        <v>0</v>
      </c>
      <c r="H34" s="23">
        <v>0</v>
      </c>
      <c r="I34" s="23">
        <v>1485</v>
      </c>
      <c r="J34" s="23">
        <v>0</v>
      </c>
      <c r="K34" s="23">
        <v>0</v>
      </c>
      <c r="L34" s="23">
        <v>0</v>
      </c>
      <c r="M34" s="23">
        <v>760</v>
      </c>
      <c r="N34" s="23">
        <v>5666</v>
      </c>
      <c r="O34" s="56">
        <v>13439</v>
      </c>
      <c r="P34" s="32"/>
      <c r="Q34" s="3" t="e">
        <f>O34-#REF!</f>
        <v>#REF!</v>
      </c>
      <c r="S34" s="3" t="b">
        <f t="shared" si="0"/>
        <v>0</v>
      </c>
      <c r="T34" s="3" t="b">
        <f t="shared" si="1"/>
        <v>0</v>
      </c>
      <c r="U34" s="3" t="b">
        <f t="shared" si="2"/>
        <v>0</v>
      </c>
      <c r="V34" s="3" t="b">
        <f t="shared" si="3"/>
        <v>0</v>
      </c>
      <c r="W34" s="3" t="b">
        <f t="shared" si="4"/>
        <v>1</v>
      </c>
    </row>
    <row r="35" spans="1:23" ht="6" customHeight="1">
      <c r="A35" s="51" t="s">
        <v>76</v>
      </c>
      <c r="B35" s="64" t="s">
        <v>29</v>
      </c>
      <c r="C35" s="65">
        <v>38636</v>
      </c>
      <c r="D35" s="65">
        <v>844.52</v>
      </c>
      <c r="E35" s="65">
        <v>1874</v>
      </c>
      <c r="F35" s="65">
        <v>6</v>
      </c>
      <c r="G35" s="65">
        <v>0</v>
      </c>
      <c r="H35" s="65">
        <v>0</v>
      </c>
      <c r="I35" s="65">
        <v>1931</v>
      </c>
      <c r="J35" s="65">
        <v>0</v>
      </c>
      <c r="K35" s="65">
        <v>0</v>
      </c>
      <c r="L35" s="65">
        <v>0</v>
      </c>
      <c r="M35" s="65">
        <v>3501</v>
      </c>
      <c r="N35" s="65">
        <v>10684</v>
      </c>
      <c r="O35" s="53">
        <v>56626</v>
      </c>
      <c r="P35" s="32"/>
      <c r="S35" s="3" t="b">
        <f t="shared" si="0"/>
        <v>1</v>
      </c>
      <c r="T35" s="3" t="b">
        <f t="shared" si="1"/>
        <v>0</v>
      </c>
      <c r="U35" s="3" t="b">
        <f t="shared" si="2"/>
        <v>0</v>
      </c>
      <c r="V35" s="3" t="b">
        <f t="shared" si="3"/>
        <v>0</v>
      </c>
      <c r="W35" s="3" t="b">
        <f t="shared" si="4"/>
        <v>0</v>
      </c>
    </row>
    <row r="36" spans="1:23" ht="5.25" customHeight="1">
      <c r="A36" s="54"/>
      <c r="B36" s="66" t="s">
        <v>30</v>
      </c>
      <c r="C36" s="23">
        <v>12049</v>
      </c>
      <c r="D36" s="23">
        <v>30</v>
      </c>
      <c r="E36" s="23">
        <v>807</v>
      </c>
      <c r="F36" s="23">
        <v>2</v>
      </c>
      <c r="G36" s="23">
        <v>0</v>
      </c>
      <c r="H36" s="23">
        <v>0</v>
      </c>
      <c r="I36" s="23">
        <v>174</v>
      </c>
      <c r="J36" s="23">
        <v>0</v>
      </c>
      <c r="K36" s="23">
        <v>0</v>
      </c>
      <c r="L36" s="23">
        <v>0</v>
      </c>
      <c r="M36" s="23">
        <v>1786</v>
      </c>
      <c r="N36" s="23">
        <v>4791</v>
      </c>
      <c r="O36" s="56">
        <v>19607</v>
      </c>
      <c r="P36" s="32"/>
      <c r="S36" s="3" t="b">
        <f t="shared" si="0"/>
        <v>0</v>
      </c>
      <c r="T36" s="3" t="b">
        <f t="shared" si="1"/>
        <v>1</v>
      </c>
      <c r="U36" s="3" t="b">
        <f t="shared" si="2"/>
        <v>0</v>
      </c>
      <c r="V36" s="3" t="b">
        <f t="shared" si="3"/>
        <v>0</v>
      </c>
      <c r="W36" s="3" t="b">
        <f t="shared" si="4"/>
        <v>0</v>
      </c>
    </row>
    <row r="37" spans="1:23" ht="5.25" customHeight="1">
      <c r="A37" s="54"/>
      <c r="B37" s="66" t="s">
        <v>17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94</v>
      </c>
      <c r="O37" s="56">
        <v>94</v>
      </c>
      <c r="P37" s="32"/>
      <c r="S37" s="3" t="b">
        <f t="shared" si="0"/>
        <v>0</v>
      </c>
      <c r="T37" s="3" t="b">
        <f t="shared" si="1"/>
        <v>0</v>
      </c>
      <c r="U37" s="3" t="b">
        <f t="shared" si="2"/>
        <v>1</v>
      </c>
      <c r="V37" s="3" t="b">
        <f t="shared" si="3"/>
        <v>0</v>
      </c>
      <c r="W37" s="3" t="b">
        <f t="shared" si="4"/>
        <v>0</v>
      </c>
    </row>
    <row r="38" spans="1:23" ht="5.25" customHeight="1">
      <c r="A38" s="54"/>
      <c r="B38" s="66" t="s">
        <v>21</v>
      </c>
      <c r="C38" s="23">
        <v>7974</v>
      </c>
      <c r="D38" s="23">
        <v>42</v>
      </c>
      <c r="E38" s="23">
        <v>10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7427</v>
      </c>
      <c r="O38" s="56">
        <v>15411</v>
      </c>
      <c r="P38" s="32"/>
      <c r="S38" s="3" t="b">
        <f t="shared" si="0"/>
        <v>0</v>
      </c>
      <c r="T38" s="3" t="b">
        <f t="shared" si="1"/>
        <v>0</v>
      </c>
      <c r="U38" s="3" t="b">
        <f t="shared" si="2"/>
        <v>0</v>
      </c>
      <c r="V38" s="3" t="b">
        <f t="shared" si="3"/>
        <v>1</v>
      </c>
      <c r="W38" s="3" t="b">
        <f t="shared" si="4"/>
        <v>0</v>
      </c>
    </row>
    <row r="39" spans="1:23" ht="6" customHeight="1">
      <c r="A39" s="54"/>
      <c r="B39" s="66" t="s">
        <v>27</v>
      </c>
      <c r="C39" s="23">
        <v>58659</v>
      </c>
      <c r="D39" s="23">
        <v>916.52</v>
      </c>
      <c r="E39" s="23">
        <v>2691</v>
      </c>
      <c r="F39" s="23">
        <v>8</v>
      </c>
      <c r="G39" s="23">
        <v>0</v>
      </c>
      <c r="H39" s="23">
        <v>0</v>
      </c>
      <c r="I39" s="23">
        <v>2105</v>
      </c>
      <c r="J39" s="23">
        <v>0</v>
      </c>
      <c r="K39" s="23">
        <v>0</v>
      </c>
      <c r="L39" s="23">
        <v>0</v>
      </c>
      <c r="M39" s="23">
        <v>5287</v>
      </c>
      <c r="N39" s="23">
        <v>22996</v>
      </c>
      <c r="O39" s="56">
        <v>91738</v>
      </c>
      <c r="P39" s="32"/>
      <c r="Q39" s="3" t="e">
        <f>O39-#REF!</f>
        <v>#REF!</v>
      </c>
      <c r="S39" s="3" t="b">
        <f t="shared" si="0"/>
        <v>0</v>
      </c>
      <c r="T39" s="3" t="b">
        <f t="shared" si="1"/>
        <v>0</v>
      </c>
      <c r="U39" s="3" t="b">
        <f t="shared" si="2"/>
        <v>0</v>
      </c>
      <c r="V39" s="3" t="b">
        <f t="shared" si="3"/>
        <v>0</v>
      </c>
      <c r="W39" s="3" t="b">
        <f t="shared" si="4"/>
        <v>1</v>
      </c>
    </row>
    <row r="40" spans="1:23" ht="6" customHeight="1">
      <c r="A40" s="51" t="s">
        <v>77</v>
      </c>
      <c r="B40" s="64" t="s">
        <v>29</v>
      </c>
      <c r="C40" s="65">
        <v>7483</v>
      </c>
      <c r="D40" s="65">
        <v>319.03</v>
      </c>
      <c r="E40" s="65">
        <v>787</v>
      </c>
      <c r="F40" s="65">
        <v>4</v>
      </c>
      <c r="G40" s="65">
        <v>0</v>
      </c>
      <c r="H40" s="65">
        <v>0</v>
      </c>
      <c r="I40" s="65">
        <v>963</v>
      </c>
      <c r="J40" s="65">
        <v>1</v>
      </c>
      <c r="K40" s="65">
        <v>6</v>
      </c>
      <c r="L40" s="65">
        <v>3</v>
      </c>
      <c r="M40" s="65">
        <v>378</v>
      </c>
      <c r="N40" s="65">
        <v>509</v>
      </c>
      <c r="O40" s="53">
        <v>10126</v>
      </c>
      <c r="P40" s="32"/>
      <c r="S40" s="3" t="b">
        <f t="shared" si="0"/>
        <v>1</v>
      </c>
      <c r="T40" s="3" t="b">
        <f t="shared" si="1"/>
        <v>0</v>
      </c>
      <c r="U40" s="3" t="b">
        <f t="shared" si="2"/>
        <v>0</v>
      </c>
      <c r="V40" s="3" t="b">
        <f t="shared" si="3"/>
        <v>0</v>
      </c>
      <c r="W40" s="3" t="b">
        <f t="shared" si="4"/>
        <v>0</v>
      </c>
    </row>
    <row r="41" spans="1:23" ht="5.25" customHeight="1">
      <c r="A41" s="54"/>
      <c r="B41" s="66" t="s">
        <v>30</v>
      </c>
      <c r="C41" s="23">
        <v>3136</v>
      </c>
      <c r="D41" s="23">
        <v>47</v>
      </c>
      <c r="E41" s="23">
        <v>576</v>
      </c>
      <c r="F41" s="23">
        <v>3</v>
      </c>
      <c r="G41" s="23">
        <v>0</v>
      </c>
      <c r="H41" s="23">
        <v>0</v>
      </c>
      <c r="I41" s="23">
        <v>644</v>
      </c>
      <c r="J41" s="23">
        <v>1</v>
      </c>
      <c r="K41" s="23">
        <v>-3</v>
      </c>
      <c r="L41" s="23">
        <v>3</v>
      </c>
      <c r="M41" s="23">
        <v>323</v>
      </c>
      <c r="N41" s="23">
        <v>299</v>
      </c>
      <c r="O41" s="56">
        <v>4975</v>
      </c>
      <c r="P41" s="32"/>
      <c r="S41" s="3" t="b">
        <f t="shared" si="0"/>
        <v>0</v>
      </c>
      <c r="T41" s="3" t="b">
        <f t="shared" si="1"/>
        <v>1</v>
      </c>
      <c r="U41" s="3" t="b">
        <f t="shared" si="2"/>
        <v>0</v>
      </c>
      <c r="V41" s="3" t="b">
        <f t="shared" si="3"/>
        <v>0</v>
      </c>
      <c r="W41" s="3" t="b">
        <f t="shared" si="4"/>
        <v>0</v>
      </c>
    </row>
    <row r="42" spans="1:23" ht="5.25" customHeight="1">
      <c r="A42" s="54"/>
      <c r="B42" s="66" t="s">
        <v>17</v>
      </c>
      <c r="C42" s="23">
        <v>31</v>
      </c>
      <c r="D42" s="23">
        <v>1</v>
      </c>
      <c r="E42" s="23">
        <v>0</v>
      </c>
      <c r="F42" s="23">
        <v>0</v>
      </c>
      <c r="G42" s="23">
        <v>0</v>
      </c>
      <c r="H42" s="23">
        <v>0</v>
      </c>
      <c r="I42" s="23">
        <v>806</v>
      </c>
      <c r="J42" s="23">
        <v>1</v>
      </c>
      <c r="K42" s="23">
        <v>-5</v>
      </c>
      <c r="L42" s="23">
        <v>2</v>
      </c>
      <c r="M42" s="23">
        <v>175</v>
      </c>
      <c r="N42" s="23">
        <v>158</v>
      </c>
      <c r="O42" s="56">
        <v>1165</v>
      </c>
      <c r="P42" s="32"/>
      <c r="S42" s="3" t="b">
        <f t="shared" si="0"/>
        <v>0</v>
      </c>
      <c r="T42" s="3" t="b">
        <f t="shared" si="1"/>
        <v>0</v>
      </c>
      <c r="U42" s="3" t="b">
        <f t="shared" si="2"/>
        <v>1</v>
      </c>
      <c r="V42" s="3" t="b">
        <f t="shared" si="3"/>
        <v>0</v>
      </c>
      <c r="W42" s="3" t="b">
        <f t="shared" si="4"/>
        <v>0</v>
      </c>
    </row>
    <row r="43" spans="1:23" ht="5.25" customHeight="1">
      <c r="A43" s="54"/>
      <c r="B43" s="66" t="s">
        <v>21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56">
        <v>0</v>
      </c>
      <c r="P43" s="32"/>
      <c r="S43" s="3" t="b">
        <f t="shared" si="0"/>
        <v>0</v>
      </c>
      <c r="T43" s="3" t="b">
        <f t="shared" si="1"/>
        <v>0</v>
      </c>
      <c r="U43" s="3" t="b">
        <f t="shared" si="2"/>
        <v>0</v>
      </c>
      <c r="V43" s="3" t="b">
        <f t="shared" si="3"/>
        <v>1</v>
      </c>
      <c r="W43" s="3" t="b">
        <f t="shared" si="4"/>
        <v>0</v>
      </c>
    </row>
    <row r="44" spans="1:23" ht="6" customHeight="1">
      <c r="A44" s="54"/>
      <c r="B44" s="66" t="s">
        <v>27</v>
      </c>
      <c r="C44" s="23">
        <v>10650</v>
      </c>
      <c r="D44" s="23">
        <v>367.03</v>
      </c>
      <c r="E44" s="23">
        <v>1363</v>
      </c>
      <c r="F44" s="23">
        <v>7</v>
      </c>
      <c r="G44" s="23">
        <v>0</v>
      </c>
      <c r="H44" s="23">
        <v>0</v>
      </c>
      <c r="I44" s="23">
        <v>2413</v>
      </c>
      <c r="J44" s="23">
        <v>3</v>
      </c>
      <c r="K44" s="23">
        <v>-2</v>
      </c>
      <c r="L44" s="23">
        <v>8</v>
      </c>
      <c r="M44" s="23">
        <v>876</v>
      </c>
      <c r="N44" s="23">
        <v>966</v>
      </c>
      <c r="O44" s="56">
        <v>16266</v>
      </c>
      <c r="P44" s="32"/>
      <c r="Q44" s="3" t="e">
        <f>O44-#REF!</f>
        <v>#REF!</v>
      </c>
      <c r="S44" s="3" t="b">
        <f t="shared" si="0"/>
        <v>0</v>
      </c>
      <c r="T44" s="3" t="b">
        <f t="shared" si="1"/>
        <v>0</v>
      </c>
      <c r="U44" s="3" t="b">
        <f t="shared" si="2"/>
        <v>0</v>
      </c>
      <c r="V44" s="3" t="b">
        <f t="shared" si="3"/>
        <v>0</v>
      </c>
      <c r="W44" s="3" t="b">
        <f t="shared" si="4"/>
        <v>1</v>
      </c>
    </row>
    <row r="45" spans="1:23" ht="6" customHeight="1">
      <c r="A45" s="51" t="s">
        <v>78</v>
      </c>
      <c r="B45" s="64" t="s">
        <v>29</v>
      </c>
      <c r="C45" s="65">
        <v>13087</v>
      </c>
      <c r="D45" s="65">
        <v>14.4</v>
      </c>
      <c r="E45" s="65">
        <v>0</v>
      </c>
      <c r="F45" s="65">
        <v>0</v>
      </c>
      <c r="G45" s="65">
        <v>0</v>
      </c>
      <c r="H45" s="65">
        <v>0</v>
      </c>
      <c r="I45" s="65">
        <v>543</v>
      </c>
      <c r="J45" s="65">
        <v>7</v>
      </c>
      <c r="K45" s="65">
        <v>2264</v>
      </c>
      <c r="L45" s="65">
        <v>59</v>
      </c>
      <c r="M45" s="65">
        <v>1398</v>
      </c>
      <c r="N45" s="65">
        <v>12042</v>
      </c>
      <c r="O45" s="53">
        <v>29334</v>
      </c>
      <c r="P45" s="32"/>
      <c r="S45" s="3" t="b">
        <f t="shared" si="0"/>
        <v>1</v>
      </c>
      <c r="T45" s="3" t="b">
        <f t="shared" si="1"/>
        <v>0</v>
      </c>
      <c r="U45" s="3" t="b">
        <f t="shared" si="2"/>
        <v>0</v>
      </c>
      <c r="V45" s="3" t="b">
        <f t="shared" si="3"/>
        <v>0</v>
      </c>
      <c r="W45" s="3" t="b">
        <f t="shared" si="4"/>
        <v>0</v>
      </c>
    </row>
    <row r="46" spans="1:23" ht="5.25" customHeight="1">
      <c r="A46" s="54"/>
      <c r="B46" s="66" t="s">
        <v>30</v>
      </c>
      <c r="C46" s="23">
        <v>5149</v>
      </c>
      <c r="D46" s="23">
        <v>22</v>
      </c>
      <c r="E46" s="23">
        <v>509</v>
      </c>
      <c r="F46" s="23">
        <v>4</v>
      </c>
      <c r="G46" s="23">
        <v>0</v>
      </c>
      <c r="H46" s="23">
        <v>0</v>
      </c>
      <c r="I46" s="23">
        <v>468</v>
      </c>
      <c r="J46" s="23">
        <v>2</v>
      </c>
      <c r="K46" s="23">
        <v>450</v>
      </c>
      <c r="L46" s="23">
        <v>17</v>
      </c>
      <c r="M46" s="23">
        <v>1030</v>
      </c>
      <c r="N46" s="23">
        <v>3408</v>
      </c>
      <c r="O46" s="56">
        <v>11014</v>
      </c>
      <c r="P46" s="32"/>
      <c r="S46" s="3" t="b">
        <f t="shared" si="0"/>
        <v>0</v>
      </c>
      <c r="T46" s="3" t="b">
        <f t="shared" si="1"/>
        <v>1</v>
      </c>
      <c r="U46" s="3" t="b">
        <f t="shared" si="2"/>
        <v>0</v>
      </c>
      <c r="V46" s="3" t="b">
        <f t="shared" si="3"/>
        <v>0</v>
      </c>
      <c r="W46" s="3" t="b">
        <f t="shared" si="4"/>
        <v>0</v>
      </c>
    </row>
    <row r="47" spans="1:23" ht="5.25" customHeight="1">
      <c r="A47" s="54"/>
      <c r="B47" s="66" t="s">
        <v>17</v>
      </c>
      <c r="C47" s="23">
        <v>2049</v>
      </c>
      <c r="D47" s="23">
        <v>1</v>
      </c>
      <c r="E47" s="23">
        <v>0</v>
      </c>
      <c r="F47" s="23">
        <v>0</v>
      </c>
      <c r="G47" s="23">
        <v>0</v>
      </c>
      <c r="H47" s="23">
        <v>0</v>
      </c>
      <c r="I47" s="23">
        <v>250</v>
      </c>
      <c r="J47" s="23">
        <v>0</v>
      </c>
      <c r="K47" s="23">
        <v>1008</v>
      </c>
      <c r="L47" s="23">
        <v>2</v>
      </c>
      <c r="M47" s="23">
        <v>284</v>
      </c>
      <c r="N47" s="23">
        <v>667</v>
      </c>
      <c r="O47" s="56">
        <v>4258</v>
      </c>
      <c r="P47" s="32"/>
      <c r="S47" s="3" t="b">
        <f aca="true" t="shared" si="5" ref="S47:S78">IF(ISTEXT($B47)=0,0,EXACT($B47,"Rural"))</f>
        <v>0</v>
      </c>
      <c r="T47" s="3" t="b">
        <f aca="true" t="shared" si="6" ref="T47:T78">IF(ISTEXT($B47)=0,0,EXACT($B47,"Small Urban"))</f>
        <v>0</v>
      </c>
      <c r="U47" s="3" t="b">
        <f aca="true" t="shared" si="7" ref="U47:U78">IF(ISTEXT($B47)=0,0,EXACT($B47,"Urbanized-under 200,000"))</f>
        <v>1</v>
      </c>
      <c r="V47" s="3" t="b">
        <f aca="true" t="shared" si="8" ref="V47:V78">IF(ISTEXT($B47)=0,0,EXACT($B47,"Urbanized-over 200,000"))</f>
        <v>0</v>
      </c>
      <c r="W47" s="3" t="b">
        <f aca="true" t="shared" si="9" ref="W47:W78">IF(ISTEXT($B47)=0,0,EXACT($B47,"     Total"))</f>
        <v>0</v>
      </c>
    </row>
    <row r="48" spans="1:23" ht="5.25" customHeight="1">
      <c r="A48" s="54"/>
      <c r="B48" s="66" t="s">
        <v>21</v>
      </c>
      <c r="C48" s="23">
        <v>7806</v>
      </c>
      <c r="D48" s="23">
        <v>14</v>
      </c>
      <c r="E48" s="23">
        <v>0</v>
      </c>
      <c r="F48" s="23">
        <v>0</v>
      </c>
      <c r="G48" s="23">
        <v>2400</v>
      </c>
      <c r="H48" s="23">
        <v>0</v>
      </c>
      <c r="I48" s="23">
        <v>678</v>
      </c>
      <c r="J48" s="23">
        <v>1</v>
      </c>
      <c r="K48" s="23">
        <v>499</v>
      </c>
      <c r="L48" s="23">
        <v>5</v>
      </c>
      <c r="M48" s="23">
        <v>1466</v>
      </c>
      <c r="N48" s="23">
        <v>9493</v>
      </c>
      <c r="O48" s="56">
        <v>22342</v>
      </c>
      <c r="P48" s="32"/>
      <c r="S48" s="3" t="b">
        <f t="shared" si="5"/>
        <v>0</v>
      </c>
      <c r="T48" s="3" t="b">
        <f t="shared" si="6"/>
        <v>0</v>
      </c>
      <c r="U48" s="3" t="b">
        <f t="shared" si="7"/>
        <v>0</v>
      </c>
      <c r="V48" s="3" t="b">
        <f t="shared" si="8"/>
        <v>1</v>
      </c>
      <c r="W48" s="3" t="b">
        <f t="shared" si="9"/>
        <v>0</v>
      </c>
    </row>
    <row r="49" spans="1:23" ht="6" customHeight="1">
      <c r="A49" s="54"/>
      <c r="B49" s="66" t="s">
        <v>27</v>
      </c>
      <c r="C49" s="23">
        <v>28091</v>
      </c>
      <c r="D49" s="23">
        <v>51.4</v>
      </c>
      <c r="E49" s="23">
        <v>509</v>
      </c>
      <c r="F49" s="23">
        <v>4</v>
      </c>
      <c r="G49" s="23">
        <v>2400</v>
      </c>
      <c r="H49" s="23">
        <v>0</v>
      </c>
      <c r="I49" s="23">
        <v>1939</v>
      </c>
      <c r="J49" s="23">
        <v>10</v>
      </c>
      <c r="K49" s="23">
        <v>4221</v>
      </c>
      <c r="L49" s="23">
        <v>83</v>
      </c>
      <c r="M49" s="23">
        <v>4178</v>
      </c>
      <c r="N49" s="23">
        <v>25610</v>
      </c>
      <c r="O49" s="56">
        <v>66948</v>
      </c>
      <c r="P49" s="32"/>
      <c r="Q49" s="3" t="e">
        <f>O49-#REF!</f>
        <v>#REF!</v>
      </c>
      <c r="S49" s="3" t="b">
        <f t="shared" si="5"/>
        <v>0</v>
      </c>
      <c r="T49" s="3" t="b">
        <f t="shared" si="6"/>
        <v>0</v>
      </c>
      <c r="U49" s="3" t="b">
        <f t="shared" si="7"/>
        <v>0</v>
      </c>
      <c r="V49" s="3" t="b">
        <f t="shared" si="8"/>
        <v>0</v>
      </c>
      <c r="W49" s="3" t="b">
        <f t="shared" si="9"/>
        <v>1</v>
      </c>
    </row>
    <row r="50" spans="1:23" ht="6" customHeight="1">
      <c r="A50" s="51" t="s">
        <v>79</v>
      </c>
      <c r="B50" s="64" t="s">
        <v>29</v>
      </c>
      <c r="C50" s="65">
        <v>54679</v>
      </c>
      <c r="D50" s="65">
        <v>786.5</v>
      </c>
      <c r="E50" s="65">
        <v>2382</v>
      </c>
      <c r="F50" s="65">
        <v>27</v>
      </c>
      <c r="G50" s="65">
        <v>0</v>
      </c>
      <c r="H50" s="65">
        <v>0</v>
      </c>
      <c r="I50" s="65">
        <v>9870</v>
      </c>
      <c r="J50" s="65">
        <v>2</v>
      </c>
      <c r="K50" s="65">
        <v>890</v>
      </c>
      <c r="L50" s="65">
        <v>3</v>
      </c>
      <c r="M50" s="65">
        <v>5495</v>
      </c>
      <c r="N50" s="65">
        <v>18058</v>
      </c>
      <c r="O50" s="53">
        <v>91374</v>
      </c>
      <c r="P50" s="32"/>
      <c r="S50" s="3" t="b">
        <f t="shared" si="5"/>
        <v>1</v>
      </c>
      <c r="T50" s="3" t="b">
        <f t="shared" si="6"/>
        <v>0</v>
      </c>
      <c r="U50" s="3" t="b">
        <f t="shared" si="7"/>
        <v>0</v>
      </c>
      <c r="V50" s="3" t="b">
        <f t="shared" si="8"/>
        <v>0</v>
      </c>
      <c r="W50" s="3" t="b">
        <f t="shared" si="9"/>
        <v>0</v>
      </c>
    </row>
    <row r="51" spans="1:23" ht="5.25" customHeight="1">
      <c r="A51" s="54"/>
      <c r="B51" s="66" t="s">
        <v>30</v>
      </c>
      <c r="C51" s="23">
        <v>9218</v>
      </c>
      <c r="D51" s="23">
        <v>172</v>
      </c>
      <c r="E51" s="23">
        <v>59</v>
      </c>
      <c r="F51" s="23">
        <v>5</v>
      </c>
      <c r="G51" s="23">
        <v>0</v>
      </c>
      <c r="H51" s="23">
        <v>0</v>
      </c>
      <c r="I51" s="23">
        <v>286</v>
      </c>
      <c r="J51" s="23">
        <v>6</v>
      </c>
      <c r="K51" s="23">
        <v>943</v>
      </c>
      <c r="L51" s="23">
        <v>2</v>
      </c>
      <c r="M51" s="23">
        <v>7333</v>
      </c>
      <c r="N51" s="23">
        <v>3347</v>
      </c>
      <c r="O51" s="56">
        <v>21186</v>
      </c>
      <c r="P51" s="32"/>
      <c r="S51" s="3" t="b">
        <f t="shared" si="5"/>
        <v>0</v>
      </c>
      <c r="T51" s="3" t="b">
        <f t="shared" si="6"/>
        <v>1</v>
      </c>
      <c r="U51" s="3" t="b">
        <f t="shared" si="7"/>
        <v>0</v>
      </c>
      <c r="V51" s="3" t="b">
        <f t="shared" si="8"/>
        <v>0</v>
      </c>
      <c r="W51" s="3" t="b">
        <f t="shared" si="9"/>
        <v>0</v>
      </c>
    </row>
    <row r="52" spans="1:23" ht="5.25" customHeight="1">
      <c r="A52" s="54"/>
      <c r="B52" s="66" t="s">
        <v>17</v>
      </c>
      <c r="C52" s="23">
        <v>23736</v>
      </c>
      <c r="D52" s="23">
        <v>114</v>
      </c>
      <c r="E52" s="23">
        <v>1431</v>
      </c>
      <c r="F52" s="23">
        <v>5</v>
      </c>
      <c r="G52" s="23">
        <v>0</v>
      </c>
      <c r="H52" s="23">
        <v>0</v>
      </c>
      <c r="I52" s="23">
        <v>796</v>
      </c>
      <c r="J52" s="23">
        <v>6</v>
      </c>
      <c r="K52" s="23">
        <v>621</v>
      </c>
      <c r="L52" s="23">
        <v>1</v>
      </c>
      <c r="M52" s="23">
        <v>5458</v>
      </c>
      <c r="N52" s="23">
        <v>661</v>
      </c>
      <c r="O52" s="56">
        <v>32703</v>
      </c>
      <c r="P52" s="32"/>
      <c r="S52" s="3" t="b">
        <f t="shared" si="5"/>
        <v>0</v>
      </c>
      <c r="T52" s="3" t="b">
        <f t="shared" si="6"/>
        <v>0</v>
      </c>
      <c r="U52" s="3" t="b">
        <f t="shared" si="7"/>
        <v>1</v>
      </c>
      <c r="V52" s="3" t="b">
        <f t="shared" si="8"/>
        <v>0</v>
      </c>
      <c r="W52" s="3" t="b">
        <f t="shared" si="9"/>
        <v>0</v>
      </c>
    </row>
    <row r="53" spans="1:23" ht="5.25" customHeight="1">
      <c r="A53" s="54"/>
      <c r="B53" s="66" t="s">
        <v>21</v>
      </c>
      <c r="C53" s="23">
        <v>20978</v>
      </c>
      <c r="D53" s="23">
        <v>106</v>
      </c>
      <c r="E53" s="23">
        <v>-202</v>
      </c>
      <c r="F53" s="23">
        <v>19</v>
      </c>
      <c r="G53" s="23">
        <v>320</v>
      </c>
      <c r="H53" s="23">
        <v>0</v>
      </c>
      <c r="I53" s="23">
        <v>303</v>
      </c>
      <c r="J53" s="23">
        <v>1</v>
      </c>
      <c r="K53" s="23">
        <v>287</v>
      </c>
      <c r="L53" s="23">
        <v>3</v>
      </c>
      <c r="M53" s="23">
        <v>782</v>
      </c>
      <c r="N53" s="23">
        <v>10676</v>
      </c>
      <c r="O53" s="56">
        <v>33144</v>
      </c>
      <c r="P53" s="32"/>
      <c r="S53" s="3" t="b">
        <f t="shared" si="5"/>
        <v>0</v>
      </c>
      <c r="T53" s="3" t="b">
        <f t="shared" si="6"/>
        <v>0</v>
      </c>
      <c r="U53" s="3" t="b">
        <f t="shared" si="7"/>
        <v>0</v>
      </c>
      <c r="V53" s="3" t="b">
        <f t="shared" si="8"/>
        <v>1</v>
      </c>
      <c r="W53" s="3" t="b">
        <f t="shared" si="9"/>
        <v>0</v>
      </c>
    </row>
    <row r="54" spans="1:23" ht="6" customHeight="1">
      <c r="A54" s="54"/>
      <c r="B54" s="66" t="s">
        <v>27</v>
      </c>
      <c r="C54" s="23">
        <v>108611</v>
      </c>
      <c r="D54" s="23">
        <v>1178.5</v>
      </c>
      <c r="E54" s="23">
        <v>3670</v>
      </c>
      <c r="F54" s="23">
        <v>56</v>
      </c>
      <c r="G54" s="23">
        <v>320</v>
      </c>
      <c r="H54" s="23">
        <v>0</v>
      </c>
      <c r="I54" s="23">
        <v>11255</v>
      </c>
      <c r="J54" s="23">
        <v>15</v>
      </c>
      <c r="K54" s="23">
        <v>2741</v>
      </c>
      <c r="L54" s="23">
        <v>9</v>
      </c>
      <c r="M54" s="23">
        <v>19068</v>
      </c>
      <c r="N54" s="23">
        <v>32742</v>
      </c>
      <c r="O54" s="56">
        <v>178407</v>
      </c>
      <c r="P54" s="32"/>
      <c r="Q54" s="3" t="e">
        <f>O54-#REF!</f>
        <v>#REF!</v>
      </c>
      <c r="S54" s="3" t="b">
        <f t="shared" si="5"/>
        <v>0</v>
      </c>
      <c r="T54" s="3" t="b">
        <f t="shared" si="6"/>
        <v>0</v>
      </c>
      <c r="U54" s="3" t="b">
        <f t="shared" si="7"/>
        <v>0</v>
      </c>
      <c r="V54" s="3" t="b">
        <f t="shared" si="8"/>
        <v>0</v>
      </c>
      <c r="W54" s="3" t="b">
        <f t="shared" si="9"/>
        <v>1</v>
      </c>
    </row>
    <row r="55" spans="1:23" ht="6" customHeight="1">
      <c r="A55" s="51" t="s">
        <v>80</v>
      </c>
      <c r="B55" s="64" t="s">
        <v>29</v>
      </c>
      <c r="C55" s="65">
        <v>5864</v>
      </c>
      <c r="D55" s="65">
        <v>90.03</v>
      </c>
      <c r="E55" s="65">
        <v>91</v>
      </c>
      <c r="F55" s="65">
        <v>0</v>
      </c>
      <c r="G55" s="65">
        <v>0</v>
      </c>
      <c r="H55" s="65">
        <v>0</v>
      </c>
      <c r="I55" s="65">
        <v>688</v>
      </c>
      <c r="J55" s="65">
        <v>0</v>
      </c>
      <c r="K55" s="65">
        <v>0</v>
      </c>
      <c r="L55" s="65">
        <v>0</v>
      </c>
      <c r="M55" s="65">
        <v>253</v>
      </c>
      <c r="N55" s="65">
        <v>2265</v>
      </c>
      <c r="O55" s="53">
        <v>9161</v>
      </c>
      <c r="P55" s="32"/>
      <c r="S55" s="3" t="b">
        <f t="shared" si="5"/>
        <v>1</v>
      </c>
      <c r="T55" s="3" t="b">
        <f t="shared" si="6"/>
        <v>0</v>
      </c>
      <c r="U55" s="3" t="b">
        <f t="shared" si="7"/>
        <v>0</v>
      </c>
      <c r="V55" s="3" t="b">
        <f t="shared" si="8"/>
        <v>0</v>
      </c>
      <c r="W55" s="3" t="b">
        <f t="shared" si="9"/>
        <v>0</v>
      </c>
    </row>
    <row r="56" spans="1:23" ht="5.25" customHeight="1">
      <c r="A56" s="54"/>
      <c r="B56" s="66" t="s">
        <v>30</v>
      </c>
      <c r="C56" s="23">
        <v>1630</v>
      </c>
      <c r="D56" s="23">
        <v>8</v>
      </c>
      <c r="E56" s="23">
        <v>3</v>
      </c>
      <c r="F56" s="23">
        <v>1</v>
      </c>
      <c r="G56" s="23">
        <v>0</v>
      </c>
      <c r="H56" s="23">
        <v>0</v>
      </c>
      <c r="I56" s="23">
        <v>-410</v>
      </c>
      <c r="J56" s="23">
        <v>0</v>
      </c>
      <c r="K56" s="23">
        <v>69</v>
      </c>
      <c r="L56" s="23">
        <v>0</v>
      </c>
      <c r="M56" s="23">
        <v>165</v>
      </c>
      <c r="N56" s="23">
        <v>572</v>
      </c>
      <c r="O56" s="56">
        <v>2029</v>
      </c>
      <c r="P56" s="32"/>
      <c r="S56" s="3" t="b">
        <f t="shared" si="5"/>
        <v>0</v>
      </c>
      <c r="T56" s="3" t="b">
        <f t="shared" si="6"/>
        <v>1</v>
      </c>
      <c r="U56" s="3" t="b">
        <f t="shared" si="7"/>
        <v>0</v>
      </c>
      <c r="V56" s="3" t="b">
        <f t="shared" si="8"/>
        <v>0</v>
      </c>
      <c r="W56" s="3" t="b">
        <f t="shared" si="9"/>
        <v>0</v>
      </c>
    </row>
    <row r="57" spans="1:23" ht="5.25" customHeight="1">
      <c r="A57" s="54"/>
      <c r="B57" s="66" t="s">
        <v>17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57</v>
      </c>
      <c r="O57" s="56">
        <v>57</v>
      </c>
      <c r="P57" s="32"/>
      <c r="S57" s="3" t="b">
        <f t="shared" si="5"/>
        <v>0</v>
      </c>
      <c r="T57" s="3" t="b">
        <f t="shared" si="6"/>
        <v>0</v>
      </c>
      <c r="U57" s="3" t="b">
        <f t="shared" si="7"/>
        <v>1</v>
      </c>
      <c r="V57" s="3" t="b">
        <f t="shared" si="8"/>
        <v>0</v>
      </c>
      <c r="W57" s="3" t="b">
        <f t="shared" si="9"/>
        <v>0</v>
      </c>
    </row>
    <row r="58" spans="1:23" ht="5.25" customHeight="1">
      <c r="A58" s="54"/>
      <c r="B58" s="66" t="s">
        <v>21</v>
      </c>
      <c r="C58" s="23">
        <v>10395</v>
      </c>
      <c r="D58" s="23">
        <v>92</v>
      </c>
      <c r="E58" s="23">
        <v>-228</v>
      </c>
      <c r="F58" s="23">
        <v>3</v>
      </c>
      <c r="G58" s="23">
        <v>0</v>
      </c>
      <c r="H58" s="23">
        <v>0</v>
      </c>
      <c r="I58" s="23">
        <v>1693</v>
      </c>
      <c r="J58" s="23">
        <v>0</v>
      </c>
      <c r="K58" s="23">
        <v>0</v>
      </c>
      <c r="L58" s="23">
        <v>0</v>
      </c>
      <c r="M58" s="23">
        <v>7</v>
      </c>
      <c r="N58" s="23">
        <v>4990</v>
      </c>
      <c r="O58" s="56">
        <v>16857</v>
      </c>
      <c r="P58" s="32"/>
      <c r="S58" s="3" t="b">
        <f t="shared" si="5"/>
        <v>0</v>
      </c>
      <c r="T58" s="3" t="b">
        <f t="shared" si="6"/>
        <v>0</v>
      </c>
      <c r="U58" s="3" t="b">
        <f t="shared" si="7"/>
        <v>0</v>
      </c>
      <c r="V58" s="3" t="b">
        <f t="shared" si="8"/>
        <v>1</v>
      </c>
      <c r="W58" s="3" t="b">
        <f t="shared" si="9"/>
        <v>0</v>
      </c>
    </row>
    <row r="59" spans="1:23" ht="6" customHeight="1">
      <c r="A59" s="54"/>
      <c r="B59" s="66" t="s">
        <v>27</v>
      </c>
      <c r="C59" s="23">
        <v>17889</v>
      </c>
      <c r="D59" s="23">
        <v>190.03</v>
      </c>
      <c r="E59" s="23">
        <v>-134</v>
      </c>
      <c r="F59" s="23">
        <v>4</v>
      </c>
      <c r="G59" s="23">
        <v>0</v>
      </c>
      <c r="H59" s="23">
        <v>0</v>
      </c>
      <c r="I59" s="23">
        <v>1971</v>
      </c>
      <c r="J59" s="23">
        <v>0</v>
      </c>
      <c r="K59" s="23">
        <v>69</v>
      </c>
      <c r="L59" s="23">
        <v>0</v>
      </c>
      <c r="M59" s="23">
        <v>425</v>
      </c>
      <c r="N59" s="23">
        <v>7884</v>
      </c>
      <c r="O59" s="56">
        <v>28104</v>
      </c>
      <c r="P59" s="32"/>
      <c r="Q59" s="3" t="e">
        <f>O59-#REF!</f>
        <v>#REF!</v>
      </c>
      <c r="S59" s="3" t="b">
        <f t="shared" si="5"/>
        <v>0</v>
      </c>
      <c r="T59" s="3" t="b">
        <f t="shared" si="6"/>
        <v>0</v>
      </c>
      <c r="U59" s="3" t="b">
        <f t="shared" si="7"/>
        <v>0</v>
      </c>
      <c r="V59" s="3" t="b">
        <f t="shared" si="8"/>
        <v>0</v>
      </c>
      <c r="W59" s="3" t="b">
        <f t="shared" si="9"/>
        <v>1</v>
      </c>
    </row>
    <row r="60" spans="1:23" ht="6" customHeight="1">
      <c r="A60" s="51" t="s">
        <v>81</v>
      </c>
      <c r="B60" s="64" t="s">
        <v>29</v>
      </c>
      <c r="C60" s="65">
        <v>13204</v>
      </c>
      <c r="D60" s="65">
        <v>882.51</v>
      </c>
      <c r="E60" s="65">
        <v>0</v>
      </c>
      <c r="F60" s="65">
        <v>0</v>
      </c>
      <c r="G60" s="65">
        <v>792</v>
      </c>
      <c r="H60" s="65">
        <v>0</v>
      </c>
      <c r="I60" s="65">
        <v>726</v>
      </c>
      <c r="J60" s="65">
        <v>1</v>
      </c>
      <c r="K60" s="65">
        <v>1879</v>
      </c>
      <c r="L60" s="65">
        <v>11</v>
      </c>
      <c r="M60" s="65">
        <v>2407</v>
      </c>
      <c r="N60" s="65">
        <v>10385</v>
      </c>
      <c r="O60" s="53">
        <v>29393</v>
      </c>
      <c r="P60" s="32"/>
      <c r="S60" s="3" t="b">
        <f t="shared" si="5"/>
        <v>1</v>
      </c>
      <c r="T60" s="3" t="b">
        <f t="shared" si="6"/>
        <v>0</v>
      </c>
      <c r="U60" s="3" t="b">
        <f t="shared" si="7"/>
        <v>0</v>
      </c>
      <c r="V60" s="3" t="b">
        <f t="shared" si="8"/>
        <v>0</v>
      </c>
      <c r="W60" s="3" t="b">
        <f t="shared" si="9"/>
        <v>0</v>
      </c>
    </row>
    <row r="61" spans="1:23" ht="5.25" customHeight="1">
      <c r="A61" s="54"/>
      <c r="B61" s="66" t="s">
        <v>30</v>
      </c>
      <c r="C61" s="23">
        <v>1188</v>
      </c>
      <c r="D61" s="23">
        <v>11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242</v>
      </c>
      <c r="N61" s="23">
        <v>549</v>
      </c>
      <c r="O61" s="56">
        <v>1979</v>
      </c>
      <c r="P61" s="32"/>
      <c r="S61" s="3" t="b">
        <f t="shared" si="5"/>
        <v>0</v>
      </c>
      <c r="T61" s="3" t="b">
        <f t="shared" si="6"/>
        <v>1</v>
      </c>
      <c r="U61" s="3" t="b">
        <f t="shared" si="7"/>
        <v>0</v>
      </c>
      <c r="V61" s="3" t="b">
        <f t="shared" si="8"/>
        <v>0</v>
      </c>
      <c r="W61" s="3" t="b">
        <f t="shared" si="9"/>
        <v>0</v>
      </c>
    </row>
    <row r="62" spans="1:23" ht="5.25" customHeight="1">
      <c r="A62" s="54"/>
      <c r="B62" s="66" t="s">
        <v>17</v>
      </c>
      <c r="C62" s="23">
        <v>-29</v>
      </c>
      <c r="D62" s="23">
        <v>12</v>
      </c>
      <c r="E62" s="23">
        <v>0</v>
      </c>
      <c r="F62" s="23">
        <v>0</v>
      </c>
      <c r="G62" s="23">
        <v>5345</v>
      </c>
      <c r="H62" s="23">
        <v>7</v>
      </c>
      <c r="I62" s="23">
        <v>23</v>
      </c>
      <c r="J62" s="23">
        <v>0</v>
      </c>
      <c r="K62" s="23">
        <v>-97</v>
      </c>
      <c r="L62" s="23">
        <v>0</v>
      </c>
      <c r="M62" s="23">
        <v>281</v>
      </c>
      <c r="N62" s="23">
        <v>438</v>
      </c>
      <c r="O62" s="56">
        <v>5961</v>
      </c>
      <c r="P62" s="32"/>
      <c r="S62" s="3" t="b">
        <f t="shared" si="5"/>
        <v>0</v>
      </c>
      <c r="T62" s="3" t="b">
        <f t="shared" si="6"/>
        <v>0</v>
      </c>
      <c r="U62" s="3" t="b">
        <f t="shared" si="7"/>
        <v>1</v>
      </c>
      <c r="V62" s="3" t="b">
        <f t="shared" si="8"/>
        <v>0</v>
      </c>
      <c r="W62" s="3" t="b">
        <f t="shared" si="9"/>
        <v>0</v>
      </c>
    </row>
    <row r="63" spans="1:23" ht="5.25" customHeight="1">
      <c r="A63" s="54"/>
      <c r="B63" s="66" t="s">
        <v>21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56">
        <v>0</v>
      </c>
      <c r="P63" s="32"/>
      <c r="S63" s="3" t="b">
        <f t="shared" si="5"/>
        <v>0</v>
      </c>
      <c r="T63" s="3" t="b">
        <f t="shared" si="6"/>
        <v>0</v>
      </c>
      <c r="U63" s="3" t="b">
        <f t="shared" si="7"/>
        <v>0</v>
      </c>
      <c r="V63" s="3" t="b">
        <f t="shared" si="8"/>
        <v>1</v>
      </c>
      <c r="W63" s="3" t="b">
        <f t="shared" si="9"/>
        <v>0</v>
      </c>
    </row>
    <row r="64" spans="1:23" ht="6" customHeight="1">
      <c r="A64" s="54"/>
      <c r="B64" s="66" t="s">
        <v>27</v>
      </c>
      <c r="C64" s="23">
        <v>14363</v>
      </c>
      <c r="D64" s="23">
        <v>905.51</v>
      </c>
      <c r="E64" s="23">
        <v>0</v>
      </c>
      <c r="F64" s="23">
        <v>0</v>
      </c>
      <c r="G64" s="23">
        <v>6137</v>
      </c>
      <c r="H64" s="23">
        <v>7</v>
      </c>
      <c r="I64" s="23">
        <v>749</v>
      </c>
      <c r="J64" s="23">
        <v>1</v>
      </c>
      <c r="K64" s="23">
        <v>1782</v>
      </c>
      <c r="L64" s="23">
        <v>11</v>
      </c>
      <c r="M64" s="23">
        <v>2930</v>
      </c>
      <c r="N64" s="23">
        <v>11372</v>
      </c>
      <c r="O64" s="56">
        <v>37333</v>
      </c>
      <c r="P64" s="32"/>
      <c r="Q64" s="3" t="e">
        <f>O64-#REF!</f>
        <v>#REF!</v>
      </c>
      <c r="S64" s="3" t="b">
        <f t="shared" si="5"/>
        <v>0</v>
      </c>
      <c r="T64" s="3" t="b">
        <f t="shared" si="6"/>
        <v>0</v>
      </c>
      <c r="U64" s="3" t="b">
        <f t="shared" si="7"/>
        <v>0</v>
      </c>
      <c r="V64" s="3" t="b">
        <f t="shared" si="8"/>
        <v>0</v>
      </c>
      <c r="W64" s="3" t="b">
        <f t="shared" si="9"/>
        <v>1</v>
      </c>
    </row>
    <row r="65" spans="1:23" ht="6" customHeight="1">
      <c r="A65" s="51" t="s">
        <v>82</v>
      </c>
      <c r="B65" s="64" t="s">
        <v>29</v>
      </c>
      <c r="C65" s="65">
        <v>26148</v>
      </c>
      <c r="D65" s="65">
        <v>280.16</v>
      </c>
      <c r="E65" s="65">
        <v>3825</v>
      </c>
      <c r="F65" s="65">
        <v>7</v>
      </c>
      <c r="G65" s="65">
        <v>0</v>
      </c>
      <c r="H65" s="65">
        <v>0</v>
      </c>
      <c r="I65" s="65">
        <v>403</v>
      </c>
      <c r="J65" s="65">
        <v>0</v>
      </c>
      <c r="K65" s="65">
        <v>0</v>
      </c>
      <c r="L65" s="65">
        <v>0</v>
      </c>
      <c r="M65" s="65">
        <v>1940</v>
      </c>
      <c r="N65" s="65">
        <v>5511</v>
      </c>
      <c r="O65" s="53">
        <v>37827</v>
      </c>
      <c r="P65" s="32"/>
      <c r="S65" s="3" t="b">
        <f t="shared" si="5"/>
        <v>1</v>
      </c>
      <c r="T65" s="3" t="b">
        <f t="shared" si="6"/>
        <v>0</v>
      </c>
      <c r="U65" s="3" t="b">
        <f t="shared" si="7"/>
        <v>0</v>
      </c>
      <c r="V65" s="3" t="b">
        <f t="shared" si="8"/>
        <v>0</v>
      </c>
      <c r="W65" s="3" t="b">
        <f t="shared" si="9"/>
        <v>0</v>
      </c>
    </row>
    <row r="66" spans="1:23" ht="5.25" customHeight="1">
      <c r="A66" s="54"/>
      <c r="B66" s="66" t="s">
        <v>30</v>
      </c>
      <c r="C66" s="23">
        <v>511</v>
      </c>
      <c r="D66" s="23">
        <v>4</v>
      </c>
      <c r="E66" s="23">
        <v>0</v>
      </c>
      <c r="F66" s="23">
        <v>0</v>
      </c>
      <c r="G66" s="23">
        <v>0</v>
      </c>
      <c r="H66" s="23">
        <v>0</v>
      </c>
      <c r="I66" s="23">
        <v>-63</v>
      </c>
      <c r="J66" s="23">
        <v>0</v>
      </c>
      <c r="K66" s="23">
        <v>0</v>
      </c>
      <c r="L66" s="23">
        <v>0</v>
      </c>
      <c r="M66" s="23">
        <v>153</v>
      </c>
      <c r="N66" s="23">
        <v>1021</v>
      </c>
      <c r="O66" s="56">
        <v>1622</v>
      </c>
      <c r="P66" s="32"/>
      <c r="S66" s="3" t="b">
        <f t="shared" si="5"/>
        <v>0</v>
      </c>
      <c r="T66" s="3" t="b">
        <f t="shared" si="6"/>
        <v>1</v>
      </c>
      <c r="U66" s="3" t="b">
        <f t="shared" si="7"/>
        <v>0</v>
      </c>
      <c r="V66" s="3" t="b">
        <f t="shared" si="8"/>
        <v>0</v>
      </c>
      <c r="W66" s="3" t="b">
        <f t="shared" si="9"/>
        <v>0</v>
      </c>
    </row>
    <row r="67" spans="1:23" ht="5.25" customHeight="1">
      <c r="A67" s="54"/>
      <c r="B67" s="66" t="s">
        <v>17</v>
      </c>
      <c r="C67" s="23">
        <v>1545</v>
      </c>
      <c r="D67" s="23">
        <v>9</v>
      </c>
      <c r="E67" s="23">
        <v>4</v>
      </c>
      <c r="F67" s="23">
        <v>2</v>
      </c>
      <c r="G67" s="23">
        <v>0</v>
      </c>
      <c r="H67" s="23">
        <v>0</v>
      </c>
      <c r="I67" s="23">
        <v>-60</v>
      </c>
      <c r="J67" s="23">
        <v>0</v>
      </c>
      <c r="K67" s="23">
        <v>0</v>
      </c>
      <c r="L67" s="23">
        <v>0</v>
      </c>
      <c r="M67" s="23">
        <v>806</v>
      </c>
      <c r="N67" s="23">
        <v>3273</v>
      </c>
      <c r="O67" s="56">
        <v>5568</v>
      </c>
      <c r="P67" s="32"/>
      <c r="S67" s="3" t="b">
        <f t="shared" si="5"/>
        <v>0</v>
      </c>
      <c r="T67" s="3" t="b">
        <f t="shared" si="6"/>
        <v>0</v>
      </c>
      <c r="U67" s="3" t="b">
        <f t="shared" si="7"/>
        <v>1</v>
      </c>
      <c r="V67" s="3" t="b">
        <f t="shared" si="8"/>
        <v>0</v>
      </c>
      <c r="W67" s="3" t="b">
        <f t="shared" si="9"/>
        <v>0</v>
      </c>
    </row>
    <row r="68" spans="1:23" ht="5.25" customHeight="1">
      <c r="A68" s="54"/>
      <c r="B68" s="66" t="s">
        <v>21</v>
      </c>
      <c r="C68" s="23">
        <v>12473</v>
      </c>
      <c r="D68" s="23">
        <v>109</v>
      </c>
      <c r="E68" s="23">
        <v>-60</v>
      </c>
      <c r="F68" s="23">
        <v>19</v>
      </c>
      <c r="G68" s="23">
        <v>8444</v>
      </c>
      <c r="H68" s="23">
        <v>5</v>
      </c>
      <c r="I68" s="23">
        <v>477</v>
      </c>
      <c r="J68" s="23">
        <v>0</v>
      </c>
      <c r="K68" s="23">
        <v>0</v>
      </c>
      <c r="L68" s="23">
        <v>0</v>
      </c>
      <c r="M68" s="23">
        <v>625</v>
      </c>
      <c r="N68" s="23">
        <v>14396</v>
      </c>
      <c r="O68" s="56">
        <v>36355</v>
      </c>
      <c r="P68" s="32"/>
      <c r="S68" s="3" t="b">
        <f t="shared" si="5"/>
        <v>0</v>
      </c>
      <c r="T68" s="3" t="b">
        <f t="shared" si="6"/>
        <v>0</v>
      </c>
      <c r="U68" s="3" t="b">
        <f t="shared" si="7"/>
        <v>0</v>
      </c>
      <c r="V68" s="3" t="b">
        <f t="shared" si="8"/>
        <v>1</v>
      </c>
      <c r="W68" s="3" t="b">
        <f t="shared" si="9"/>
        <v>0</v>
      </c>
    </row>
    <row r="69" spans="1:23" ht="6" customHeight="1">
      <c r="A69" s="54"/>
      <c r="B69" s="66" t="s">
        <v>27</v>
      </c>
      <c r="C69" s="23">
        <v>40677</v>
      </c>
      <c r="D69" s="23">
        <v>402.16</v>
      </c>
      <c r="E69" s="23">
        <v>3769</v>
      </c>
      <c r="F69" s="23">
        <v>28</v>
      </c>
      <c r="G69" s="23">
        <v>8444</v>
      </c>
      <c r="H69" s="23">
        <v>5</v>
      </c>
      <c r="I69" s="23">
        <v>757</v>
      </c>
      <c r="J69" s="23">
        <v>0</v>
      </c>
      <c r="K69" s="23">
        <v>0</v>
      </c>
      <c r="L69" s="23">
        <v>0</v>
      </c>
      <c r="M69" s="23">
        <v>3524</v>
      </c>
      <c r="N69" s="23">
        <v>24201</v>
      </c>
      <c r="O69" s="56">
        <v>81372</v>
      </c>
      <c r="P69" s="32"/>
      <c r="Q69" s="3" t="e">
        <f>O69-#REF!</f>
        <v>#REF!</v>
      </c>
      <c r="S69" s="3" t="b">
        <f t="shared" si="5"/>
        <v>0</v>
      </c>
      <c r="T69" s="3" t="b">
        <f t="shared" si="6"/>
        <v>0</v>
      </c>
      <c r="U69" s="3" t="b">
        <f t="shared" si="7"/>
        <v>0</v>
      </c>
      <c r="V69" s="3" t="b">
        <f t="shared" si="8"/>
        <v>0</v>
      </c>
      <c r="W69" s="3" t="b">
        <f t="shared" si="9"/>
        <v>1</v>
      </c>
    </row>
    <row r="70" spans="1:23" ht="6" customHeight="1">
      <c r="A70" s="51" t="s">
        <v>83</v>
      </c>
      <c r="B70" s="64" t="s">
        <v>29</v>
      </c>
      <c r="C70" s="65">
        <v>24734</v>
      </c>
      <c r="D70" s="65">
        <v>478.88</v>
      </c>
      <c r="E70" s="65">
        <v>0</v>
      </c>
      <c r="F70" s="65">
        <v>0</v>
      </c>
      <c r="G70" s="65">
        <v>0</v>
      </c>
      <c r="H70" s="65">
        <v>0</v>
      </c>
      <c r="I70" s="65">
        <v>71</v>
      </c>
      <c r="J70" s="65">
        <v>28</v>
      </c>
      <c r="K70" s="65">
        <v>1149</v>
      </c>
      <c r="L70" s="65">
        <v>110</v>
      </c>
      <c r="M70" s="65">
        <v>13</v>
      </c>
      <c r="N70" s="65">
        <v>3784</v>
      </c>
      <c r="O70" s="53">
        <v>29751</v>
      </c>
      <c r="P70" s="32"/>
      <c r="S70" s="3" t="b">
        <f t="shared" si="5"/>
        <v>1</v>
      </c>
      <c r="T70" s="3" t="b">
        <f t="shared" si="6"/>
        <v>0</v>
      </c>
      <c r="U70" s="3" t="b">
        <f t="shared" si="7"/>
        <v>0</v>
      </c>
      <c r="V70" s="3" t="b">
        <f t="shared" si="8"/>
        <v>0</v>
      </c>
      <c r="W70" s="3" t="b">
        <f t="shared" si="9"/>
        <v>0</v>
      </c>
    </row>
    <row r="71" spans="1:23" ht="5.25" customHeight="1">
      <c r="A71" s="54"/>
      <c r="B71" s="66" t="s">
        <v>30</v>
      </c>
      <c r="C71" s="23">
        <v>5304</v>
      </c>
      <c r="D71" s="23">
        <v>23</v>
      </c>
      <c r="E71" s="23">
        <v>0</v>
      </c>
      <c r="F71" s="23">
        <v>1</v>
      </c>
      <c r="G71" s="23">
        <v>0</v>
      </c>
      <c r="H71" s="23">
        <v>0</v>
      </c>
      <c r="I71" s="23">
        <v>1924</v>
      </c>
      <c r="J71" s="23">
        <v>1</v>
      </c>
      <c r="K71" s="23">
        <v>626</v>
      </c>
      <c r="L71" s="23">
        <v>26</v>
      </c>
      <c r="M71" s="23">
        <v>3166</v>
      </c>
      <c r="N71" s="23">
        <v>45638</v>
      </c>
      <c r="O71" s="56">
        <v>56658</v>
      </c>
      <c r="P71" s="32"/>
      <c r="S71" s="3" t="b">
        <f t="shared" si="5"/>
        <v>0</v>
      </c>
      <c r="T71" s="3" t="b">
        <f t="shared" si="6"/>
        <v>1</v>
      </c>
      <c r="U71" s="3" t="b">
        <f t="shared" si="7"/>
        <v>0</v>
      </c>
      <c r="V71" s="3" t="b">
        <f t="shared" si="8"/>
        <v>0</v>
      </c>
      <c r="W71" s="3" t="b">
        <f t="shared" si="9"/>
        <v>0</v>
      </c>
    </row>
    <row r="72" spans="1:23" ht="5.25" customHeight="1">
      <c r="A72" s="54"/>
      <c r="B72" s="66" t="s">
        <v>17</v>
      </c>
      <c r="C72" s="23">
        <v>3242</v>
      </c>
      <c r="D72" s="23">
        <v>23</v>
      </c>
      <c r="E72" s="23">
        <v>0</v>
      </c>
      <c r="F72" s="23">
        <v>0</v>
      </c>
      <c r="G72" s="23">
        <v>0</v>
      </c>
      <c r="H72" s="23">
        <v>0</v>
      </c>
      <c r="I72" s="23">
        <v>260</v>
      </c>
      <c r="J72" s="23">
        <v>0</v>
      </c>
      <c r="K72" s="23">
        <v>137</v>
      </c>
      <c r="L72" s="23">
        <v>20</v>
      </c>
      <c r="M72" s="23">
        <v>280</v>
      </c>
      <c r="N72" s="23">
        <v>1401</v>
      </c>
      <c r="O72" s="56">
        <v>5320</v>
      </c>
      <c r="P72" s="32"/>
      <c r="S72" s="3" t="b">
        <f t="shared" si="5"/>
        <v>0</v>
      </c>
      <c r="T72" s="3" t="b">
        <f t="shared" si="6"/>
        <v>0</v>
      </c>
      <c r="U72" s="3" t="b">
        <f t="shared" si="7"/>
        <v>1</v>
      </c>
      <c r="V72" s="3" t="b">
        <f t="shared" si="8"/>
        <v>0</v>
      </c>
      <c r="W72" s="3" t="b">
        <f t="shared" si="9"/>
        <v>0</v>
      </c>
    </row>
    <row r="73" spans="1:23" ht="5.25" customHeight="1">
      <c r="A73" s="54"/>
      <c r="B73" s="66" t="s">
        <v>21</v>
      </c>
      <c r="C73" s="23">
        <v>1110</v>
      </c>
      <c r="D73" s="23">
        <v>49</v>
      </c>
      <c r="E73" s="23">
        <v>0</v>
      </c>
      <c r="F73" s="23">
        <v>0</v>
      </c>
      <c r="G73" s="23">
        <v>0</v>
      </c>
      <c r="H73" s="23">
        <v>0</v>
      </c>
      <c r="I73" s="23">
        <v>138</v>
      </c>
      <c r="J73" s="23">
        <v>6</v>
      </c>
      <c r="K73" s="23">
        <v>78</v>
      </c>
      <c r="L73" s="23">
        <v>63</v>
      </c>
      <c r="M73" s="23">
        <v>26</v>
      </c>
      <c r="N73" s="23">
        <v>2267</v>
      </c>
      <c r="O73" s="56">
        <v>3619</v>
      </c>
      <c r="P73" s="32"/>
      <c r="S73" s="3" t="b">
        <f t="shared" si="5"/>
        <v>0</v>
      </c>
      <c r="T73" s="3" t="b">
        <f t="shared" si="6"/>
        <v>0</v>
      </c>
      <c r="U73" s="3" t="b">
        <f t="shared" si="7"/>
        <v>0</v>
      </c>
      <c r="V73" s="3" t="b">
        <f t="shared" si="8"/>
        <v>1</v>
      </c>
      <c r="W73" s="3" t="b">
        <f t="shared" si="9"/>
        <v>0</v>
      </c>
    </row>
    <row r="74" spans="1:23" ht="6" customHeight="1">
      <c r="A74" s="54"/>
      <c r="B74" s="66" t="s">
        <v>27</v>
      </c>
      <c r="C74" s="23">
        <v>34390</v>
      </c>
      <c r="D74" s="23">
        <v>573.88</v>
      </c>
      <c r="E74" s="23">
        <v>0</v>
      </c>
      <c r="F74" s="23">
        <v>1</v>
      </c>
      <c r="G74" s="23">
        <v>0</v>
      </c>
      <c r="H74" s="23">
        <v>0</v>
      </c>
      <c r="I74" s="23">
        <v>2393</v>
      </c>
      <c r="J74" s="23">
        <v>35</v>
      </c>
      <c r="K74" s="23">
        <v>1990</v>
      </c>
      <c r="L74" s="23">
        <v>219</v>
      </c>
      <c r="M74" s="23">
        <v>3485</v>
      </c>
      <c r="N74" s="23">
        <v>53090</v>
      </c>
      <c r="O74" s="56">
        <v>95348</v>
      </c>
      <c r="P74" s="32"/>
      <c r="Q74" s="3" t="e">
        <f>O74-#REF!</f>
        <v>#REF!</v>
      </c>
      <c r="S74" s="3" t="b">
        <f t="shared" si="5"/>
        <v>0</v>
      </c>
      <c r="T74" s="3" t="b">
        <f t="shared" si="6"/>
        <v>0</v>
      </c>
      <c r="U74" s="3" t="b">
        <f t="shared" si="7"/>
        <v>0</v>
      </c>
      <c r="V74" s="3" t="b">
        <f t="shared" si="8"/>
        <v>0</v>
      </c>
      <c r="W74" s="3" t="b">
        <f t="shared" si="9"/>
        <v>1</v>
      </c>
    </row>
    <row r="75" spans="1:23" ht="6" customHeight="1">
      <c r="A75" s="51" t="s">
        <v>84</v>
      </c>
      <c r="B75" s="64" t="s">
        <v>29</v>
      </c>
      <c r="C75" s="65">
        <v>11793</v>
      </c>
      <c r="D75" s="65">
        <v>539.55</v>
      </c>
      <c r="E75" s="65">
        <v>-316</v>
      </c>
      <c r="F75" s="65">
        <v>11</v>
      </c>
      <c r="G75" s="65">
        <v>0</v>
      </c>
      <c r="H75" s="65">
        <v>0</v>
      </c>
      <c r="I75" s="65">
        <v>302</v>
      </c>
      <c r="J75" s="65">
        <v>1</v>
      </c>
      <c r="K75" s="65">
        <v>210</v>
      </c>
      <c r="L75" s="65">
        <v>7</v>
      </c>
      <c r="M75" s="65">
        <v>3992</v>
      </c>
      <c r="N75" s="65">
        <v>5402</v>
      </c>
      <c r="O75" s="53">
        <v>21383</v>
      </c>
      <c r="P75" s="32"/>
      <c r="S75" s="3" t="b">
        <f t="shared" si="5"/>
        <v>1</v>
      </c>
      <c r="T75" s="3" t="b">
        <f t="shared" si="6"/>
        <v>0</v>
      </c>
      <c r="U75" s="3" t="b">
        <f t="shared" si="7"/>
        <v>0</v>
      </c>
      <c r="V75" s="3" t="b">
        <f t="shared" si="8"/>
        <v>0</v>
      </c>
      <c r="W75" s="3" t="b">
        <f t="shared" si="9"/>
        <v>0</v>
      </c>
    </row>
    <row r="76" spans="1:23" ht="5.25" customHeight="1">
      <c r="A76" s="54"/>
      <c r="B76" s="66" t="s">
        <v>30</v>
      </c>
      <c r="C76" s="23">
        <v>751</v>
      </c>
      <c r="D76" s="23">
        <v>6</v>
      </c>
      <c r="E76" s="23">
        <v>473</v>
      </c>
      <c r="F76" s="23">
        <v>3</v>
      </c>
      <c r="G76" s="23">
        <v>0</v>
      </c>
      <c r="H76" s="23">
        <v>0</v>
      </c>
      <c r="I76" s="23">
        <v>1020</v>
      </c>
      <c r="J76" s="23">
        <v>0</v>
      </c>
      <c r="K76" s="23">
        <v>0</v>
      </c>
      <c r="L76" s="23">
        <v>0</v>
      </c>
      <c r="M76" s="23">
        <v>10</v>
      </c>
      <c r="N76" s="23">
        <v>692</v>
      </c>
      <c r="O76" s="56">
        <v>2946</v>
      </c>
      <c r="P76" s="32"/>
      <c r="S76" s="3" t="b">
        <f t="shared" si="5"/>
        <v>0</v>
      </c>
      <c r="T76" s="3" t="b">
        <f t="shared" si="6"/>
        <v>1</v>
      </c>
      <c r="U76" s="3" t="b">
        <f t="shared" si="7"/>
        <v>0</v>
      </c>
      <c r="V76" s="3" t="b">
        <f t="shared" si="8"/>
        <v>0</v>
      </c>
      <c r="W76" s="3" t="b">
        <f t="shared" si="9"/>
        <v>0</v>
      </c>
    </row>
    <row r="77" spans="1:23" ht="5.25" customHeight="1">
      <c r="A77" s="54"/>
      <c r="B77" s="66" t="s">
        <v>17</v>
      </c>
      <c r="C77" s="23">
        <v>1171</v>
      </c>
      <c r="D77" s="23">
        <v>40</v>
      </c>
      <c r="E77" s="23">
        <v>240</v>
      </c>
      <c r="F77" s="23">
        <v>1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936</v>
      </c>
      <c r="O77" s="56">
        <v>2347</v>
      </c>
      <c r="P77" s="32"/>
      <c r="S77" s="3" t="b">
        <f t="shared" si="5"/>
        <v>0</v>
      </c>
      <c r="T77" s="3" t="b">
        <f t="shared" si="6"/>
        <v>0</v>
      </c>
      <c r="U77" s="3" t="b">
        <f t="shared" si="7"/>
        <v>1</v>
      </c>
      <c r="V77" s="3" t="b">
        <f t="shared" si="8"/>
        <v>0</v>
      </c>
      <c r="W77" s="3" t="b">
        <f t="shared" si="9"/>
        <v>0</v>
      </c>
    </row>
    <row r="78" spans="1:23" ht="5.25" customHeight="1">
      <c r="A78" s="54"/>
      <c r="B78" s="66" t="s">
        <v>21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56">
        <v>0</v>
      </c>
      <c r="P78" s="32"/>
      <c r="S78" s="3" t="b">
        <f t="shared" si="5"/>
        <v>0</v>
      </c>
      <c r="T78" s="3" t="b">
        <f t="shared" si="6"/>
        <v>0</v>
      </c>
      <c r="U78" s="3" t="b">
        <f t="shared" si="7"/>
        <v>0</v>
      </c>
      <c r="V78" s="3" t="b">
        <f t="shared" si="8"/>
        <v>1</v>
      </c>
      <c r="W78" s="3" t="b">
        <f t="shared" si="9"/>
        <v>0</v>
      </c>
    </row>
    <row r="79" spans="1:23" ht="6" customHeight="1">
      <c r="A79" s="54"/>
      <c r="B79" s="66" t="s">
        <v>27</v>
      </c>
      <c r="C79" s="23">
        <v>13715</v>
      </c>
      <c r="D79" s="23">
        <v>585.55</v>
      </c>
      <c r="E79" s="23">
        <v>397</v>
      </c>
      <c r="F79" s="23">
        <v>15</v>
      </c>
      <c r="G79" s="23">
        <v>0</v>
      </c>
      <c r="H79" s="23">
        <v>0</v>
      </c>
      <c r="I79" s="23">
        <v>1322</v>
      </c>
      <c r="J79" s="23">
        <v>1</v>
      </c>
      <c r="K79" s="23">
        <v>210</v>
      </c>
      <c r="L79" s="23">
        <v>7</v>
      </c>
      <c r="M79" s="23">
        <v>4002</v>
      </c>
      <c r="N79" s="23">
        <v>7030</v>
      </c>
      <c r="O79" s="56">
        <v>26676</v>
      </c>
      <c r="P79" s="32"/>
      <c r="Q79" s="3" t="e">
        <f>O79-#REF!</f>
        <v>#REF!</v>
      </c>
      <c r="S79" s="3" t="b">
        <f aca="true" t="shared" si="10" ref="S79:S89">IF(ISTEXT($B79)=0,0,EXACT($B79,"Rural"))</f>
        <v>0</v>
      </c>
      <c r="T79" s="3" t="b">
        <f aca="true" t="shared" si="11" ref="T79:T89">IF(ISTEXT($B79)=0,0,EXACT($B79,"Small Urban"))</f>
        <v>0</v>
      </c>
      <c r="U79" s="3" t="b">
        <f aca="true" t="shared" si="12" ref="U79:U89">IF(ISTEXT($B79)=0,0,EXACT($B79,"Urbanized-under 200,000"))</f>
        <v>0</v>
      </c>
      <c r="V79" s="3" t="b">
        <f aca="true" t="shared" si="13" ref="V79:V89">IF(ISTEXT($B79)=0,0,EXACT($B79,"Urbanized-over 200,000"))</f>
        <v>0</v>
      </c>
      <c r="W79" s="3" t="b">
        <f aca="true" t="shared" si="14" ref="W79:W89">IF(ISTEXT($B79)=0,0,EXACT($B79,"     Total"))</f>
        <v>1</v>
      </c>
    </row>
    <row r="80" spans="1:23" ht="6" customHeight="1">
      <c r="A80" s="51" t="s">
        <v>85</v>
      </c>
      <c r="B80" s="64" t="s">
        <v>29</v>
      </c>
      <c r="C80" s="65">
        <v>83134</v>
      </c>
      <c r="D80" s="65">
        <v>2126.79</v>
      </c>
      <c r="E80" s="65">
        <v>2135</v>
      </c>
      <c r="F80" s="65">
        <v>57</v>
      </c>
      <c r="G80" s="65">
        <v>0</v>
      </c>
      <c r="H80" s="65">
        <v>0</v>
      </c>
      <c r="I80" s="65">
        <v>-79</v>
      </c>
      <c r="J80" s="65">
        <v>17</v>
      </c>
      <c r="K80" s="65">
        <v>1140</v>
      </c>
      <c r="L80" s="65">
        <v>8</v>
      </c>
      <c r="M80" s="65">
        <v>2145</v>
      </c>
      <c r="N80" s="65">
        <v>3920</v>
      </c>
      <c r="O80" s="53">
        <v>92395</v>
      </c>
      <c r="P80" s="32"/>
      <c r="S80" s="3" t="b">
        <f t="shared" si="10"/>
        <v>1</v>
      </c>
      <c r="T80" s="3" t="b">
        <f t="shared" si="11"/>
        <v>0</v>
      </c>
      <c r="U80" s="3" t="b">
        <f t="shared" si="12"/>
        <v>0</v>
      </c>
      <c r="V80" s="3" t="b">
        <f t="shared" si="13"/>
        <v>0</v>
      </c>
      <c r="W80" s="3" t="b">
        <f t="shared" si="14"/>
        <v>0</v>
      </c>
    </row>
    <row r="81" spans="1:23" ht="5.25" customHeight="1">
      <c r="A81" s="54"/>
      <c r="B81" s="66" t="s">
        <v>30</v>
      </c>
      <c r="C81" s="23">
        <v>9764</v>
      </c>
      <c r="D81" s="23">
        <v>104</v>
      </c>
      <c r="E81" s="23">
        <v>1</v>
      </c>
      <c r="F81" s="23">
        <v>5</v>
      </c>
      <c r="G81" s="23">
        <v>0</v>
      </c>
      <c r="H81" s="23">
        <v>0</v>
      </c>
      <c r="I81" s="23">
        <v>587</v>
      </c>
      <c r="J81" s="23">
        <v>1</v>
      </c>
      <c r="K81" s="23">
        <v>203</v>
      </c>
      <c r="L81" s="23">
        <v>1</v>
      </c>
      <c r="M81" s="23">
        <v>396</v>
      </c>
      <c r="N81" s="23">
        <v>9398</v>
      </c>
      <c r="O81" s="56">
        <v>20349</v>
      </c>
      <c r="P81" s="32"/>
      <c r="S81" s="3" t="b">
        <f t="shared" si="10"/>
        <v>0</v>
      </c>
      <c r="T81" s="3" t="b">
        <f t="shared" si="11"/>
        <v>1</v>
      </c>
      <c r="U81" s="3" t="b">
        <f t="shared" si="12"/>
        <v>0</v>
      </c>
      <c r="V81" s="3" t="b">
        <f t="shared" si="13"/>
        <v>0</v>
      </c>
      <c r="W81" s="3" t="b">
        <f t="shared" si="14"/>
        <v>0</v>
      </c>
    </row>
    <row r="82" spans="1:23" ht="5.25" customHeight="1">
      <c r="A82" s="54"/>
      <c r="B82" s="66" t="s">
        <v>17</v>
      </c>
      <c r="C82" s="23">
        <v>9000</v>
      </c>
      <c r="D82" s="23">
        <v>47</v>
      </c>
      <c r="E82" s="23">
        <v>0</v>
      </c>
      <c r="F82" s="23">
        <v>0</v>
      </c>
      <c r="G82" s="23">
        <v>0</v>
      </c>
      <c r="H82" s="23">
        <v>0</v>
      </c>
      <c r="I82" s="23">
        <v>4385</v>
      </c>
      <c r="J82" s="23">
        <v>4</v>
      </c>
      <c r="K82" s="23">
        <v>311</v>
      </c>
      <c r="L82" s="23">
        <v>4</v>
      </c>
      <c r="M82" s="23">
        <v>720</v>
      </c>
      <c r="N82" s="23">
        <v>1267</v>
      </c>
      <c r="O82" s="56">
        <v>15683</v>
      </c>
      <c r="P82" s="32"/>
      <c r="S82" s="3" t="b">
        <f t="shared" si="10"/>
        <v>0</v>
      </c>
      <c r="T82" s="3" t="b">
        <f t="shared" si="11"/>
        <v>0</v>
      </c>
      <c r="U82" s="3" t="b">
        <f t="shared" si="12"/>
        <v>1</v>
      </c>
      <c r="V82" s="3" t="b">
        <f t="shared" si="13"/>
        <v>0</v>
      </c>
      <c r="W82" s="3" t="b">
        <f t="shared" si="14"/>
        <v>0</v>
      </c>
    </row>
    <row r="83" spans="1:23" ht="5.25" customHeight="1">
      <c r="A83" s="54"/>
      <c r="B83" s="66" t="s">
        <v>21</v>
      </c>
      <c r="C83" s="23">
        <v>15835</v>
      </c>
      <c r="D83" s="23">
        <v>94</v>
      </c>
      <c r="E83" s="23">
        <v>668</v>
      </c>
      <c r="F83" s="23">
        <v>2</v>
      </c>
      <c r="G83" s="23">
        <v>0</v>
      </c>
      <c r="H83" s="23">
        <v>0</v>
      </c>
      <c r="I83" s="23">
        <v>118</v>
      </c>
      <c r="J83" s="23">
        <v>2</v>
      </c>
      <c r="K83" s="23">
        <v>263</v>
      </c>
      <c r="L83" s="23">
        <v>12</v>
      </c>
      <c r="M83" s="23">
        <v>820</v>
      </c>
      <c r="N83" s="23">
        <v>4240</v>
      </c>
      <c r="O83" s="56">
        <v>21944</v>
      </c>
      <c r="P83" s="32"/>
      <c r="S83" s="3" t="b">
        <f t="shared" si="10"/>
        <v>0</v>
      </c>
      <c r="T83" s="3" t="b">
        <f t="shared" si="11"/>
        <v>0</v>
      </c>
      <c r="U83" s="3" t="b">
        <f t="shared" si="12"/>
        <v>0</v>
      </c>
      <c r="V83" s="3" t="b">
        <f t="shared" si="13"/>
        <v>1</v>
      </c>
      <c r="W83" s="3" t="b">
        <f t="shared" si="14"/>
        <v>0</v>
      </c>
    </row>
    <row r="84" spans="1:23" ht="6" customHeight="1">
      <c r="A84" s="54"/>
      <c r="B84" s="66" t="s">
        <v>27</v>
      </c>
      <c r="C84" s="23">
        <v>117733</v>
      </c>
      <c r="D84" s="23">
        <v>2371.79</v>
      </c>
      <c r="E84" s="23">
        <v>2804</v>
      </c>
      <c r="F84" s="23">
        <v>64</v>
      </c>
      <c r="G84" s="23">
        <v>0</v>
      </c>
      <c r="H84" s="23">
        <v>0</v>
      </c>
      <c r="I84" s="23">
        <v>5011</v>
      </c>
      <c r="J84" s="23">
        <v>24</v>
      </c>
      <c r="K84" s="23">
        <v>1917</v>
      </c>
      <c r="L84" s="23">
        <v>25</v>
      </c>
      <c r="M84" s="23">
        <v>4081</v>
      </c>
      <c r="N84" s="23">
        <v>18825</v>
      </c>
      <c r="O84" s="56">
        <v>150371</v>
      </c>
      <c r="P84" s="32"/>
      <c r="Q84" s="3" t="e">
        <f>O84-#REF!</f>
        <v>#REF!</v>
      </c>
      <c r="S84" s="3" t="b">
        <f t="shared" si="10"/>
        <v>0</v>
      </c>
      <c r="T84" s="3" t="b">
        <f t="shared" si="11"/>
        <v>0</v>
      </c>
      <c r="U84" s="3" t="b">
        <f t="shared" si="12"/>
        <v>0</v>
      </c>
      <c r="V84" s="3" t="b">
        <f t="shared" si="13"/>
        <v>0</v>
      </c>
      <c r="W84" s="3" t="b">
        <f t="shared" si="14"/>
        <v>1</v>
      </c>
    </row>
    <row r="85" spans="1:23" ht="6" customHeight="1">
      <c r="A85" s="51" t="s">
        <v>86</v>
      </c>
      <c r="B85" s="64" t="s">
        <v>29</v>
      </c>
      <c r="C85" s="65">
        <v>15665</v>
      </c>
      <c r="D85" s="65">
        <v>186.6</v>
      </c>
      <c r="E85" s="65">
        <v>179</v>
      </c>
      <c r="F85" s="65">
        <v>4</v>
      </c>
      <c r="G85" s="65">
        <v>0</v>
      </c>
      <c r="H85" s="65">
        <v>0</v>
      </c>
      <c r="I85" s="65">
        <v>461</v>
      </c>
      <c r="J85" s="65">
        <v>0</v>
      </c>
      <c r="K85" s="65">
        <v>260</v>
      </c>
      <c r="L85" s="65">
        <v>2</v>
      </c>
      <c r="M85" s="65">
        <v>1058</v>
      </c>
      <c r="N85" s="65">
        <v>1139</v>
      </c>
      <c r="O85" s="53">
        <v>18762</v>
      </c>
      <c r="P85" s="32"/>
      <c r="S85" s="3" t="b">
        <f t="shared" si="10"/>
        <v>1</v>
      </c>
      <c r="T85" s="3" t="b">
        <f t="shared" si="11"/>
        <v>0</v>
      </c>
      <c r="U85" s="3" t="b">
        <f t="shared" si="12"/>
        <v>0</v>
      </c>
      <c r="V85" s="3" t="b">
        <f t="shared" si="13"/>
        <v>0</v>
      </c>
      <c r="W85" s="3" t="b">
        <f t="shared" si="14"/>
        <v>0</v>
      </c>
    </row>
    <row r="86" spans="1:23" ht="5.25" customHeight="1">
      <c r="A86" s="54"/>
      <c r="B86" s="66" t="s">
        <v>30</v>
      </c>
      <c r="C86" s="23">
        <v>1077</v>
      </c>
      <c r="D86" s="23">
        <v>8</v>
      </c>
      <c r="E86" s="23">
        <v>0</v>
      </c>
      <c r="F86" s="23">
        <v>0</v>
      </c>
      <c r="G86" s="23">
        <v>0</v>
      </c>
      <c r="H86" s="23">
        <v>0</v>
      </c>
      <c r="I86" s="23">
        <v>-3</v>
      </c>
      <c r="J86" s="23">
        <v>0</v>
      </c>
      <c r="K86" s="23">
        <v>141</v>
      </c>
      <c r="L86" s="23">
        <v>2</v>
      </c>
      <c r="M86" s="23">
        <v>3940</v>
      </c>
      <c r="N86" s="23">
        <v>682</v>
      </c>
      <c r="O86" s="56">
        <v>5837</v>
      </c>
      <c r="P86" s="32"/>
      <c r="S86" s="3" t="b">
        <f t="shared" si="10"/>
        <v>0</v>
      </c>
      <c r="T86" s="3" t="b">
        <f t="shared" si="11"/>
        <v>1</v>
      </c>
      <c r="U86" s="3" t="b">
        <f t="shared" si="12"/>
        <v>0</v>
      </c>
      <c r="V86" s="3" t="b">
        <f t="shared" si="13"/>
        <v>0</v>
      </c>
      <c r="W86" s="3" t="b">
        <f t="shared" si="14"/>
        <v>0</v>
      </c>
    </row>
    <row r="87" spans="1:23" ht="5.25" customHeight="1">
      <c r="A87" s="54"/>
      <c r="B87" s="66" t="s">
        <v>17</v>
      </c>
      <c r="C87" s="23">
        <v>1037</v>
      </c>
      <c r="D87" s="23">
        <v>6</v>
      </c>
      <c r="E87" s="23">
        <v>0</v>
      </c>
      <c r="F87" s="23">
        <v>0</v>
      </c>
      <c r="G87" s="23">
        <v>0</v>
      </c>
      <c r="H87" s="23">
        <v>0</v>
      </c>
      <c r="I87" s="23">
        <v>36</v>
      </c>
      <c r="J87" s="23">
        <v>0</v>
      </c>
      <c r="K87" s="23">
        <v>0</v>
      </c>
      <c r="L87" s="23">
        <v>0</v>
      </c>
      <c r="M87" s="23">
        <v>-78</v>
      </c>
      <c r="N87" s="23">
        <v>125</v>
      </c>
      <c r="O87" s="56">
        <v>1120</v>
      </c>
      <c r="P87" s="32"/>
      <c r="S87" s="3" t="b">
        <f t="shared" si="10"/>
        <v>0</v>
      </c>
      <c r="T87" s="3" t="b">
        <f t="shared" si="11"/>
        <v>0</v>
      </c>
      <c r="U87" s="3" t="b">
        <f t="shared" si="12"/>
        <v>1</v>
      </c>
      <c r="V87" s="3" t="b">
        <f t="shared" si="13"/>
        <v>0</v>
      </c>
      <c r="W87" s="3" t="b">
        <f t="shared" si="14"/>
        <v>0</v>
      </c>
    </row>
    <row r="88" spans="1:23" ht="5.25" customHeight="1">
      <c r="A88" s="54"/>
      <c r="B88" s="66" t="s">
        <v>21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56">
        <v>0</v>
      </c>
      <c r="P88" s="32"/>
      <c r="S88" s="3" t="b">
        <f t="shared" si="10"/>
        <v>0</v>
      </c>
      <c r="T88" s="3" t="b">
        <f t="shared" si="11"/>
        <v>0</v>
      </c>
      <c r="U88" s="3" t="b">
        <f t="shared" si="12"/>
        <v>0</v>
      </c>
      <c r="V88" s="3" t="b">
        <f t="shared" si="13"/>
        <v>1</v>
      </c>
      <c r="W88" s="3" t="b">
        <f t="shared" si="14"/>
        <v>0</v>
      </c>
    </row>
    <row r="89" spans="1:23" ht="6" customHeight="1" thickBot="1">
      <c r="A89" s="54"/>
      <c r="B89" s="66" t="s">
        <v>27</v>
      </c>
      <c r="C89" s="23">
        <v>17779</v>
      </c>
      <c r="D89" s="23">
        <v>200.6</v>
      </c>
      <c r="E89" s="23">
        <v>179</v>
      </c>
      <c r="F89" s="23">
        <v>4</v>
      </c>
      <c r="G89" s="23">
        <v>0</v>
      </c>
      <c r="H89" s="23">
        <v>0</v>
      </c>
      <c r="I89" s="23">
        <v>494</v>
      </c>
      <c r="J89" s="23">
        <v>0</v>
      </c>
      <c r="K89" s="23">
        <v>401</v>
      </c>
      <c r="L89" s="23">
        <v>4</v>
      </c>
      <c r="M89" s="23">
        <v>4920</v>
      </c>
      <c r="N89" s="23">
        <v>1946</v>
      </c>
      <c r="O89" s="56">
        <v>25719</v>
      </c>
      <c r="P89" s="32"/>
      <c r="Q89" s="3" t="e">
        <f>O89-#REF!</f>
        <v>#REF!</v>
      </c>
      <c r="S89" s="3" t="b">
        <f t="shared" si="10"/>
        <v>0</v>
      </c>
      <c r="T89" s="3" t="b">
        <f t="shared" si="11"/>
        <v>0</v>
      </c>
      <c r="U89" s="3" t="b">
        <f t="shared" si="12"/>
        <v>0</v>
      </c>
      <c r="V89" s="3" t="b">
        <f t="shared" si="13"/>
        <v>0</v>
      </c>
      <c r="W89" s="3" t="b">
        <f t="shared" si="14"/>
        <v>1</v>
      </c>
    </row>
    <row r="90" spans="1:16" ht="6.75" customHeight="1" thickTop="1">
      <c r="A90" s="67" t="s">
        <v>87</v>
      </c>
      <c r="B90" s="68" t="s">
        <v>29</v>
      </c>
      <c r="C90" s="69">
        <v>1080867</v>
      </c>
      <c r="D90" s="69">
        <v>26625.34</v>
      </c>
      <c r="E90" s="69">
        <v>76141</v>
      </c>
      <c r="F90" s="69">
        <v>642</v>
      </c>
      <c r="G90" s="69">
        <v>7563</v>
      </c>
      <c r="H90" s="69">
        <v>47</v>
      </c>
      <c r="I90" s="69">
        <v>70942</v>
      </c>
      <c r="J90" s="69">
        <v>226</v>
      </c>
      <c r="K90" s="69">
        <v>27773</v>
      </c>
      <c r="L90" s="69">
        <v>655</v>
      </c>
      <c r="M90" s="69">
        <v>96548</v>
      </c>
      <c r="N90" s="69">
        <v>344443</v>
      </c>
      <c r="O90" s="70">
        <v>1704277</v>
      </c>
      <c r="P90" s="32"/>
    </row>
    <row r="91" spans="1:16" ht="6" customHeight="1">
      <c r="A91" s="54"/>
      <c r="B91" s="66" t="s">
        <v>30</v>
      </c>
      <c r="C91" s="23">
        <v>206279</v>
      </c>
      <c r="D91" s="23">
        <v>2188</v>
      </c>
      <c r="E91" s="23">
        <v>19793</v>
      </c>
      <c r="F91" s="23">
        <v>85</v>
      </c>
      <c r="G91" s="23">
        <v>3959</v>
      </c>
      <c r="H91" s="23">
        <v>26</v>
      </c>
      <c r="I91" s="23">
        <v>27512</v>
      </c>
      <c r="J91" s="23">
        <v>46</v>
      </c>
      <c r="K91" s="23">
        <v>11669</v>
      </c>
      <c r="L91" s="23">
        <v>214</v>
      </c>
      <c r="M91" s="23">
        <v>63528</v>
      </c>
      <c r="N91" s="23">
        <v>253469</v>
      </c>
      <c r="O91" s="56">
        <v>586209</v>
      </c>
      <c r="P91" s="32"/>
    </row>
    <row r="92" spans="1:16" ht="6" customHeight="1">
      <c r="A92" s="54"/>
      <c r="B92" s="66" t="s">
        <v>17</v>
      </c>
      <c r="C92" s="23">
        <v>196133</v>
      </c>
      <c r="D92" s="23">
        <v>1585</v>
      </c>
      <c r="E92" s="23">
        <v>26106</v>
      </c>
      <c r="F92" s="23">
        <v>59</v>
      </c>
      <c r="G92" s="23">
        <v>9001</v>
      </c>
      <c r="H92" s="23">
        <v>18</v>
      </c>
      <c r="I92" s="23">
        <v>12775</v>
      </c>
      <c r="J92" s="23">
        <v>30</v>
      </c>
      <c r="K92" s="23">
        <v>11856</v>
      </c>
      <c r="L92" s="23">
        <v>340</v>
      </c>
      <c r="M92" s="23">
        <v>37439</v>
      </c>
      <c r="N92" s="23">
        <v>88772</v>
      </c>
      <c r="O92" s="56">
        <v>382082</v>
      </c>
      <c r="P92" s="32"/>
    </row>
    <row r="93" spans="1:16" ht="6" customHeight="1">
      <c r="A93" s="54"/>
      <c r="B93" s="66" t="s">
        <v>21</v>
      </c>
      <c r="C93" s="23">
        <v>432912</v>
      </c>
      <c r="D93" s="23">
        <v>3611</v>
      </c>
      <c r="E93" s="23">
        <v>51646</v>
      </c>
      <c r="F93" s="23">
        <v>173</v>
      </c>
      <c r="G93" s="23">
        <v>177179</v>
      </c>
      <c r="H93" s="23">
        <v>183</v>
      </c>
      <c r="I93" s="23">
        <v>18013</v>
      </c>
      <c r="J93" s="23">
        <v>68</v>
      </c>
      <c r="K93" s="23">
        <v>32724</v>
      </c>
      <c r="L93" s="23">
        <v>607</v>
      </c>
      <c r="M93" s="23">
        <v>56829</v>
      </c>
      <c r="N93" s="23">
        <v>247181</v>
      </c>
      <c r="O93" s="56">
        <v>1016484</v>
      </c>
      <c r="P93" s="32"/>
    </row>
    <row r="94" spans="1:16" ht="6" customHeight="1">
      <c r="A94" s="54"/>
      <c r="B94" s="66" t="s">
        <v>27</v>
      </c>
      <c r="C94" s="23">
        <v>1916191</v>
      </c>
      <c r="D94" s="23">
        <v>34009.34</v>
      </c>
      <c r="E94" s="23">
        <v>173686</v>
      </c>
      <c r="F94" s="23">
        <v>959</v>
      </c>
      <c r="G94" s="23">
        <v>197702</v>
      </c>
      <c r="H94" s="23">
        <v>274</v>
      </c>
      <c r="I94" s="23">
        <v>129242</v>
      </c>
      <c r="J94" s="23">
        <v>370</v>
      </c>
      <c r="K94" s="23">
        <v>84022</v>
      </c>
      <c r="L94" s="23">
        <v>1816</v>
      </c>
      <c r="M94" s="23">
        <v>254344</v>
      </c>
      <c r="N94" s="23">
        <v>933865</v>
      </c>
      <c r="O94" s="56">
        <v>3689052</v>
      </c>
      <c r="P94" s="32"/>
    </row>
    <row r="95" spans="1:23" ht="6" customHeight="1">
      <c r="A95" s="51" t="s">
        <v>88</v>
      </c>
      <c r="B95" s="64" t="s">
        <v>29</v>
      </c>
      <c r="C95" s="65">
        <v>162</v>
      </c>
      <c r="D95" s="65">
        <v>1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2322</v>
      </c>
      <c r="N95" s="65">
        <v>0</v>
      </c>
      <c r="O95" s="53">
        <v>2484</v>
      </c>
      <c r="P95" s="32"/>
      <c r="S95" s="3" t="b">
        <f>IF(ISTEXT($B95)=0,0,EXACT($B95,"Rural"))</f>
        <v>1</v>
      </c>
      <c r="T95" s="3" t="b">
        <f>IF(ISTEXT($B95)=0,0,EXACT($B95,"Small Urban"))</f>
        <v>0</v>
      </c>
      <c r="U95" s="3" t="b">
        <f>IF(ISTEXT($B95)=0,0,EXACT($B95,"Urbanized-under 200,000"))</f>
        <v>0</v>
      </c>
      <c r="V95" s="3" t="b">
        <f>IF(ISTEXT($B95)=0,0,EXACT($B95,"Urbanized-over 200,000"))</f>
        <v>0</v>
      </c>
      <c r="W95" s="3" t="b">
        <f>IF(ISTEXT($B95)=0,0,EXACT($B95,"     Total"))</f>
        <v>0</v>
      </c>
    </row>
    <row r="96" spans="1:23" ht="6" customHeight="1">
      <c r="A96" s="54"/>
      <c r="B96" s="66" t="s">
        <v>30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1646</v>
      </c>
      <c r="N96" s="23">
        <v>4562</v>
      </c>
      <c r="O96" s="56">
        <v>6208</v>
      </c>
      <c r="P96" s="32"/>
      <c r="S96" s="3" t="b">
        <f>IF(ISTEXT($B96)=0,0,EXACT($B96,"Rural"))</f>
        <v>0</v>
      </c>
      <c r="T96" s="3" t="b">
        <f>IF(ISTEXT($B96)=0,0,EXACT($B96,"Small Urban"))</f>
        <v>1</v>
      </c>
      <c r="U96" s="3" t="b">
        <f>IF(ISTEXT($B96)=0,0,EXACT($B96,"Urbanized-under 200,000"))</f>
        <v>0</v>
      </c>
      <c r="V96" s="3" t="b">
        <f>IF(ISTEXT($B96)=0,0,EXACT($B96,"Urbanized-over 200,000"))</f>
        <v>0</v>
      </c>
      <c r="W96" s="3" t="b">
        <f>IF(ISTEXT($B96)=0,0,EXACT($B96,"     Total"))</f>
        <v>0</v>
      </c>
    </row>
    <row r="97" spans="1:23" ht="6" customHeight="1">
      <c r="A97" s="54"/>
      <c r="B97" s="66" t="s">
        <v>17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56">
        <v>0</v>
      </c>
      <c r="P97" s="32"/>
      <c r="S97" s="3" t="b">
        <f>IF(ISTEXT($B97)=0,0,EXACT($B97,"Rural"))</f>
        <v>0</v>
      </c>
      <c r="T97" s="3" t="b">
        <f>IF(ISTEXT($B97)=0,0,EXACT($B97,"Small Urban"))</f>
        <v>0</v>
      </c>
      <c r="U97" s="3" t="b">
        <f>IF(ISTEXT($B97)=0,0,EXACT($B97,"Urbanized-under 200,000"))</f>
        <v>1</v>
      </c>
      <c r="V97" s="3" t="b">
        <f>IF(ISTEXT($B97)=0,0,EXACT($B97,"Urbanized-over 200,000"))</f>
        <v>0</v>
      </c>
      <c r="W97" s="3" t="b">
        <f>IF(ISTEXT($B97)=0,0,EXACT($B97,"     Total"))</f>
        <v>0</v>
      </c>
    </row>
    <row r="98" spans="1:23" ht="6" customHeight="1">
      <c r="A98" s="54"/>
      <c r="B98" s="66" t="s">
        <v>21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56">
        <v>0</v>
      </c>
      <c r="P98" s="32"/>
      <c r="S98" s="3" t="b">
        <f>IF(ISTEXT($B98)=0,0,EXACT($B98,"Rural"))</f>
        <v>0</v>
      </c>
      <c r="T98" s="3" t="b">
        <f>IF(ISTEXT($B98)=0,0,EXACT($B98,"Small Urban"))</f>
        <v>0</v>
      </c>
      <c r="U98" s="3" t="b">
        <f>IF(ISTEXT($B98)=0,0,EXACT($B98,"Urbanized-under 200,000"))</f>
        <v>0</v>
      </c>
      <c r="V98" s="3" t="b">
        <f>IF(ISTEXT($B98)=0,0,EXACT($B98,"Urbanized-over 200,000"))</f>
        <v>1</v>
      </c>
      <c r="W98" s="3" t="b">
        <f>IF(ISTEXT($B98)=0,0,EXACT($B98,"     Total"))</f>
        <v>0</v>
      </c>
    </row>
    <row r="99" spans="1:23" ht="6" customHeight="1">
      <c r="A99" s="54"/>
      <c r="B99" s="66" t="s">
        <v>27</v>
      </c>
      <c r="C99" s="23">
        <v>162</v>
      </c>
      <c r="D99" s="23">
        <v>1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3968</v>
      </c>
      <c r="N99" s="23">
        <v>4562</v>
      </c>
      <c r="O99" s="56">
        <v>8692</v>
      </c>
      <c r="P99" s="32"/>
      <c r="Q99" s="3" t="e">
        <f>O99-#REF!</f>
        <v>#REF!</v>
      </c>
      <c r="S99" s="3" t="b">
        <f>IF(ISTEXT($B99)=0,0,EXACT($B99,"Rural"))</f>
        <v>0</v>
      </c>
      <c r="T99" s="3" t="b">
        <f>IF(ISTEXT($B99)=0,0,EXACT($B99,"Small Urban"))</f>
        <v>0</v>
      </c>
      <c r="U99" s="3" t="b">
        <f>IF(ISTEXT($B99)=0,0,EXACT($B99,"Urbanized-under 200,000"))</f>
        <v>0</v>
      </c>
      <c r="V99" s="3" t="b">
        <f>IF(ISTEXT($B99)=0,0,EXACT($B99,"Urbanized-over 200,000"))</f>
        <v>0</v>
      </c>
      <c r="W99" s="3" t="b">
        <f>IF(ISTEXT($B99)=0,0,EXACT($B99,"     Total"))</f>
        <v>1</v>
      </c>
    </row>
    <row r="100" spans="1:16" ht="0.75" customHeight="1">
      <c r="A100" s="54"/>
      <c r="B100" s="66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71"/>
      <c r="P100" s="32"/>
    </row>
    <row r="101" spans="1:16" ht="0.75" customHeight="1" thickBot="1">
      <c r="A101" s="54"/>
      <c r="B101" s="66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71"/>
      <c r="P101" s="32"/>
    </row>
    <row r="102" spans="1:16" ht="6.75" customHeight="1" thickTop="1">
      <c r="A102" s="67" t="s">
        <v>89</v>
      </c>
      <c r="B102" s="68" t="s">
        <v>29</v>
      </c>
      <c r="C102" s="69">
        <v>1081029</v>
      </c>
      <c r="D102" s="69">
        <v>26626.34</v>
      </c>
      <c r="E102" s="69">
        <v>76141</v>
      </c>
      <c r="F102" s="69">
        <v>642</v>
      </c>
      <c r="G102" s="69">
        <v>7563</v>
      </c>
      <c r="H102" s="69">
        <v>47</v>
      </c>
      <c r="I102" s="69">
        <v>70942</v>
      </c>
      <c r="J102" s="69">
        <v>226</v>
      </c>
      <c r="K102" s="69">
        <v>27773</v>
      </c>
      <c r="L102" s="69">
        <v>655</v>
      </c>
      <c r="M102" s="69">
        <v>98870</v>
      </c>
      <c r="N102" s="69">
        <v>344443</v>
      </c>
      <c r="O102" s="69">
        <v>1706761</v>
      </c>
      <c r="P102" s="32"/>
    </row>
    <row r="103" spans="1:16" ht="6" customHeight="1">
      <c r="A103" s="54"/>
      <c r="B103" s="66" t="s">
        <v>30</v>
      </c>
      <c r="C103" s="23">
        <v>206279</v>
      </c>
      <c r="D103" s="23">
        <v>2188</v>
      </c>
      <c r="E103" s="23">
        <v>19793</v>
      </c>
      <c r="F103" s="23">
        <v>85</v>
      </c>
      <c r="G103" s="23">
        <v>3959</v>
      </c>
      <c r="H103" s="23">
        <v>26</v>
      </c>
      <c r="I103" s="23">
        <v>27512</v>
      </c>
      <c r="J103" s="23">
        <v>46</v>
      </c>
      <c r="K103" s="23">
        <v>11669</v>
      </c>
      <c r="L103" s="23">
        <v>214</v>
      </c>
      <c r="M103" s="23">
        <v>65174</v>
      </c>
      <c r="N103" s="23">
        <v>258031</v>
      </c>
      <c r="O103" s="23">
        <v>592417</v>
      </c>
      <c r="P103" s="32"/>
    </row>
    <row r="104" spans="1:16" ht="6" customHeight="1">
      <c r="A104" s="54"/>
      <c r="B104" s="66" t="s">
        <v>21</v>
      </c>
      <c r="C104" s="23">
        <v>196133</v>
      </c>
      <c r="D104" s="23">
        <v>1585</v>
      </c>
      <c r="E104" s="23">
        <v>26106</v>
      </c>
      <c r="F104" s="23">
        <v>59</v>
      </c>
      <c r="G104" s="23">
        <v>9001</v>
      </c>
      <c r="H104" s="23">
        <v>18</v>
      </c>
      <c r="I104" s="23">
        <v>12775</v>
      </c>
      <c r="J104" s="23">
        <v>30</v>
      </c>
      <c r="K104" s="23">
        <v>11856</v>
      </c>
      <c r="L104" s="23">
        <v>340</v>
      </c>
      <c r="M104" s="23">
        <v>37439</v>
      </c>
      <c r="N104" s="23">
        <v>88772</v>
      </c>
      <c r="O104" s="23">
        <v>382082</v>
      </c>
      <c r="P104" s="32"/>
    </row>
    <row r="105" spans="1:16" ht="6" customHeight="1">
      <c r="A105" s="54"/>
      <c r="B105" s="66" t="s">
        <v>17</v>
      </c>
      <c r="C105" s="23">
        <v>432912</v>
      </c>
      <c r="D105" s="23">
        <v>3611</v>
      </c>
      <c r="E105" s="23">
        <v>51646</v>
      </c>
      <c r="F105" s="23">
        <v>173</v>
      </c>
      <c r="G105" s="23">
        <v>177179</v>
      </c>
      <c r="H105" s="23">
        <v>183</v>
      </c>
      <c r="I105" s="23">
        <v>18013</v>
      </c>
      <c r="J105" s="23">
        <v>68</v>
      </c>
      <c r="K105" s="23">
        <v>32724</v>
      </c>
      <c r="L105" s="23">
        <v>607</v>
      </c>
      <c r="M105" s="23">
        <v>56829</v>
      </c>
      <c r="N105" s="23">
        <v>247181</v>
      </c>
      <c r="O105" s="23">
        <v>1016484</v>
      </c>
      <c r="P105" s="32"/>
    </row>
    <row r="106" spans="1:16" ht="6" customHeight="1">
      <c r="A106" s="54"/>
      <c r="B106" s="72" t="s">
        <v>27</v>
      </c>
      <c r="C106" s="23">
        <v>1916353</v>
      </c>
      <c r="D106" s="23">
        <v>34010.34</v>
      </c>
      <c r="E106" s="23">
        <v>173686</v>
      </c>
      <c r="F106" s="23">
        <v>959</v>
      </c>
      <c r="G106" s="23">
        <v>197702</v>
      </c>
      <c r="H106" s="23">
        <v>274</v>
      </c>
      <c r="I106" s="23">
        <v>129242</v>
      </c>
      <c r="J106" s="23">
        <v>370</v>
      </c>
      <c r="K106" s="23">
        <v>84022</v>
      </c>
      <c r="L106" s="23">
        <v>1816</v>
      </c>
      <c r="M106" s="23">
        <v>258312</v>
      </c>
      <c r="N106" s="23">
        <v>938427</v>
      </c>
      <c r="O106" s="23">
        <v>3697744</v>
      </c>
      <c r="P106" s="32"/>
    </row>
    <row r="107" spans="1:16" ht="0.75" customHeight="1">
      <c r="A107" s="51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4"/>
      <c r="P107" s="32"/>
    </row>
    <row r="108" spans="1:16" ht="6" customHeight="1">
      <c r="A108" s="82" t="s">
        <v>90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4"/>
      <c r="P108" s="32"/>
    </row>
    <row r="109" spans="1:16" ht="6" customHeight="1">
      <c r="A109" s="82" t="s">
        <v>91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4"/>
      <c r="P109" s="32"/>
    </row>
    <row r="110" spans="1:16" ht="6" customHeight="1">
      <c r="A110" s="82" t="s">
        <v>92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4"/>
      <c r="P110" s="32"/>
    </row>
    <row r="111" spans="1:16" ht="6" customHeight="1">
      <c r="A111" s="82" t="s">
        <v>93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4"/>
      <c r="P111" s="32"/>
    </row>
    <row r="112" spans="1:16" ht="6" customHeight="1">
      <c r="A112" s="82" t="s">
        <v>94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4"/>
      <c r="P112" s="32"/>
    </row>
    <row r="113" spans="1:16" ht="6" customHeight="1">
      <c r="A113" s="82" t="s">
        <v>95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4"/>
      <c r="P113" s="32"/>
    </row>
    <row r="114" spans="1:16" ht="6" customHeight="1">
      <c r="A114" s="82" t="s">
        <v>96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/>
      <c r="P114" s="32"/>
    </row>
    <row r="115" spans="1:16" ht="6" customHeight="1">
      <c r="A115" s="82" t="s">
        <v>97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4"/>
      <c r="P115" s="32"/>
    </row>
    <row r="116" spans="1:16" ht="1.5" customHeight="1">
      <c r="A116" s="75"/>
      <c r="B116" s="76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8"/>
      <c r="P116" s="32"/>
    </row>
    <row r="117" spans="1:16" ht="7.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7.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5" ht="7.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ht="7.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ht="7.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ht="7.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ht="7.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15" ht="7.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ht="7.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ht="7.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ht="7.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ht="7.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7.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7.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ht="7.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1:15" ht="7.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1:15" ht="7.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15" ht="7.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5" ht="7.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1:15" ht="7.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</row>
    <row r="137" spans="1:15" ht="7.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1:15" ht="7.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</row>
    <row r="139" spans="1:15" ht="7.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 ht="7.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</row>
    <row r="141" spans="1:15" ht="7.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 ht="7.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ht="7.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1:15" ht="7.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5" ht="7.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</sheetData>
  <mergeCells count="10">
    <mergeCell ref="A114:O114"/>
    <mergeCell ref="A115:O115"/>
    <mergeCell ref="A110:O110"/>
    <mergeCell ref="A111:O111"/>
    <mergeCell ref="A112:O112"/>
    <mergeCell ref="A113:O113"/>
    <mergeCell ref="A3:O3"/>
    <mergeCell ref="A2:O2"/>
    <mergeCell ref="A108:O108"/>
    <mergeCell ref="A109:O109"/>
  </mergeCells>
  <printOptions/>
  <pageMargins left="0.5" right="0.75" top="0.6" bottom="0.6" header="0.5" footer="0.5"/>
  <pageSetup horizontalDpi="600" verticalDpi="600" orientation="portrait" scale="85" r:id="rId1"/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2000-11-21T14:37:08Z</cp:lastPrinted>
  <dcterms:created xsi:type="dcterms:W3CDTF">2000-11-02T19:39:43Z</dcterms:created>
  <dcterms:modified xsi:type="dcterms:W3CDTF">2000-11-21T14:37:59Z</dcterms:modified>
  <cp:category/>
  <cp:version/>
  <cp:contentType/>
  <cp:contentStatus/>
</cp:coreProperties>
</file>