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745" windowHeight="8970" activeTab="0"/>
  </bookViews>
  <sheets>
    <sheet name="Readme" sheetId="1" r:id="rId1"/>
    <sheet name="SL06 age" sheetId="2" r:id="rId2"/>
    <sheet name="SL06 LOI,BSi,MS" sheetId="3" r:id="rId3"/>
    <sheet name="SL06 Pollen" sheetId="4" r:id="rId4"/>
    <sheet name="SL06 recon" sheetId="5" r:id="rId5"/>
    <sheet name="MB01 age" sheetId="6" r:id="rId6"/>
    <sheet name="MB01 LOI" sheetId="7" r:id="rId7"/>
    <sheet name="MB01 BSi" sheetId="8" r:id="rId8"/>
    <sheet name="MB01 Pollen" sheetId="9" r:id="rId9"/>
    <sheet name="MB01 recon" sheetId="10" r:id="rId10"/>
  </sheets>
  <definedNames/>
  <calcPr fullCalcOnLoad="1"/>
</workbook>
</file>

<file path=xl/sharedStrings.xml><?xml version="1.0" encoding="utf-8"?>
<sst xmlns="http://schemas.openxmlformats.org/spreadsheetml/2006/main" count="265" uniqueCount="191">
  <si>
    <t>Nunavut, Canada Pollen and Lake Sediment Geochemical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</si>
  <si>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</si>
  <si>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</si>
  <si>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</si>
  <si>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</si>
  <si>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ORIGINAL REFERENCE WHEN USING THIS DATA!!!!!</t>
  </si>
  <si>
    <t xml:space="preserve">NAME OF DATA SET: </t>
  </si>
  <si>
    <t>CONTRIBUTOR: Matthew Peros, University of Ottawa</t>
  </si>
  <si>
    <t xml:space="preserve">WDC PALEO CONTRIBUTION SERIES CITATION: </t>
  </si>
  <si>
    <t>Peros, M.C. and K. Gajewski. 2008.</t>
  </si>
  <si>
    <t xml:space="preserve">Nunavut, Canada Pollen and Lake Sediment Geochemical Data.  </t>
  </si>
  <si>
    <t xml:space="preserve">IGBP PAGES/World Data Center for Paleoclimatology </t>
  </si>
  <si>
    <t>NOAA/NCDC Paleoclimatology Program, Boulder CO, USA.</t>
  </si>
  <si>
    <t xml:space="preserve">ORIGINAL REFERENCE: </t>
  </si>
  <si>
    <t xml:space="preserve">Pollen-based reconstructions of late Holocene climate </t>
  </si>
  <si>
    <t xml:space="preserve">from the central and western Canadian Arctic. </t>
  </si>
  <si>
    <t>ABSTRACT:</t>
  </si>
  <si>
    <t>GEOGRAPHIC REGION: Nunavut, Northern North America</t>
  </si>
  <si>
    <t>PERIOD OF RECORD: 2500 YrBP - present</t>
  </si>
  <si>
    <t xml:space="preserve">FUNDING SOURCES:  </t>
  </si>
  <si>
    <t xml:space="preserve">DESCRIPTION:  </t>
  </si>
  <si>
    <t xml:space="preserve">Geochemical data (BSi, LOI, MS) and pollen data from 2 lakes in </t>
  </si>
  <si>
    <t>Nunavut, northern Canada.</t>
  </si>
  <si>
    <t>Lake SL06: Boothia Peninsula, Nunavut (68°35.36’N, 91°53.53’W, 243 m asl)</t>
  </si>
  <si>
    <t>Lake MB01: Victoria Island, Nunavut (69°48.4’N, 112°4.5’W, 290 m asl)</t>
  </si>
  <si>
    <t xml:space="preserve">MS refers to magnetic susceptibility </t>
  </si>
  <si>
    <t xml:space="preserve">LOI refers to loss on ignition </t>
  </si>
  <si>
    <t xml:space="preserve">BSI refers to biogenic silica </t>
  </si>
  <si>
    <t xml:space="preserve">LOI and BSI fluxes are in units of mg/cm2/yr </t>
  </si>
  <si>
    <t>LAST UPDATE: 11/2008 (Original receipt by WDC Paleo)</t>
  </si>
  <si>
    <t>IGBP PAGES/WDCA CONTRIBUTION SERIES NUMBER: 2008-112</t>
  </si>
  <si>
    <t xml:space="preserve">Data Contribution Series # 2008-112.    </t>
  </si>
  <si>
    <t>doi: 10.1007/s10933-008-9256-9</t>
  </si>
  <si>
    <t xml:space="preserve">Two lake-sediment cores from the western and central Canadian Arctic </t>
  </si>
  <si>
    <t xml:space="preserve">were used to investigate late Holocene climate variability in the region. </t>
  </si>
  <si>
    <t xml:space="preserve">Both cores were analyzed for pollen, organic matter, biogenic silica, </t>
  </si>
  <si>
    <t xml:space="preserve">and magnetic susceptibility, and were dated using a combination of 210Pb </t>
  </si>
  <si>
    <t xml:space="preserve">and 14C techniques. Core MB01, from southwestern Victoria Island, </t>
  </si>
  <si>
    <t xml:space="preserve">provides a 2600-year-long record.  Fossil pollen percentages, along with </t>
  </si>
  <si>
    <t xml:space="preserve">other parameters, suggest the occurrence of a cold period around </t>
  </si>
  <si>
    <t xml:space="preserve">2400 cal year BP (450 BC), followed by slightly warmer conditions </t>
  </si>
  <si>
    <t xml:space="preserve">by 1800 cal year BP (150 AD), and a return to cooler conditions throughout </t>
  </si>
  <si>
    <t xml:space="preserve">much of the last millennium.  Core SL06, from southern Boothia Peninsula, </t>
  </si>
  <si>
    <t xml:space="preserve">shows more subtle changes in pollen percentages over its 2500-year duration, </t>
  </si>
  <si>
    <t xml:space="preserve">but an increase in Cyperaceae and decrease in Oxyria pollen around 1400 </t>
  </si>
  <si>
    <t xml:space="preserve">cal year BP (550 AD) are indicative of warmer conditions at that time. </t>
  </si>
  <si>
    <t xml:space="preserve">Quantitative climate reconstructions from these pollen sequences were </t>
  </si>
  <si>
    <t xml:space="preserve">compared to two other pollen-based climate records from the region </t>
  </si>
  <si>
    <t xml:space="preserve">and indicate the presence of a widespread wet period ~1500 cal year BP </t>
  </si>
  <si>
    <t xml:space="preserve">(450 AD), and a cool and dry Little Ice Age. In the reconstructions </t>
  </si>
  <si>
    <t xml:space="preserve">based on pollen percentage data, the twentieth century summer temperature </t>
  </si>
  <si>
    <t xml:space="preserve">and annual precipitation in the central and western Canadian Arctic were </t>
  </si>
  <si>
    <t xml:space="preserve">comparable to that which occurred over the last 2500 years. However, </t>
  </si>
  <si>
    <t xml:space="preserve">pollen-influx values increase in the most recent sediments, suggesting </t>
  </si>
  <si>
    <t>high plant productivity during the late twentieth century.</t>
  </si>
  <si>
    <t xml:space="preserve">Canadian Foundation for Climate and Atmospheric Sciences (CFCAS)and the </t>
  </si>
  <si>
    <t>Natural Sciences and Engineering Research Council of Canada (NSERC)</t>
  </si>
  <si>
    <t>C-14</t>
  </si>
  <si>
    <t>Lab #</t>
  </si>
  <si>
    <t>Material</t>
  </si>
  <si>
    <t>Depth (cm)</t>
  </si>
  <si>
    <r>
      <t xml:space="preserve">Conventional </t>
    </r>
    <r>
      <rPr>
        <b/>
        <vertAlign val="superscript"/>
        <sz val="10"/>
        <rFont val="Arial"/>
        <family val="2"/>
      </rPr>
      <t>14</t>
    </r>
    <r>
      <rPr>
        <b/>
        <sz val="10"/>
        <rFont val="Arial"/>
        <family val="2"/>
      </rPr>
      <t>C age (BP)</t>
    </r>
  </si>
  <si>
    <r>
      <t>d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2"/>
      </rPr>
      <t>C (‰)</t>
    </r>
  </si>
  <si>
    <r>
      <t>2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calibrated age range (yr BP)</t>
    </r>
  </si>
  <si>
    <t>Beta-229045</t>
  </si>
  <si>
    <t>Microfossils</t>
  </si>
  <si>
    <t>20.0-23.0</t>
  </si>
  <si>
    <r>
      <t xml:space="preserve">1640 </t>
    </r>
    <r>
      <rPr>
        <sz val="9"/>
        <rFont val="Symbol"/>
        <family val="1"/>
      </rPr>
      <t>±</t>
    </r>
    <r>
      <rPr>
        <sz val="9"/>
        <rFont val="Arial"/>
        <family val="2"/>
      </rPr>
      <t xml:space="preserve"> 40</t>
    </r>
  </si>
  <si>
    <t>1420-1620</t>
  </si>
  <si>
    <t>Beta-229041</t>
  </si>
  <si>
    <t>33.0-36.0</t>
  </si>
  <si>
    <r>
      <t xml:space="preserve">2340 </t>
    </r>
    <r>
      <rPr>
        <sz val="9"/>
        <rFont val="Symbol"/>
        <family val="1"/>
      </rPr>
      <t>±</t>
    </r>
    <r>
      <rPr>
        <sz val="9"/>
        <rFont val="Arial"/>
        <family val="2"/>
      </rPr>
      <t xml:space="preserve"> 40</t>
    </r>
  </si>
  <si>
    <t>2320-2440</t>
  </si>
  <si>
    <t>PB-210</t>
  </si>
  <si>
    <t>Year AD</t>
  </si>
  <si>
    <t>Year BP</t>
  </si>
  <si>
    <t>0.5-1.0</t>
  </si>
  <si>
    <t>1.5-2.0</t>
  </si>
  <si>
    <t>2.5-3.0</t>
  </si>
  <si>
    <t>3.5-4.0</t>
  </si>
  <si>
    <t>SL06 Chronology</t>
  </si>
  <si>
    <t>Age</t>
  </si>
  <si>
    <t>LOI (%)</t>
  </si>
  <si>
    <t>LOI flux</t>
  </si>
  <si>
    <t>BSI (%)</t>
  </si>
  <si>
    <t>BSI flux</t>
  </si>
  <si>
    <t>MS</t>
  </si>
  <si>
    <t>no data</t>
  </si>
  <si>
    <t>Age (cal yr BP)</t>
  </si>
  <si>
    <t>Salix</t>
  </si>
  <si>
    <t>Cornus</t>
  </si>
  <si>
    <t>Ericaceae combined</t>
  </si>
  <si>
    <t>Caryophyllaceae</t>
  </si>
  <si>
    <t>Chenopodiaceae</t>
  </si>
  <si>
    <t>Compositae (Liguliflorae)</t>
  </si>
  <si>
    <t>Compositae (Tubuliflorae)</t>
  </si>
  <si>
    <t>Artemesia</t>
  </si>
  <si>
    <t>Cruciferae</t>
  </si>
  <si>
    <t>Cyperaceae</t>
  </si>
  <si>
    <t>Gramineae</t>
  </si>
  <si>
    <t>Leguminosae</t>
  </si>
  <si>
    <t>Oxyria</t>
  </si>
  <si>
    <t>Polygonaceae</t>
  </si>
  <si>
    <t>Papaver</t>
  </si>
  <si>
    <t>Ranuncluaceae</t>
  </si>
  <si>
    <t>Rosaceae undifferentiated</t>
  </si>
  <si>
    <t>Potentilla</t>
  </si>
  <si>
    <t>Dryas</t>
  </si>
  <si>
    <t>Rubus</t>
  </si>
  <si>
    <t>Saxifragaceae</t>
  </si>
  <si>
    <t>Saxifraga oppositifolia</t>
  </si>
  <si>
    <t>Shepherdia canadensis</t>
  </si>
  <si>
    <t>Apiaceae</t>
  </si>
  <si>
    <t>Thalictrum</t>
  </si>
  <si>
    <t>Koenigia islandica</t>
  </si>
  <si>
    <t>Picea</t>
  </si>
  <si>
    <t>Pinus</t>
  </si>
  <si>
    <t>Alnus undifferentiated</t>
  </si>
  <si>
    <t>Betula</t>
  </si>
  <si>
    <t>Cupressaceae</t>
  </si>
  <si>
    <t>Juglans</t>
  </si>
  <si>
    <t>Nuphar</t>
  </si>
  <si>
    <t>Sphagnum</t>
  </si>
  <si>
    <t>Polypodium</t>
  </si>
  <si>
    <t>Trilete undifferentiated</t>
  </si>
  <si>
    <t xml:space="preserve">Lycopodium </t>
  </si>
  <si>
    <t>Unidentifiable</t>
  </si>
  <si>
    <t>Indeterminable</t>
  </si>
  <si>
    <t>Total</t>
  </si>
  <si>
    <t>Exotic spike counted</t>
  </si>
  <si>
    <t>Exotic spike added</t>
  </si>
  <si>
    <t>Volume (cc)</t>
  </si>
  <si>
    <t>Pollen concentration</t>
  </si>
  <si>
    <t>Tjul</t>
  </si>
  <si>
    <t>Pann</t>
  </si>
  <si>
    <t>Hardwater corrected age range (yr BP)</t>
  </si>
  <si>
    <t>Beta-237039</t>
  </si>
  <si>
    <t>Bulk sediment</t>
  </si>
  <si>
    <r>
      <t xml:space="preserve">2680 </t>
    </r>
    <r>
      <rPr>
        <sz val="9"/>
        <rFont val="Symbol"/>
        <family val="1"/>
      </rPr>
      <t>±</t>
    </r>
    <r>
      <rPr>
        <sz val="9"/>
        <rFont val="Arial"/>
        <family val="2"/>
      </rPr>
      <t xml:space="preserve"> 50</t>
    </r>
  </si>
  <si>
    <t>2740-2870</t>
  </si>
  <si>
    <t>1140-1270</t>
  </si>
  <si>
    <t>Beta-237040</t>
  </si>
  <si>
    <t>28.0-31.0</t>
  </si>
  <si>
    <r>
      <t xml:space="preserve">2990 </t>
    </r>
    <r>
      <rPr>
        <sz val="9"/>
        <rFont val="Symbol"/>
        <family val="1"/>
      </rPr>
      <t>±</t>
    </r>
    <r>
      <rPr>
        <sz val="9"/>
        <rFont val="Arial"/>
        <family val="2"/>
      </rPr>
      <t xml:space="preserve"> 40</t>
    </r>
  </si>
  <si>
    <t>3060-3330</t>
  </si>
  <si>
    <t>1460-1730</t>
  </si>
  <si>
    <t>Beta-241484</t>
  </si>
  <si>
    <r>
      <t>Dryas</t>
    </r>
    <r>
      <rPr>
        <sz val="9"/>
        <rFont val="Arial"/>
        <family val="2"/>
      </rPr>
      <t xml:space="preserve"> leaves</t>
    </r>
  </si>
  <si>
    <t>38.0-38.5</t>
  </si>
  <si>
    <r>
      <t xml:space="preserve">2370 </t>
    </r>
    <r>
      <rPr>
        <sz val="9"/>
        <rFont val="Symbol"/>
        <family val="1"/>
      </rPr>
      <t>±</t>
    </r>
    <r>
      <rPr>
        <sz val="9"/>
        <rFont val="Arial"/>
        <family val="2"/>
      </rPr>
      <t xml:space="preserve"> 40</t>
    </r>
  </si>
  <si>
    <t>2340-2480</t>
  </si>
  <si>
    <t>no correction</t>
  </si>
  <si>
    <t>Beta-237041</t>
  </si>
  <si>
    <t>49.0-51.0</t>
  </si>
  <si>
    <r>
      <t xml:space="preserve">3910 </t>
    </r>
    <r>
      <rPr>
        <sz val="9"/>
        <rFont val="Symbol"/>
        <family val="1"/>
      </rPr>
      <t>±</t>
    </r>
    <r>
      <rPr>
        <sz val="9"/>
        <rFont val="Arial"/>
        <family val="2"/>
      </rPr>
      <t xml:space="preserve"> 40</t>
    </r>
  </si>
  <si>
    <t>4240-4430</t>
  </si>
  <si>
    <t>2640-2830</t>
  </si>
  <si>
    <t>0.0-0.5</t>
  </si>
  <si>
    <t>1.0-1.5</t>
  </si>
  <si>
    <t>2.0-2.5</t>
  </si>
  <si>
    <t>3.0-3.5</t>
  </si>
  <si>
    <t>4.0-4.5</t>
  </si>
  <si>
    <t>4.5-5.0</t>
  </si>
  <si>
    <t>5.0-5.5</t>
  </si>
  <si>
    <t>5.5-6.0</t>
  </si>
  <si>
    <t>6.0-6.5</t>
  </si>
  <si>
    <t>Depth</t>
  </si>
  <si>
    <t>Salix arctica</t>
  </si>
  <si>
    <t>Salix reticulata</t>
  </si>
  <si>
    <t>Ericaceae</t>
  </si>
  <si>
    <t>Cassiope tetragona</t>
  </si>
  <si>
    <t>Ambrosia</t>
  </si>
  <si>
    <t xml:space="preserve">Plantago </t>
  </si>
  <si>
    <t>Polygonum viviparum</t>
  </si>
  <si>
    <t>S. oppositifolia</t>
  </si>
  <si>
    <t>Alnus crispa</t>
  </si>
  <si>
    <t>Alnus rugosa</t>
  </si>
  <si>
    <t>Selaginella</t>
  </si>
  <si>
    <t>Unknown</t>
  </si>
  <si>
    <t>Other trilete</t>
  </si>
  <si>
    <t>Lycopodium undifferentiated</t>
  </si>
  <si>
    <t>Botrichium lanceolatum</t>
  </si>
  <si>
    <t>Lycopodium selago</t>
  </si>
  <si>
    <t>Unknown type C</t>
  </si>
  <si>
    <t>Osmunda</t>
  </si>
  <si>
    <t>Sparganium-type</t>
  </si>
  <si>
    <t>Tjul is in degrees C</t>
  </si>
  <si>
    <t xml:space="preserve">   </t>
  </si>
  <si>
    <t>Pann is in mm</t>
  </si>
  <si>
    <t xml:space="preserve"> </t>
  </si>
  <si>
    <t xml:space="preserve">Journal of Paleolimnology, Vol. 41, No. 1, pp. 161-175, January 2009.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</si>
</sst>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9"/>
      <name val="Arial"/>
      <family val="2"/>
    </font>
    <font>
      <sz val="9"/>
      <name val="Symbol"/>
      <family val="1"/>
    </font>
    <font>
      <sz val="9"/>
      <color indexed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1</v>
      </c>
    </row>
    <row r="7" ht="12.75">
      <c r="A7" t="s">
        <v>5</v>
      </c>
    </row>
    <row r="10" ht="12.75">
      <c r="A10" t="s">
        <v>6</v>
      </c>
    </row>
    <row r="11" ht="12.75">
      <c r="A11" t="s">
        <v>0</v>
      </c>
    </row>
    <row r="13" ht="12.75">
      <c r="A13" t="s">
        <v>29</v>
      </c>
    </row>
    <row r="14" ht="12.75">
      <c r="A14" t="s">
        <v>7</v>
      </c>
    </row>
    <row r="15" ht="12.75">
      <c r="A15" t="s">
        <v>30</v>
      </c>
    </row>
    <row r="18" ht="12.75">
      <c r="A18" t="s">
        <v>8</v>
      </c>
    </row>
    <row r="19" ht="12.75">
      <c r="A19" t="s">
        <v>9</v>
      </c>
    </row>
    <row r="20" ht="12.75">
      <c r="A20" t="s">
        <v>10</v>
      </c>
    </row>
    <row r="21" ht="12.75">
      <c r="A21" t="s">
        <v>11</v>
      </c>
    </row>
    <row r="22" ht="12.75">
      <c r="A22" t="s">
        <v>31</v>
      </c>
    </row>
    <row r="23" ht="12.75">
      <c r="A23" t="s">
        <v>12</v>
      </c>
    </row>
    <row r="26" ht="12.75">
      <c r="A26" t="s">
        <v>13</v>
      </c>
    </row>
    <row r="27" ht="12.75">
      <c r="A27" t="s">
        <v>9</v>
      </c>
    </row>
    <row r="28" ht="12.75">
      <c r="A28" t="s">
        <v>14</v>
      </c>
    </row>
    <row r="29" ht="12.75">
      <c r="A29" t="s">
        <v>15</v>
      </c>
    </row>
    <row r="30" ht="12.75">
      <c r="A30" t="s">
        <v>190</v>
      </c>
    </row>
    <row r="31" ht="12.75">
      <c r="A31" t="s">
        <v>32</v>
      </c>
    </row>
    <row r="33" ht="12.75">
      <c r="A33" t="s">
        <v>16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8" ht="12.75">
      <c r="A58" t="s">
        <v>17</v>
      </c>
    </row>
    <row r="59" ht="12.75">
      <c r="A59" t="s">
        <v>18</v>
      </c>
    </row>
    <row r="60" ht="12.75">
      <c r="A60" t="s">
        <v>19</v>
      </c>
    </row>
    <row r="61" ht="12.75">
      <c r="A61" t="s">
        <v>55</v>
      </c>
    </row>
    <row r="62" ht="12.75">
      <c r="A62" t="s">
        <v>56</v>
      </c>
    </row>
    <row r="66" ht="12.75">
      <c r="A66" t="s">
        <v>20</v>
      </c>
    </row>
    <row r="67" ht="12.75">
      <c r="A67" t="s">
        <v>21</v>
      </c>
    </row>
    <row r="68" ht="12.75">
      <c r="A68" t="s">
        <v>22</v>
      </c>
    </row>
    <row r="70" ht="12.75">
      <c r="A70" t="s">
        <v>23</v>
      </c>
    </row>
    <row r="71" ht="12.75">
      <c r="A71" t="s">
        <v>24</v>
      </c>
    </row>
    <row r="73" ht="12.75">
      <c r="A73" t="s">
        <v>25</v>
      </c>
    </row>
    <row r="74" ht="12.75">
      <c r="A74" t="s">
        <v>26</v>
      </c>
    </row>
    <row r="75" ht="12.75">
      <c r="A75" t="s">
        <v>27</v>
      </c>
    </row>
    <row r="76" ht="12.75">
      <c r="A76" t="s">
        <v>28</v>
      </c>
    </row>
    <row r="77" spans="1:2" ht="12.75">
      <c r="A77" t="s">
        <v>186</v>
      </c>
      <c r="B77" t="s">
        <v>187</v>
      </c>
    </row>
    <row r="78" spans="1:2" ht="12.75">
      <c r="A78" t="s">
        <v>188</v>
      </c>
      <c r="B78" t="s">
        <v>189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" customWidth="1"/>
  </cols>
  <sheetData>
    <row r="1" spans="1:3" ht="12.75">
      <c r="A1" s="12" t="s">
        <v>81</v>
      </c>
      <c r="B1" s="9" t="s">
        <v>133</v>
      </c>
      <c r="C1" s="9" t="s">
        <v>134</v>
      </c>
    </row>
    <row r="2" spans="1:3" ht="12.75">
      <c r="A2" s="25">
        <v>-45</v>
      </c>
      <c r="B2" s="17">
        <v>5.7322</v>
      </c>
      <c r="C2" s="17">
        <v>142.726</v>
      </c>
    </row>
    <row r="3" spans="1:3" ht="12.75">
      <c r="A3" s="25">
        <v>-32</v>
      </c>
      <c r="B3" s="17">
        <v>5.698</v>
      </c>
      <c r="C3" s="17">
        <v>126.972</v>
      </c>
    </row>
    <row r="4" spans="1:3" ht="12.75">
      <c r="A4" s="25">
        <v>-11</v>
      </c>
      <c r="B4" s="17">
        <v>5.911</v>
      </c>
      <c r="C4" s="17">
        <v>135.651</v>
      </c>
    </row>
    <row r="5" spans="1:3" ht="12.75">
      <c r="A5" s="25">
        <v>13</v>
      </c>
      <c r="B5" s="17">
        <v>5.6124</v>
      </c>
      <c r="C5" s="17">
        <v>131.105</v>
      </c>
    </row>
    <row r="6" spans="1:3" ht="12.75">
      <c r="A6" s="25">
        <v>39</v>
      </c>
      <c r="B6" s="17">
        <v>5.6582</v>
      </c>
      <c r="C6" s="17">
        <v>134.311</v>
      </c>
    </row>
    <row r="7" spans="1:3" ht="12.75">
      <c r="A7" s="25">
        <v>139.77</v>
      </c>
      <c r="B7" s="17">
        <v>5.8306</v>
      </c>
      <c r="C7" s="17">
        <v>138.906</v>
      </c>
    </row>
    <row r="8" spans="1:3" ht="12.75">
      <c r="A8" s="25">
        <v>213.119</v>
      </c>
      <c r="B8" s="17">
        <v>6.0066</v>
      </c>
      <c r="C8" s="17">
        <v>144.974</v>
      </c>
    </row>
    <row r="9" spans="1:3" ht="12.75">
      <c r="A9" s="25">
        <v>286.468</v>
      </c>
      <c r="B9" s="17">
        <v>6.0846</v>
      </c>
      <c r="C9" s="17">
        <v>146.316</v>
      </c>
    </row>
    <row r="10" spans="1:3" ht="12.75">
      <c r="A10" s="25">
        <v>359.817</v>
      </c>
      <c r="B10" s="17">
        <v>5.6688</v>
      </c>
      <c r="C10" s="17">
        <v>143.183</v>
      </c>
    </row>
    <row r="11" spans="1:3" ht="12.75">
      <c r="A11" s="25">
        <v>433.166</v>
      </c>
      <c r="B11" s="17">
        <v>5.6614</v>
      </c>
      <c r="C11" s="17">
        <v>139.152</v>
      </c>
    </row>
    <row r="12" spans="1:3" ht="12.75">
      <c r="A12" s="25">
        <v>506.515</v>
      </c>
      <c r="B12" s="17">
        <v>5.6776</v>
      </c>
      <c r="C12" s="17">
        <v>130.693</v>
      </c>
    </row>
    <row r="13" spans="1:3" ht="12.75">
      <c r="A13" s="25">
        <v>579.864</v>
      </c>
      <c r="B13" s="17">
        <v>5.875</v>
      </c>
      <c r="C13" s="17">
        <v>136.277</v>
      </c>
    </row>
    <row r="14" spans="1:3" ht="12.75">
      <c r="A14" s="25">
        <v>653.213</v>
      </c>
      <c r="B14" s="17">
        <v>5.7102</v>
      </c>
      <c r="C14" s="17">
        <v>146.52</v>
      </c>
    </row>
    <row r="15" spans="1:3" ht="12.75">
      <c r="A15" s="25">
        <v>726.562</v>
      </c>
      <c r="B15" s="17">
        <v>5.7088</v>
      </c>
      <c r="C15" s="17">
        <v>133.85</v>
      </c>
    </row>
    <row r="16" spans="1:3" ht="12.75">
      <c r="A16" s="25">
        <v>799.911</v>
      </c>
      <c r="B16" s="17">
        <v>5.902</v>
      </c>
      <c r="C16" s="17">
        <v>133.907</v>
      </c>
    </row>
    <row r="17" spans="1:3" ht="12.75">
      <c r="A17" s="25">
        <v>873.26</v>
      </c>
      <c r="B17" s="17">
        <v>5.8288</v>
      </c>
      <c r="C17" s="17">
        <v>135.802</v>
      </c>
    </row>
    <row r="18" spans="1:3" ht="12.75">
      <c r="A18" s="25">
        <v>1019.96</v>
      </c>
      <c r="B18" s="17">
        <v>5.7686</v>
      </c>
      <c r="C18" s="17">
        <v>141.793</v>
      </c>
    </row>
    <row r="19" spans="1:3" ht="12.75">
      <c r="A19" s="25">
        <v>1166.66</v>
      </c>
      <c r="B19" s="17">
        <v>5.8428</v>
      </c>
      <c r="C19" s="17">
        <v>135.923</v>
      </c>
    </row>
    <row r="20" spans="1:3" ht="12.75">
      <c r="A20" s="25">
        <v>1270.32</v>
      </c>
      <c r="B20" s="17">
        <v>6.0082</v>
      </c>
      <c r="C20" s="17">
        <v>144.516</v>
      </c>
    </row>
    <row r="21" spans="1:3" ht="12.75">
      <c r="A21" s="25">
        <v>1367.82</v>
      </c>
      <c r="B21" s="17">
        <v>6.087</v>
      </c>
      <c r="C21" s="17">
        <v>144.375</v>
      </c>
    </row>
    <row r="22" spans="1:3" ht="12.75">
      <c r="A22" s="25">
        <v>1416.57</v>
      </c>
      <c r="B22" s="17">
        <v>5.7794</v>
      </c>
      <c r="C22" s="17">
        <v>145.014</v>
      </c>
    </row>
    <row r="23" spans="1:3" ht="12.75">
      <c r="A23" s="25">
        <v>1465.32</v>
      </c>
      <c r="B23" s="17">
        <v>5.781</v>
      </c>
      <c r="C23" s="17">
        <v>137.57</v>
      </c>
    </row>
    <row r="24" spans="1:3" ht="12.75">
      <c r="A24" s="25">
        <v>1514.07</v>
      </c>
      <c r="B24" s="17">
        <v>5.8684</v>
      </c>
      <c r="C24" s="17">
        <v>143.553</v>
      </c>
    </row>
    <row r="25" spans="1:3" ht="12.75">
      <c r="A25" s="25">
        <v>1562.82</v>
      </c>
      <c r="B25" s="17">
        <v>6.0122</v>
      </c>
      <c r="C25" s="17">
        <v>136.891</v>
      </c>
    </row>
    <row r="26" spans="1:3" ht="12.75">
      <c r="A26" s="25">
        <v>1742.06</v>
      </c>
      <c r="B26" s="17">
        <v>5.8426</v>
      </c>
      <c r="C26" s="17">
        <v>140.987</v>
      </c>
    </row>
    <row r="27" spans="1:3" ht="12.75">
      <c r="A27" s="25">
        <v>1837.49</v>
      </c>
      <c r="B27" s="17">
        <v>5.8074</v>
      </c>
      <c r="C27" s="17">
        <v>143.468</v>
      </c>
    </row>
    <row r="28" spans="1:3" ht="12.75">
      <c r="A28" s="25">
        <v>1932.91</v>
      </c>
      <c r="B28" s="17">
        <v>5.9784</v>
      </c>
      <c r="C28" s="17">
        <v>140.128</v>
      </c>
    </row>
    <row r="29" spans="1:3" ht="12.75">
      <c r="A29" s="25">
        <v>2123.77</v>
      </c>
      <c r="B29" s="17">
        <v>6.019</v>
      </c>
      <c r="C29" s="17">
        <v>134.067</v>
      </c>
    </row>
    <row r="30" spans="1:3" ht="12.75">
      <c r="A30" s="25">
        <v>2314.63</v>
      </c>
      <c r="B30" s="17">
        <v>5.5338</v>
      </c>
      <c r="C30" s="17">
        <v>142.729</v>
      </c>
    </row>
    <row r="31" spans="1:3" ht="12.75">
      <c r="A31" s="25">
        <v>2539.74</v>
      </c>
      <c r="B31" s="17">
        <v>5.787</v>
      </c>
      <c r="C31" s="17">
        <v>146.417</v>
      </c>
    </row>
    <row r="32" spans="1:3" ht="12.75">
      <c r="A32" s="25">
        <v>2598.14</v>
      </c>
      <c r="B32" s="17">
        <v>5.7096</v>
      </c>
      <c r="C32" s="17">
        <v>131.223</v>
      </c>
    </row>
    <row r="33" spans="1:3" ht="12.75">
      <c r="A33" s="25">
        <v>2650.06</v>
      </c>
      <c r="B33" s="17">
        <v>5.836</v>
      </c>
      <c r="C33" s="17">
        <v>142.885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5.8515625" style="0" customWidth="1"/>
    <col min="3" max="3" width="12.7109375" style="0" customWidth="1"/>
    <col min="4" max="4" width="16.00390625" style="0" customWidth="1"/>
    <col min="5" max="5" width="13.421875" style="0" customWidth="1"/>
    <col min="6" max="6" width="18.00390625" style="0" customWidth="1"/>
  </cols>
  <sheetData>
    <row r="1" ht="12.75">
      <c r="A1" t="s">
        <v>80</v>
      </c>
    </row>
    <row r="2" ht="20.25">
      <c r="A2" s="1" t="s">
        <v>57</v>
      </c>
    </row>
    <row r="3" ht="20.25">
      <c r="A3" s="1"/>
    </row>
    <row r="4" spans="1:6" ht="27">
      <c r="A4" s="2" t="s">
        <v>58</v>
      </c>
      <c r="B4" s="2" t="s">
        <v>59</v>
      </c>
      <c r="C4" s="2" t="s">
        <v>60</v>
      </c>
      <c r="D4" s="2" t="s">
        <v>61</v>
      </c>
      <c r="E4" s="3" t="s">
        <v>62</v>
      </c>
      <c r="F4" s="2" t="s">
        <v>63</v>
      </c>
    </row>
    <row r="5" spans="1:6" ht="12.75">
      <c r="A5" s="4" t="s">
        <v>64</v>
      </c>
      <c r="B5" s="5" t="s">
        <v>65</v>
      </c>
      <c r="C5" s="5" t="s">
        <v>66</v>
      </c>
      <c r="D5" s="5" t="s">
        <v>67</v>
      </c>
      <c r="E5" s="5">
        <v>-27.5</v>
      </c>
      <c r="F5" s="5" t="s">
        <v>68</v>
      </c>
    </row>
    <row r="6" spans="1:6" ht="12.75">
      <c r="A6" s="6" t="s">
        <v>69</v>
      </c>
      <c r="B6" s="7" t="s">
        <v>65</v>
      </c>
      <c r="C6" s="7" t="s">
        <v>70</v>
      </c>
      <c r="D6" s="7" t="s">
        <v>71</v>
      </c>
      <c r="E6" s="7">
        <v>-26.7</v>
      </c>
      <c r="F6" s="7" t="s">
        <v>72</v>
      </c>
    </row>
    <row r="9" ht="20.25">
      <c r="A9" s="1" t="s">
        <v>73</v>
      </c>
    </row>
    <row r="11" spans="1:3" ht="12.75">
      <c r="A11" s="2" t="s">
        <v>60</v>
      </c>
      <c r="B11" s="2" t="s">
        <v>74</v>
      </c>
      <c r="C11" s="2" t="s">
        <v>75</v>
      </c>
    </row>
    <row r="12" spans="1:3" ht="12.75">
      <c r="A12" s="8" t="s">
        <v>76</v>
      </c>
      <c r="B12" s="8">
        <v>2006</v>
      </c>
      <c r="C12" s="8">
        <v>-56</v>
      </c>
    </row>
    <row r="13" spans="1:3" ht="12.75">
      <c r="A13" s="8" t="s">
        <v>77</v>
      </c>
      <c r="B13" s="8">
        <v>2002</v>
      </c>
      <c r="C13" s="8">
        <v>-52</v>
      </c>
    </row>
    <row r="14" spans="1:3" ht="12.75">
      <c r="A14" s="8" t="s">
        <v>78</v>
      </c>
      <c r="B14" s="8">
        <v>1975</v>
      </c>
      <c r="C14" s="8">
        <v>-25</v>
      </c>
    </row>
    <row r="15" spans="1:3" ht="12.75">
      <c r="A15" s="8" t="s">
        <v>79</v>
      </c>
      <c r="B15" s="8">
        <v>1923</v>
      </c>
      <c r="C15" s="8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3" customWidth="1"/>
    <col min="2" max="2" width="7.7109375" style="0" customWidth="1"/>
    <col min="3" max="7" width="9.7109375" style="16" customWidth="1"/>
  </cols>
  <sheetData>
    <row r="1" spans="1:7" ht="12.75">
      <c r="A1" s="12" t="s">
        <v>60</v>
      </c>
      <c r="B1" s="9" t="s">
        <v>81</v>
      </c>
      <c r="C1" s="14" t="s">
        <v>82</v>
      </c>
      <c r="D1" s="14" t="s">
        <v>83</v>
      </c>
      <c r="E1" s="14" t="s">
        <v>84</v>
      </c>
      <c r="F1" s="14" t="s">
        <v>85</v>
      </c>
      <c r="G1" s="14" t="s">
        <v>86</v>
      </c>
    </row>
    <row r="2" spans="1:7" ht="12.75">
      <c r="A2" s="13">
        <v>0.25</v>
      </c>
      <c r="B2" s="10">
        <v>-56</v>
      </c>
      <c r="C2" s="15">
        <v>9.64912</v>
      </c>
      <c r="D2" s="15">
        <v>48.245599999999996</v>
      </c>
      <c r="E2" s="15">
        <v>5.08061</v>
      </c>
      <c r="F2" s="15">
        <v>25.40305</v>
      </c>
      <c r="G2" s="15" t="s">
        <v>87</v>
      </c>
    </row>
    <row r="3" spans="1:7" ht="12.75">
      <c r="A3" s="13">
        <v>1.25</v>
      </c>
      <c r="B3" s="10">
        <v>-54</v>
      </c>
      <c r="C3" s="15">
        <v>9.57447</v>
      </c>
      <c r="D3" s="15">
        <v>6.177077419354839</v>
      </c>
      <c r="E3" s="15">
        <v>3.91845</v>
      </c>
      <c r="F3" s="15">
        <v>2.528032258064516</v>
      </c>
      <c r="G3" s="15" t="s">
        <v>87</v>
      </c>
    </row>
    <row r="4" spans="1:7" ht="12.75">
      <c r="A4" s="13">
        <v>2.25</v>
      </c>
      <c r="B4" s="10">
        <v>-38.5</v>
      </c>
      <c r="C4" s="15">
        <v>6.32391</v>
      </c>
      <c r="D4" s="15">
        <v>1.6009898734177215</v>
      </c>
      <c r="E4" s="15">
        <v>6.68627</v>
      </c>
      <c r="F4" s="15">
        <v>1.6927265822784812</v>
      </c>
      <c r="G4" s="15" t="s">
        <v>87</v>
      </c>
    </row>
    <row r="5" spans="1:7" ht="12.75">
      <c r="A5" s="13">
        <v>3.25</v>
      </c>
      <c r="B5" s="10">
        <v>1</v>
      </c>
      <c r="C5" s="15">
        <v>4.86239</v>
      </c>
      <c r="D5" s="15">
        <v>0.7144269761974729</v>
      </c>
      <c r="E5" s="15">
        <v>3.09688</v>
      </c>
      <c r="F5" s="15">
        <v>0.45502203937702024</v>
      </c>
      <c r="G5" s="15" t="s">
        <v>87</v>
      </c>
    </row>
    <row r="6" spans="1:7" ht="12.75">
      <c r="A6" s="13">
        <v>4.25</v>
      </c>
      <c r="B6" s="10">
        <v>69.06</v>
      </c>
      <c r="C6" s="15">
        <v>4.91304</v>
      </c>
      <c r="D6" s="15">
        <v>0.5840957942591923</v>
      </c>
      <c r="E6" s="15">
        <v>4.96741</v>
      </c>
      <c r="F6" s="15">
        <v>0.5905596716821061</v>
      </c>
      <c r="G6" s="15" t="s">
        <v>87</v>
      </c>
    </row>
    <row r="7" spans="1:7" ht="12.75">
      <c r="A7" s="13">
        <v>5.5</v>
      </c>
      <c r="B7" s="10">
        <v>174.202</v>
      </c>
      <c r="C7" s="15">
        <v>3.9026</v>
      </c>
      <c r="D7" s="15">
        <v>0.46397108651456964</v>
      </c>
      <c r="E7" s="15">
        <v>1.99276</v>
      </c>
      <c r="F7" s="15">
        <v>0.23691462675210728</v>
      </c>
      <c r="G7" s="15">
        <v>3.15</v>
      </c>
    </row>
    <row r="8" spans="1:7" ht="12.75">
      <c r="A8" s="13">
        <v>6.5</v>
      </c>
      <c r="B8" s="10">
        <v>258.315</v>
      </c>
      <c r="C8" s="15">
        <v>4.0716</v>
      </c>
      <c r="D8" s="15">
        <v>0.4840631055841546</v>
      </c>
      <c r="E8" s="15">
        <v>2.92059</v>
      </c>
      <c r="F8" s="15">
        <v>0.34722218919786474</v>
      </c>
      <c r="G8" s="15">
        <v>6.5</v>
      </c>
    </row>
    <row r="9" spans="1:7" ht="12.75">
      <c r="A9" s="13">
        <v>7.5</v>
      </c>
      <c r="B9" s="10">
        <v>342.428</v>
      </c>
      <c r="C9" s="15">
        <v>6.25708</v>
      </c>
      <c r="D9" s="15">
        <v>0.743889767336797</v>
      </c>
      <c r="E9" s="15">
        <v>1.275</v>
      </c>
      <c r="F9" s="15">
        <v>0.15158180067290428</v>
      </c>
      <c r="G9" s="15">
        <v>10.15</v>
      </c>
    </row>
    <row r="10" spans="1:7" ht="12.75">
      <c r="A10" s="13">
        <v>8.5</v>
      </c>
      <c r="B10" s="10">
        <v>426.541</v>
      </c>
      <c r="C10" s="15">
        <v>5.52431</v>
      </c>
      <c r="D10" s="15">
        <v>0.6567724370786918</v>
      </c>
      <c r="E10" s="15">
        <v>2.25595</v>
      </c>
      <c r="F10" s="15">
        <v>0.2682046770415988</v>
      </c>
      <c r="G10" s="15">
        <v>13.1</v>
      </c>
    </row>
    <row r="11" spans="1:7" ht="12.75">
      <c r="A11" s="13">
        <v>9.5</v>
      </c>
      <c r="B11" s="10">
        <v>510.654</v>
      </c>
      <c r="C11" s="15">
        <v>4.80769</v>
      </c>
      <c r="D11" s="15">
        <v>0.5715819383678907</v>
      </c>
      <c r="E11" s="15">
        <v>1.90719</v>
      </c>
      <c r="F11" s="15">
        <v>0.22674410310062784</v>
      </c>
      <c r="G11" s="15">
        <v>13.95</v>
      </c>
    </row>
    <row r="12" spans="1:7" ht="12.75">
      <c r="A12" s="13">
        <v>10.5</v>
      </c>
      <c r="B12" s="10">
        <v>594.766</v>
      </c>
      <c r="C12" s="15">
        <v>4.62963</v>
      </c>
      <c r="D12" s="15">
        <v>0.550399457878593</v>
      </c>
      <c r="E12" s="15">
        <v>3.33312</v>
      </c>
      <c r="F12" s="15">
        <v>0.39626221556459074</v>
      </c>
      <c r="G12" s="15">
        <v>13.35</v>
      </c>
    </row>
    <row r="13" spans="1:7" ht="12.75">
      <c r="A13" s="13">
        <v>11.5</v>
      </c>
      <c r="B13" s="10">
        <v>678.88</v>
      </c>
      <c r="C13" s="15">
        <v>4.84252</v>
      </c>
      <c r="D13" s="15">
        <v>0.5757228457295038</v>
      </c>
      <c r="E13" s="15">
        <v>1.71307</v>
      </c>
      <c r="F13" s="15">
        <v>0.20366535096062402</v>
      </c>
      <c r="G13" s="15">
        <v>12.7</v>
      </c>
    </row>
    <row r="14" spans="1:7" ht="12.75">
      <c r="A14" s="13">
        <v>12.5</v>
      </c>
      <c r="B14" s="10">
        <v>762.992</v>
      </c>
      <c r="C14" s="15">
        <v>4.46631</v>
      </c>
      <c r="D14" s="15">
        <v>0.5309829517083955</v>
      </c>
      <c r="E14" s="15">
        <v>2.52459</v>
      </c>
      <c r="F14" s="15">
        <v>0.3001390969398672</v>
      </c>
      <c r="G14" s="15">
        <v>12.65</v>
      </c>
    </row>
    <row r="15" spans="1:7" ht="12.75">
      <c r="A15" s="13">
        <v>13.5</v>
      </c>
      <c r="B15" s="10">
        <v>847.106</v>
      </c>
      <c r="C15" s="15">
        <v>4.63495</v>
      </c>
      <c r="D15" s="15">
        <v>0.551045035191174</v>
      </c>
      <c r="E15" s="15">
        <v>5.18632</v>
      </c>
      <c r="F15" s="15">
        <v>0.6165969183945219</v>
      </c>
      <c r="G15" s="15">
        <v>12.55</v>
      </c>
    </row>
    <row r="16" spans="1:7" ht="12.75">
      <c r="A16" s="13">
        <v>14.5</v>
      </c>
      <c r="B16" s="10">
        <v>931.218</v>
      </c>
      <c r="C16" s="15">
        <v>5.01842</v>
      </c>
      <c r="D16" s="15">
        <v>0.5966354384630012</v>
      </c>
      <c r="E16" s="15">
        <v>3.19459</v>
      </c>
      <c r="F16" s="15">
        <v>0.3798019307589876</v>
      </c>
      <c r="G16" s="15">
        <v>12.4</v>
      </c>
    </row>
    <row r="17" spans="1:7" ht="12.75">
      <c r="A17" s="13">
        <v>15.5</v>
      </c>
      <c r="B17" s="10">
        <v>1015.33</v>
      </c>
      <c r="C17" s="15">
        <v>4.56832</v>
      </c>
      <c r="D17" s="15">
        <v>0.5431363690405421</v>
      </c>
      <c r="E17" s="15">
        <v>4.40066</v>
      </c>
      <c r="F17" s="15">
        <v>0.5232029485197954</v>
      </c>
      <c r="G17" s="15">
        <v>12.5</v>
      </c>
    </row>
    <row r="18" spans="1:7" ht="12.75">
      <c r="A18" s="13">
        <v>16.5</v>
      </c>
      <c r="B18" s="10">
        <v>1099.44</v>
      </c>
      <c r="C18" s="15">
        <v>4.75396</v>
      </c>
      <c r="D18" s="15">
        <v>0.565140275796482</v>
      </c>
      <c r="E18" s="15">
        <v>4.81374</v>
      </c>
      <c r="F18" s="15">
        <v>0.5722467902995728</v>
      </c>
      <c r="G18" s="15">
        <v>13.6</v>
      </c>
    </row>
    <row r="19" spans="1:7" ht="12.75">
      <c r="A19" s="13">
        <v>17.5</v>
      </c>
      <c r="B19" s="10">
        <v>1183.56</v>
      </c>
      <c r="C19" s="15">
        <v>4.72727</v>
      </c>
      <c r="D19" s="15">
        <v>0.5620342408750436</v>
      </c>
      <c r="E19" s="15">
        <v>1.69039</v>
      </c>
      <c r="F19" s="15">
        <v>0.20097372488408008</v>
      </c>
      <c r="G19" s="15">
        <v>16.1</v>
      </c>
    </row>
    <row r="20" spans="1:7" ht="12.75">
      <c r="A20" s="13">
        <v>18.5</v>
      </c>
      <c r="B20" s="10">
        <v>1267.67</v>
      </c>
      <c r="C20" s="15">
        <v>3.8059</v>
      </c>
      <c r="D20" s="15">
        <v>0.4524907858756396</v>
      </c>
      <c r="E20" s="15">
        <v>1.26948</v>
      </c>
      <c r="F20" s="15">
        <v>0.1509309237902748</v>
      </c>
      <c r="G20" s="15">
        <v>19.1</v>
      </c>
    </row>
    <row r="21" spans="1:7" ht="12.75">
      <c r="A21" s="13">
        <v>19.5</v>
      </c>
      <c r="B21" s="10">
        <v>1351.78</v>
      </c>
      <c r="C21" s="15">
        <v>3.08081</v>
      </c>
      <c r="D21" s="15">
        <v>0.36623989538754115</v>
      </c>
      <c r="E21" s="15">
        <v>1.19486</v>
      </c>
      <c r="F21" s="15">
        <v>0.14204232049453144</v>
      </c>
      <c r="G21" s="15">
        <v>20.95</v>
      </c>
    </row>
    <row r="22" spans="1:7" ht="12.75">
      <c r="A22" s="13">
        <v>20.5</v>
      </c>
      <c r="B22" s="10">
        <v>1435.9</v>
      </c>
      <c r="C22" s="15">
        <v>3.12099</v>
      </c>
      <c r="D22" s="15">
        <v>0.3710605159909647</v>
      </c>
      <c r="E22" s="15">
        <v>2.25256</v>
      </c>
      <c r="F22" s="15">
        <v>0.26781119961954614</v>
      </c>
      <c r="G22" s="15">
        <v>19.45</v>
      </c>
    </row>
    <row r="23" spans="1:7" ht="12.75">
      <c r="A23" s="13">
        <v>21.5</v>
      </c>
      <c r="B23" s="10">
        <v>1520.01</v>
      </c>
      <c r="C23" s="15">
        <v>4.24643</v>
      </c>
      <c r="D23" s="15">
        <v>0.6691506460762681</v>
      </c>
      <c r="E23" s="15">
        <v>2.07953</v>
      </c>
      <c r="F23" s="15">
        <v>0.32769145918688913</v>
      </c>
      <c r="G23" s="15">
        <v>17.05</v>
      </c>
    </row>
    <row r="24" spans="1:7" ht="12.75">
      <c r="A24" s="13">
        <v>22.5</v>
      </c>
      <c r="B24" s="10">
        <v>1583.47</v>
      </c>
      <c r="C24" s="15">
        <v>4.71162</v>
      </c>
      <c r="D24" s="15">
        <v>0.7423381124940914</v>
      </c>
      <c r="E24" s="15">
        <v>1.43798</v>
      </c>
      <c r="F24" s="15">
        <v>0.22656057980148092</v>
      </c>
      <c r="G24" s="15">
        <v>15.85</v>
      </c>
    </row>
    <row r="25" spans="1:7" ht="12.75">
      <c r="A25" s="13">
        <v>23.5</v>
      </c>
      <c r="B25" s="10">
        <v>1646.94</v>
      </c>
      <c r="C25" s="15">
        <v>4.24628</v>
      </c>
      <c r="D25" s="15">
        <v>0.669127009139615</v>
      </c>
      <c r="E25" s="15">
        <v>2.90628</v>
      </c>
      <c r="F25" s="15">
        <v>0.45797037503939464</v>
      </c>
      <c r="G25" s="15">
        <v>15.65</v>
      </c>
    </row>
    <row r="26" spans="1:7" ht="12.75">
      <c r="A26" s="13">
        <v>24.5</v>
      </c>
      <c r="B26" s="10">
        <v>1710.4</v>
      </c>
      <c r="C26" s="15">
        <v>4.23972</v>
      </c>
      <c r="D26" s="15">
        <v>0.6680932871099926</v>
      </c>
      <c r="E26" s="15">
        <v>3.63305</v>
      </c>
      <c r="F26" s="15">
        <v>0.5724944847147827</v>
      </c>
      <c r="G26" s="15">
        <v>15.3</v>
      </c>
    </row>
    <row r="27" spans="1:7" ht="12.75">
      <c r="A27" s="13">
        <v>25.5</v>
      </c>
      <c r="B27" s="10">
        <v>1773.86</v>
      </c>
      <c r="C27" s="15">
        <v>4.16667</v>
      </c>
      <c r="D27" s="15">
        <v>0.6565820989599744</v>
      </c>
      <c r="E27" s="15">
        <v>2.1985</v>
      </c>
      <c r="F27" s="15">
        <v>0.34643870154427964</v>
      </c>
      <c r="G27" s="15">
        <v>14.6</v>
      </c>
    </row>
    <row r="28" spans="1:7" ht="12.75">
      <c r="A28" s="13">
        <v>26.5</v>
      </c>
      <c r="B28" s="10">
        <v>1837.32</v>
      </c>
      <c r="C28" s="15">
        <v>4.08472</v>
      </c>
      <c r="D28" s="15">
        <v>0.6435670395462421</v>
      </c>
      <c r="E28" s="15">
        <v>3.67707</v>
      </c>
      <c r="F28" s="15">
        <v>0.5793398455963445</v>
      </c>
      <c r="G28" s="15">
        <v>13.65</v>
      </c>
    </row>
    <row r="29" spans="1:7" ht="12.75">
      <c r="A29" s="13">
        <v>27.5</v>
      </c>
      <c r="B29" s="10">
        <v>1900.79</v>
      </c>
      <c r="C29" s="15">
        <v>4.14071</v>
      </c>
      <c r="D29" s="15">
        <v>0.6524913331232268</v>
      </c>
      <c r="E29" s="15">
        <v>3.66133</v>
      </c>
      <c r="F29" s="15">
        <v>0.5769508351717614</v>
      </c>
      <c r="G29" s="15">
        <v>12.8</v>
      </c>
    </row>
    <row r="30" spans="1:7" ht="12.75">
      <c r="A30" s="13">
        <v>28.5</v>
      </c>
      <c r="B30" s="10">
        <v>1964.25</v>
      </c>
      <c r="C30" s="15">
        <v>4.13589</v>
      </c>
      <c r="D30" s="15">
        <v>0.6517317995587768</v>
      </c>
      <c r="E30" s="15">
        <v>2.64222</v>
      </c>
      <c r="F30" s="15">
        <v>0.41635991175543624</v>
      </c>
      <c r="G30" s="15">
        <v>12.3</v>
      </c>
    </row>
    <row r="31" spans="1:7" ht="12.75">
      <c r="A31" s="13">
        <v>29.5</v>
      </c>
      <c r="B31" s="10">
        <v>2027.71</v>
      </c>
      <c r="C31" s="15">
        <v>4.0349</v>
      </c>
      <c r="D31" s="15">
        <v>0.6358178380081937</v>
      </c>
      <c r="E31" s="15">
        <v>2.45721</v>
      </c>
      <c r="F31" s="15">
        <v>0.38720611408761396</v>
      </c>
      <c r="G31" s="15">
        <v>12.45</v>
      </c>
    </row>
    <row r="32" spans="1:7" ht="12.75">
      <c r="A32" s="13">
        <v>30.5</v>
      </c>
      <c r="B32" s="10">
        <v>2091.17</v>
      </c>
      <c r="C32" s="15">
        <v>4.32532</v>
      </c>
      <c r="D32" s="15">
        <v>0.6815820989599742</v>
      </c>
      <c r="E32" s="15">
        <v>2.35667</v>
      </c>
      <c r="F32" s="15">
        <v>0.37136306334699</v>
      </c>
      <c r="G32" s="15">
        <v>13.65</v>
      </c>
    </row>
    <row r="33" spans="1:7" ht="12.75">
      <c r="A33" s="13">
        <v>31.5</v>
      </c>
      <c r="B33" s="10">
        <v>2154.63</v>
      </c>
      <c r="C33" s="15">
        <v>4.07015</v>
      </c>
      <c r="D33" s="15">
        <v>0.6413725181216511</v>
      </c>
      <c r="E33" s="15">
        <v>3.01614</v>
      </c>
      <c r="F33" s="15">
        <v>0.47528206744405893</v>
      </c>
      <c r="G33" s="15">
        <v>15.9</v>
      </c>
    </row>
    <row r="34" spans="1:7" ht="12.75">
      <c r="A34" s="13">
        <v>32.5</v>
      </c>
      <c r="B34" s="10">
        <v>2218.09</v>
      </c>
      <c r="C34" s="15">
        <v>4.24691</v>
      </c>
      <c r="D34" s="15">
        <v>0.6691208444934635</v>
      </c>
      <c r="E34" s="15">
        <v>1.91319</v>
      </c>
      <c r="F34" s="15">
        <v>0.3014321726800072</v>
      </c>
      <c r="G34" s="15">
        <v>18</v>
      </c>
    </row>
    <row r="35" spans="1:7" ht="12.75">
      <c r="A35" s="13">
        <v>33.5</v>
      </c>
      <c r="B35" s="10">
        <v>2281.56</v>
      </c>
      <c r="C35" s="15">
        <v>3.9886</v>
      </c>
      <c r="D35" s="15">
        <v>0.6285219035612981</v>
      </c>
      <c r="E35" s="15">
        <v>1.44686</v>
      </c>
      <c r="F35" s="15">
        <v>0.2279955877718246</v>
      </c>
      <c r="G35" s="15">
        <v>18.95</v>
      </c>
    </row>
    <row r="36" spans="1:7" ht="12.75">
      <c r="A36" s="13">
        <v>34.5</v>
      </c>
      <c r="B36" s="10">
        <v>2345.02</v>
      </c>
      <c r="C36" s="15">
        <v>3.80891</v>
      </c>
      <c r="D36" s="15">
        <v>0.6002064292467693</v>
      </c>
      <c r="E36" s="15">
        <v>1.50296</v>
      </c>
      <c r="F36" s="15">
        <v>0.23683580208005028</v>
      </c>
      <c r="G36" s="15">
        <v>18.05</v>
      </c>
    </row>
    <row r="37" spans="1:7" ht="12.75">
      <c r="A37" s="13">
        <v>35.5</v>
      </c>
      <c r="B37" s="10">
        <v>2408.48</v>
      </c>
      <c r="C37" s="15">
        <v>3.71731</v>
      </c>
      <c r="D37" s="15">
        <v>0.5857721399306646</v>
      </c>
      <c r="E37" s="15">
        <v>2.53964</v>
      </c>
      <c r="F37" s="15">
        <v>0.40019539867633125</v>
      </c>
      <c r="G37" s="15">
        <v>15.75</v>
      </c>
    </row>
    <row r="38" spans="1:7" ht="12.75">
      <c r="A38" s="13">
        <v>36.5</v>
      </c>
      <c r="B38" s="10">
        <v>2471.94</v>
      </c>
      <c r="C38" s="15">
        <v>3.77953</v>
      </c>
      <c r="D38" s="15">
        <v>0.558075216226931</v>
      </c>
      <c r="E38" s="15">
        <v>1.57595</v>
      </c>
      <c r="F38" s="15">
        <v>0.232700530757219</v>
      </c>
      <c r="G38" s="15">
        <v>11.5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" customWidth="1"/>
  </cols>
  <sheetData>
    <row r="1" spans="1:46" ht="12.75">
      <c r="A1" s="12" t="s">
        <v>60</v>
      </c>
      <c r="B1" s="9" t="s">
        <v>88</v>
      </c>
      <c r="C1" s="9" t="s">
        <v>89</v>
      </c>
      <c r="D1" s="9" t="s">
        <v>90</v>
      </c>
      <c r="E1" s="9" t="s">
        <v>91</v>
      </c>
      <c r="F1" s="9" t="s">
        <v>92</v>
      </c>
      <c r="G1" s="9" t="s">
        <v>93</v>
      </c>
      <c r="H1" s="9" t="s">
        <v>94</v>
      </c>
      <c r="I1" s="9" t="s">
        <v>95</v>
      </c>
      <c r="J1" s="9" t="s">
        <v>96</v>
      </c>
      <c r="K1" s="9" t="s">
        <v>97</v>
      </c>
      <c r="L1" s="9" t="s">
        <v>98</v>
      </c>
      <c r="M1" s="9" t="s">
        <v>99</v>
      </c>
      <c r="N1" s="9" t="s">
        <v>100</v>
      </c>
      <c r="O1" s="9" t="s">
        <v>101</v>
      </c>
      <c r="P1" s="9" t="s">
        <v>102</v>
      </c>
      <c r="Q1" s="9" t="s">
        <v>103</v>
      </c>
      <c r="R1" s="9" t="s">
        <v>104</v>
      </c>
      <c r="S1" s="9" t="s">
        <v>105</v>
      </c>
      <c r="T1" s="9" t="s">
        <v>106</v>
      </c>
      <c r="U1" s="9" t="s">
        <v>107</v>
      </c>
      <c r="V1" s="9" t="s">
        <v>108</v>
      </c>
      <c r="W1" s="9" t="s">
        <v>109</v>
      </c>
      <c r="X1" s="9" t="s">
        <v>110</v>
      </c>
      <c r="Y1" s="9" t="s">
        <v>111</v>
      </c>
      <c r="Z1" s="9" t="s">
        <v>112</v>
      </c>
      <c r="AA1" s="9" t="s">
        <v>113</v>
      </c>
      <c r="AB1" s="9" t="s">
        <v>114</v>
      </c>
      <c r="AC1" s="9" t="s">
        <v>115</v>
      </c>
      <c r="AD1" s="9" t="s">
        <v>116</v>
      </c>
      <c r="AE1" s="9" t="s">
        <v>117</v>
      </c>
      <c r="AF1" s="9" t="s">
        <v>118</v>
      </c>
      <c r="AG1" s="9" t="s">
        <v>119</v>
      </c>
      <c r="AH1" s="9" t="s">
        <v>120</v>
      </c>
      <c r="AI1" s="9" t="s">
        <v>121</v>
      </c>
      <c r="AJ1" s="9" t="s">
        <v>122</v>
      </c>
      <c r="AK1" s="9" t="s">
        <v>123</v>
      </c>
      <c r="AL1" s="9" t="s">
        <v>124</v>
      </c>
      <c r="AM1" s="9" t="s">
        <v>125</v>
      </c>
      <c r="AN1" s="9" t="s">
        <v>126</v>
      </c>
      <c r="AO1" s="9" t="s">
        <v>127</v>
      </c>
      <c r="AP1" s="9" t="s">
        <v>128</v>
      </c>
      <c r="AQ1" s="9" t="s">
        <v>129</v>
      </c>
      <c r="AR1" s="9" t="s">
        <v>130</v>
      </c>
      <c r="AS1" s="9" t="s">
        <v>131</v>
      </c>
      <c r="AT1" s="9" t="s">
        <v>132</v>
      </c>
    </row>
    <row r="2" spans="1:46" ht="12.75">
      <c r="A2" s="13">
        <v>2.25</v>
      </c>
      <c r="B2" s="10">
        <v>-38.5</v>
      </c>
      <c r="C2">
        <v>28</v>
      </c>
      <c r="D2">
        <v>0</v>
      </c>
      <c r="E2">
        <v>33</v>
      </c>
      <c r="F2">
        <v>0</v>
      </c>
      <c r="G2">
        <v>0</v>
      </c>
      <c r="H2">
        <v>4</v>
      </c>
      <c r="I2">
        <v>0</v>
      </c>
      <c r="J2">
        <v>8</v>
      </c>
      <c r="K2">
        <v>3</v>
      </c>
      <c r="L2">
        <v>164</v>
      </c>
      <c r="M2">
        <v>52</v>
      </c>
      <c r="N2">
        <v>0</v>
      </c>
      <c r="O2">
        <v>22</v>
      </c>
      <c r="P2">
        <v>0</v>
      </c>
      <c r="Q2">
        <v>0</v>
      </c>
      <c r="R2">
        <v>0</v>
      </c>
      <c r="S2">
        <v>0</v>
      </c>
      <c r="T2">
        <v>0</v>
      </c>
      <c r="U2">
        <v>3</v>
      </c>
      <c r="V2">
        <v>1</v>
      </c>
      <c r="W2">
        <v>4</v>
      </c>
      <c r="X2">
        <v>1</v>
      </c>
      <c r="Y2">
        <v>0</v>
      </c>
      <c r="Z2">
        <v>0</v>
      </c>
      <c r="AA2">
        <v>0</v>
      </c>
      <c r="AB2">
        <v>1</v>
      </c>
      <c r="AC2" s="10">
        <v>2.5</v>
      </c>
      <c r="AD2" s="10">
        <v>41</v>
      </c>
      <c r="AE2">
        <v>81</v>
      </c>
      <c r="AF2">
        <v>58</v>
      </c>
      <c r="AG2">
        <v>0</v>
      </c>
      <c r="AH2">
        <v>0</v>
      </c>
      <c r="AI2">
        <v>1</v>
      </c>
      <c r="AJ2">
        <v>24</v>
      </c>
      <c r="AK2">
        <v>2</v>
      </c>
      <c r="AL2">
        <v>0</v>
      </c>
      <c r="AM2">
        <v>9</v>
      </c>
      <c r="AN2">
        <v>2</v>
      </c>
      <c r="AO2">
        <v>3</v>
      </c>
      <c r="AP2" s="10">
        <v>547.5</v>
      </c>
      <c r="AQ2" s="10">
        <f aca="true" t="shared" si="0" ref="AQ2:AQ36">(27000*AP2)/(AT2*2)</f>
        <v>1019.0006658918608</v>
      </c>
      <c r="AR2" s="10">
        <v>27000</v>
      </c>
      <c r="AS2" s="10">
        <v>2</v>
      </c>
      <c r="AT2" s="10">
        <v>7253.43</v>
      </c>
    </row>
    <row r="3" spans="1:46" ht="12.75">
      <c r="A3" s="13">
        <v>3.25</v>
      </c>
      <c r="B3" s="10">
        <v>1</v>
      </c>
      <c r="C3">
        <v>23</v>
      </c>
      <c r="D3">
        <v>0</v>
      </c>
      <c r="E3">
        <v>35</v>
      </c>
      <c r="F3">
        <v>1</v>
      </c>
      <c r="G3">
        <v>0</v>
      </c>
      <c r="H3">
        <v>2</v>
      </c>
      <c r="I3">
        <v>0</v>
      </c>
      <c r="J3">
        <v>6</v>
      </c>
      <c r="K3">
        <v>0</v>
      </c>
      <c r="L3">
        <v>105</v>
      </c>
      <c r="M3">
        <v>52</v>
      </c>
      <c r="N3">
        <v>0</v>
      </c>
      <c r="O3">
        <v>17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2</v>
      </c>
      <c r="AC3" s="10">
        <v>0</v>
      </c>
      <c r="AD3" s="10">
        <v>19.5</v>
      </c>
      <c r="AE3">
        <v>55</v>
      </c>
      <c r="AF3">
        <v>25</v>
      </c>
      <c r="AG3">
        <v>0</v>
      </c>
      <c r="AH3">
        <v>0</v>
      </c>
      <c r="AI3">
        <v>0</v>
      </c>
      <c r="AJ3">
        <v>15</v>
      </c>
      <c r="AK3">
        <v>0</v>
      </c>
      <c r="AL3">
        <v>0</v>
      </c>
      <c r="AM3">
        <v>15</v>
      </c>
      <c r="AN3">
        <v>6</v>
      </c>
      <c r="AO3">
        <v>5</v>
      </c>
      <c r="AP3" s="10">
        <v>385.5</v>
      </c>
      <c r="AQ3" s="10">
        <f t="shared" si="0"/>
        <v>381.9997504349039</v>
      </c>
      <c r="AR3" s="10">
        <v>27000</v>
      </c>
      <c r="AS3" s="10">
        <v>2</v>
      </c>
      <c r="AT3" s="10">
        <v>13623.7</v>
      </c>
    </row>
    <row r="4" spans="1:46" ht="12.75">
      <c r="A4" s="13">
        <v>4.25</v>
      </c>
      <c r="B4" s="10">
        <v>69.0602</v>
      </c>
      <c r="C4">
        <v>27</v>
      </c>
      <c r="D4">
        <v>0</v>
      </c>
      <c r="E4">
        <v>49</v>
      </c>
      <c r="F4">
        <v>3</v>
      </c>
      <c r="G4">
        <v>1</v>
      </c>
      <c r="H4">
        <v>2</v>
      </c>
      <c r="I4">
        <v>1</v>
      </c>
      <c r="J4">
        <v>10</v>
      </c>
      <c r="K4">
        <v>0</v>
      </c>
      <c r="L4">
        <v>179</v>
      </c>
      <c r="M4">
        <v>65</v>
      </c>
      <c r="N4">
        <v>0</v>
      </c>
      <c r="O4">
        <v>23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1</v>
      </c>
      <c r="AB4">
        <v>0</v>
      </c>
      <c r="AC4" s="10">
        <v>4</v>
      </c>
      <c r="AD4" s="10">
        <v>42.5</v>
      </c>
      <c r="AE4">
        <v>68</v>
      </c>
      <c r="AF4">
        <v>28</v>
      </c>
      <c r="AG4">
        <v>0</v>
      </c>
      <c r="AH4">
        <v>1</v>
      </c>
      <c r="AI4">
        <v>0</v>
      </c>
      <c r="AJ4">
        <v>21</v>
      </c>
      <c r="AK4">
        <v>1</v>
      </c>
      <c r="AL4">
        <v>1</v>
      </c>
      <c r="AM4">
        <v>16</v>
      </c>
      <c r="AN4">
        <v>1</v>
      </c>
      <c r="AO4">
        <v>1</v>
      </c>
      <c r="AP4" s="10">
        <v>546.5</v>
      </c>
      <c r="AQ4" s="10">
        <f t="shared" si="0"/>
        <v>821.499794562418</v>
      </c>
      <c r="AR4" s="10">
        <v>27000</v>
      </c>
      <c r="AS4" s="10">
        <v>2</v>
      </c>
      <c r="AT4" s="10">
        <v>8980.83</v>
      </c>
    </row>
    <row r="5" spans="1:46" ht="12.75">
      <c r="A5" s="13">
        <v>5.5</v>
      </c>
      <c r="B5" s="10">
        <v>174.202</v>
      </c>
      <c r="C5">
        <v>44</v>
      </c>
      <c r="D5">
        <v>0</v>
      </c>
      <c r="E5">
        <v>33</v>
      </c>
      <c r="F5">
        <v>2</v>
      </c>
      <c r="G5">
        <v>0</v>
      </c>
      <c r="H5">
        <v>0</v>
      </c>
      <c r="I5">
        <v>2</v>
      </c>
      <c r="J5">
        <v>11</v>
      </c>
      <c r="K5">
        <v>1</v>
      </c>
      <c r="L5">
        <v>195</v>
      </c>
      <c r="M5">
        <v>67</v>
      </c>
      <c r="N5">
        <v>0</v>
      </c>
      <c r="O5">
        <v>16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2</v>
      </c>
      <c r="X5">
        <v>2</v>
      </c>
      <c r="Y5">
        <v>0</v>
      </c>
      <c r="Z5">
        <v>1</v>
      </c>
      <c r="AA5">
        <v>0</v>
      </c>
      <c r="AB5">
        <v>0</v>
      </c>
      <c r="AC5" s="10">
        <v>2</v>
      </c>
      <c r="AD5" s="10">
        <v>29</v>
      </c>
      <c r="AE5">
        <v>50</v>
      </c>
      <c r="AF5">
        <v>29</v>
      </c>
      <c r="AG5">
        <v>0</v>
      </c>
      <c r="AH5">
        <v>0</v>
      </c>
      <c r="AI5">
        <v>0</v>
      </c>
      <c r="AJ5">
        <v>10</v>
      </c>
      <c r="AK5">
        <v>1</v>
      </c>
      <c r="AL5">
        <v>0</v>
      </c>
      <c r="AM5">
        <v>19</v>
      </c>
      <c r="AN5">
        <v>7</v>
      </c>
      <c r="AO5">
        <v>5</v>
      </c>
      <c r="AP5" s="10">
        <v>534.5</v>
      </c>
      <c r="AQ5" s="10">
        <f t="shared" si="0"/>
        <v>1057.000306153988</v>
      </c>
      <c r="AR5" s="10">
        <v>27000</v>
      </c>
      <c r="AS5" s="10">
        <v>2</v>
      </c>
      <c r="AT5" s="10">
        <v>6826.63</v>
      </c>
    </row>
    <row r="6" spans="1:46" ht="12.75">
      <c r="A6" s="13">
        <v>6.5</v>
      </c>
      <c r="B6" s="10">
        <v>258.315</v>
      </c>
      <c r="C6">
        <v>12</v>
      </c>
      <c r="D6">
        <v>1</v>
      </c>
      <c r="E6">
        <v>42</v>
      </c>
      <c r="F6">
        <v>2</v>
      </c>
      <c r="G6">
        <v>1</v>
      </c>
      <c r="H6">
        <v>2</v>
      </c>
      <c r="I6">
        <v>0</v>
      </c>
      <c r="J6">
        <v>7</v>
      </c>
      <c r="K6">
        <v>3</v>
      </c>
      <c r="L6">
        <v>188</v>
      </c>
      <c r="M6">
        <v>40</v>
      </c>
      <c r="N6">
        <v>0</v>
      </c>
      <c r="O6">
        <v>11</v>
      </c>
      <c r="P6">
        <v>3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1</v>
      </c>
      <c r="Y6">
        <v>1</v>
      </c>
      <c r="Z6">
        <v>0</v>
      </c>
      <c r="AA6">
        <v>0</v>
      </c>
      <c r="AB6">
        <v>0</v>
      </c>
      <c r="AC6" s="10">
        <v>4.5</v>
      </c>
      <c r="AD6" s="10">
        <v>50.5</v>
      </c>
      <c r="AE6">
        <v>45</v>
      </c>
      <c r="AF6">
        <v>39</v>
      </c>
      <c r="AG6">
        <v>0</v>
      </c>
      <c r="AH6">
        <v>0</v>
      </c>
      <c r="AI6">
        <v>0</v>
      </c>
      <c r="AJ6">
        <v>28</v>
      </c>
      <c r="AK6">
        <v>4</v>
      </c>
      <c r="AL6">
        <v>0</v>
      </c>
      <c r="AM6">
        <v>27</v>
      </c>
      <c r="AN6">
        <v>11</v>
      </c>
      <c r="AO6">
        <v>12</v>
      </c>
      <c r="AP6" s="10">
        <v>535</v>
      </c>
      <c r="AQ6" s="10">
        <f t="shared" si="0"/>
        <v>1410.0001171339661</v>
      </c>
      <c r="AR6" s="10">
        <v>27000</v>
      </c>
      <c r="AS6" s="10">
        <v>2</v>
      </c>
      <c r="AT6" s="10">
        <v>5122.34</v>
      </c>
    </row>
    <row r="7" spans="1:46" ht="12.75">
      <c r="A7" s="13">
        <v>7.5</v>
      </c>
      <c r="B7" s="10">
        <v>342.428</v>
      </c>
      <c r="C7">
        <v>26</v>
      </c>
      <c r="D7">
        <v>0</v>
      </c>
      <c r="E7">
        <v>23</v>
      </c>
      <c r="F7">
        <v>3</v>
      </c>
      <c r="G7">
        <v>0</v>
      </c>
      <c r="H7">
        <v>0</v>
      </c>
      <c r="I7">
        <v>2</v>
      </c>
      <c r="J7">
        <v>7</v>
      </c>
      <c r="K7">
        <v>0</v>
      </c>
      <c r="L7">
        <v>187</v>
      </c>
      <c r="M7">
        <v>63</v>
      </c>
      <c r="N7">
        <v>0</v>
      </c>
      <c r="O7">
        <v>19</v>
      </c>
      <c r="P7">
        <v>0</v>
      </c>
      <c r="Q7">
        <v>1</v>
      </c>
      <c r="R7">
        <v>1</v>
      </c>
      <c r="S7">
        <v>2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0</v>
      </c>
      <c r="AA7">
        <v>0</v>
      </c>
      <c r="AB7">
        <v>0</v>
      </c>
      <c r="AC7" s="10">
        <v>4.5</v>
      </c>
      <c r="AD7" s="10">
        <v>42</v>
      </c>
      <c r="AE7">
        <v>46</v>
      </c>
      <c r="AF7">
        <v>18</v>
      </c>
      <c r="AG7">
        <v>0</v>
      </c>
      <c r="AH7">
        <v>0</v>
      </c>
      <c r="AI7">
        <v>0</v>
      </c>
      <c r="AJ7">
        <v>13</v>
      </c>
      <c r="AK7">
        <v>1</v>
      </c>
      <c r="AL7">
        <v>0</v>
      </c>
      <c r="AM7">
        <v>46</v>
      </c>
      <c r="AN7">
        <v>4</v>
      </c>
      <c r="AO7">
        <v>5</v>
      </c>
      <c r="AP7" s="10">
        <v>522</v>
      </c>
      <c r="AQ7" s="10">
        <f t="shared" si="0"/>
        <v>1469.0002793331025</v>
      </c>
      <c r="AR7" s="10">
        <v>27000</v>
      </c>
      <c r="AS7" s="10">
        <v>2</v>
      </c>
      <c r="AT7" s="10">
        <v>4797.14</v>
      </c>
    </row>
    <row r="8" spans="1:46" ht="12.75">
      <c r="A8" s="13">
        <v>8.5</v>
      </c>
      <c r="B8" s="10">
        <v>426.541</v>
      </c>
      <c r="C8">
        <v>17</v>
      </c>
      <c r="D8">
        <v>0</v>
      </c>
      <c r="E8">
        <v>53</v>
      </c>
      <c r="F8">
        <v>2</v>
      </c>
      <c r="G8">
        <v>1</v>
      </c>
      <c r="H8">
        <v>0</v>
      </c>
      <c r="I8">
        <v>0</v>
      </c>
      <c r="J8">
        <v>10</v>
      </c>
      <c r="K8">
        <v>0</v>
      </c>
      <c r="L8">
        <v>180</v>
      </c>
      <c r="M8">
        <v>58</v>
      </c>
      <c r="N8">
        <v>2</v>
      </c>
      <c r="O8">
        <v>12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6</v>
      </c>
      <c r="X8">
        <v>1</v>
      </c>
      <c r="Y8">
        <v>0</v>
      </c>
      <c r="Z8">
        <v>0</v>
      </c>
      <c r="AA8">
        <v>0</v>
      </c>
      <c r="AB8">
        <v>0</v>
      </c>
      <c r="AC8" s="10">
        <v>5</v>
      </c>
      <c r="AD8" s="10">
        <v>42</v>
      </c>
      <c r="AE8">
        <v>67</v>
      </c>
      <c r="AF8">
        <v>33</v>
      </c>
      <c r="AG8">
        <v>0</v>
      </c>
      <c r="AH8">
        <v>0</v>
      </c>
      <c r="AI8">
        <v>0</v>
      </c>
      <c r="AJ8">
        <v>14</v>
      </c>
      <c r="AK8">
        <v>3</v>
      </c>
      <c r="AL8">
        <v>0</v>
      </c>
      <c r="AM8">
        <v>24</v>
      </c>
      <c r="AN8">
        <v>4</v>
      </c>
      <c r="AO8">
        <v>4</v>
      </c>
      <c r="AP8" s="10">
        <v>539</v>
      </c>
      <c r="AQ8" s="10">
        <f t="shared" si="0"/>
        <v>1184.0004946556041</v>
      </c>
      <c r="AR8" s="10">
        <v>27000</v>
      </c>
      <c r="AS8" s="10">
        <v>2</v>
      </c>
      <c r="AT8" s="10">
        <v>6145.69</v>
      </c>
    </row>
    <row r="9" spans="1:46" ht="12.75">
      <c r="A9" s="13">
        <v>9.5</v>
      </c>
      <c r="B9" s="10">
        <v>510.654</v>
      </c>
      <c r="C9">
        <v>23</v>
      </c>
      <c r="D9">
        <v>0</v>
      </c>
      <c r="E9">
        <v>25</v>
      </c>
      <c r="F9">
        <v>2</v>
      </c>
      <c r="G9">
        <v>1</v>
      </c>
      <c r="H9">
        <v>2</v>
      </c>
      <c r="I9">
        <v>0</v>
      </c>
      <c r="J9">
        <v>8</v>
      </c>
      <c r="K9">
        <v>1</v>
      </c>
      <c r="L9">
        <v>211</v>
      </c>
      <c r="M9">
        <v>55</v>
      </c>
      <c r="N9">
        <v>1</v>
      </c>
      <c r="O9">
        <v>23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3</v>
      </c>
      <c r="X9">
        <v>0</v>
      </c>
      <c r="Y9">
        <v>0</v>
      </c>
      <c r="Z9">
        <v>0</v>
      </c>
      <c r="AA9">
        <v>0</v>
      </c>
      <c r="AB9">
        <v>0</v>
      </c>
      <c r="AC9" s="10">
        <v>2.5</v>
      </c>
      <c r="AD9" s="10">
        <v>35</v>
      </c>
      <c r="AE9">
        <v>65</v>
      </c>
      <c r="AF9">
        <v>32</v>
      </c>
      <c r="AG9">
        <v>1</v>
      </c>
      <c r="AH9">
        <v>0</v>
      </c>
      <c r="AI9">
        <v>0</v>
      </c>
      <c r="AJ9">
        <v>9</v>
      </c>
      <c r="AK9">
        <v>2</v>
      </c>
      <c r="AL9">
        <v>0</v>
      </c>
      <c r="AM9">
        <v>13</v>
      </c>
      <c r="AN9">
        <v>4</v>
      </c>
      <c r="AO9">
        <v>4</v>
      </c>
      <c r="AP9" s="10">
        <v>523.5</v>
      </c>
      <c r="AQ9" s="10">
        <f t="shared" si="0"/>
        <v>1231.000895305048</v>
      </c>
      <c r="AR9" s="10">
        <v>27000</v>
      </c>
      <c r="AS9" s="10">
        <v>2</v>
      </c>
      <c r="AT9" s="10">
        <v>5741.06</v>
      </c>
    </row>
    <row r="10" spans="1:46" ht="12.75">
      <c r="A10" s="13">
        <v>10.5</v>
      </c>
      <c r="B10" s="10">
        <v>594.766</v>
      </c>
      <c r="C10">
        <v>30</v>
      </c>
      <c r="D10">
        <v>0</v>
      </c>
      <c r="E10">
        <v>48</v>
      </c>
      <c r="F10">
        <v>4</v>
      </c>
      <c r="G10">
        <v>1</v>
      </c>
      <c r="H10">
        <v>2</v>
      </c>
      <c r="I10">
        <v>0</v>
      </c>
      <c r="J10">
        <v>9</v>
      </c>
      <c r="K10">
        <v>2</v>
      </c>
      <c r="L10">
        <v>173</v>
      </c>
      <c r="M10">
        <v>47</v>
      </c>
      <c r="N10">
        <v>0</v>
      </c>
      <c r="O10">
        <v>21</v>
      </c>
      <c r="P10">
        <v>0</v>
      </c>
      <c r="Q10">
        <v>0</v>
      </c>
      <c r="R10">
        <v>0</v>
      </c>
      <c r="S10">
        <v>1</v>
      </c>
      <c r="T10">
        <v>0</v>
      </c>
      <c r="U10">
        <v>2</v>
      </c>
      <c r="V10">
        <v>0</v>
      </c>
      <c r="W10">
        <v>6</v>
      </c>
      <c r="X10">
        <v>1</v>
      </c>
      <c r="Y10">
        <v>0</v>
      </c>
      <c r="Z10">
        <v>0</v>
      </c>
      <c r="AA10">
        <v>1</v>
      </c>
      <c r="AB10">
        <v>0</v>
      </c>
      <c r="AC10" s="10">
        <v>3.5</v>
      </c>
      <c r="AD10" s="10">
        <v>32</v>
      </c>
      <c r="AE10">
        <v>54</v>
      </c>
      <c r="AF10">
        <v>25</v>
      </c>
      <c r="AG10">
        <v>0</v>
      </c>
      <c r="AH10">
        <v>0</v>
      </c>
      <c r="AI10">
        <v>0</v>
      </c>
      <c r="AJ10">
        <v>12</v>
      </c>
      <c r="AK10">
        <v>4</v>
      </c>
      <c r="AL10">
        <v>0</v>
      </c>
      <c r="AM10">
        <v>22</v>
      </c>
      <c r="AN10">
        <v>9</v>
      </c>
      <c r="AO10">
        <v>7</v>
      </c>
      <c r="AP10" s="10">
        <v>517.5</v>
      </c>
      <c r="AQ10" s="10">
        <f t="shared" si="0"/>
        <v>757.9998893312023</v>
      </c>
      <c r="AR10" s="10">
        <v>27000</v>
      </c>
      <c r="AS10" s="10">
        <v>2</v>
      </c>
      <c r="AT10" s="10">
        <v>9216.69</v>
      </c>
    </row>
    <row r="11" spans="1:46" ht="12.75">
      <c r="A11" s="13">
        <v>11.5</v>
      </c>
      <c r="B11" s="10">
        <v>678.88</v>
      </c>
      <c r="C11">
        <v>24</v>
      </c>
      <c r="D11">
        <v>0</v>
      </c>
      <c r="E11">
        <v>22</v>
      </c>
      <c r="F11">
        <v>4</v>
      </c>
      <c r="G11">
        <v>1</v>
      </c>
      <c r="H11">
        <v>0</v>
      </c>
      <c r="I11">
        <v>1</v>
      </c>
      <c r="J11">
        <v>3</v>
      </c>
      <c r="K11">
        <v>0</v>
      </c>
      <c r="L11">
        <v>208</v>
      </c>
      <c r="M11">
        <v>50</v>
      </c>
      <c r="N11">
        <v>1</v>
      </c>
      <c r="O11">
        <v>33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1</v>
      </c>
      <c r="W11">
        <v>3</v>
      </c>
      <c r="X11">
        <v>3</v>
      </c>
      <c r="Y11">
        <v>0</v>
      </c>
      <c r="Z11">
        <v>0</v>
      </c>
      <c r="AA11">
        <v>0</v>
      </c>
      <c r="AB11">
        <v>0</v>
      </c>
      <c r="AC11" s="10">
        <v>3</v>
      </c>
      <c r="AD11" s="10">
        <v>40</v>
      </c>
      <c r="AE11">
        <v>82</v>
      </c>
      <c r="AF11">
        <v>33</v>
      </c>
      <c r="AG11">
        <v>0</v>
      </c>
      <c r="AH11">
        <v>0</v>
      </c>
      <c r="AI11">
        <v>0</v>
      </c>
      <c r="AJ11">
        <v>23</v>
      </c>
      <c r="AK11">
        <v>1</v>
      </c>
      <c r="AL11">
        <v>0</v>
      </c>
      <c r="AM11">
        <v>16</v>
      </c>
      <c r="AN11">
        <v>4</v>
      </c>
      <c r="AO11">
        <v>4</v>
      </c>
      <c r="AP11" s="10">
        <v>561</v>
      </c>
      <c r="AQ11" s="10">
        <f t="shared" si="0"/>
        <v>1068.9997826289477</v>
      </c>
      <c r="AR11" s="10">
        <v>27000</v>
      </c>
      <c r="AS11" s="10">
        <v>2</v>
      </c>
      <c r="AT11" s="10">
        <v>7084.66</v>
      </c>
    </row>
    <row r="12" spans="1:46" ht="12.75">
      <c r="A12" s="13">
        <v>12.5</v>
      </c>
      <c r="B12" s="10">
        <v>762.992</v>
      </c>
      <c r="C12">
        <v>29</v>
      </c>
      <c r="D12">
        <v>0</v>
      </c>
      <c r="E12">
        <v>33</v>
      </c>
      <c r="F12">
        <v>2</v>
      </c>
      <c r="G12">
        <v>0</v>
      </c>
      <c r="H12">
        <v>0</v>
      </c>
      <c r="I12">
        <v>0</v>
      </c>
      <c r="J12">
        <v>11</v>
      </c>
      <c r="K12">
        <v>1</v>
      </c>
      <c r="L12">
        <v>148</v>
      </c>
      <c r="M12">
        <v>56</v>
      </c>
      <c r="N12">
        <v>0</v>
      </c>
      <c r="O12">
        <v>21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2</v>
      </c>
      <c r="X12">
        <v>1</v>
      </c>
      <c r="Y12">
        <v>0</v>
      </c>
      <c r="Z12">
        <v>0</v>
      </c>
      <c r="AA12">
        <v>0</v>
      </c>
      <c r="AB12">
        <v>0</v>
      </c>
      <c r="AC12" s="10">
        <v>1</v>
      </c>
      <c r="AD12" s="10">
        <v>32.5</v>
      </c>
      <c r="AE12">
        <v>56</v>
      </c>
      <c r="AF12">
        <v>46</v>
      </c>
      <c r="AG12">
        <v>0</v>
      </c>
      <c r="AH12">
        <v>0</v>
      </c>
      <c r="AI12">
        <v>0</v>
      </c>
      <c r="AJ12">
        <v>16</v>
      </c>
      <c r="AK12">
        <v>1</v>
      </c>
      <c r="AL12">
        <v>0</v>
      </c>
      <c r="AM12">
        <v>39</v>
      </c>
      <c r="AN12">
        <v>6</v>
      </c>
      <c r="AO12">
        <v>7</v>
      </c>
      <c r="AP12" s="10">
        <v>509.5</v>
      </c>
      <c r="AQ12" s="10">
        <f t="shared" si="0"/>
        <v>711.0000465161954</v>
      </c>
      <c r="AR12" s="10">
        <v>27000</v>
      </c>
      <c r="AS12" s="10">
        <v>2</v>
      </c>
      <c r="AT12" s="10">
        <v>9674.05</v>
      </c>
    </row>
    <row r="13" spans="1:46" ht="12.75">
      <c r="A13" s="13">
        <v>13.5</v>
      </c>
      <c r="B13" s="10">
        <v>847.106</v>
      </c>
      <c r="C13">
        <v>14</v>
      </c>
      <c r="D13">
        <v>0</v>
      </c>
      <c r="E13">
        <v>30</v>
      </c>
      <c r="F13">
        <v>5</v>
      </c>
      <c r="G13">
        <v>0</v>
      </c>
      <c r="H13">
        <v>0</v>
      </c>
      <c r="I13">
        <v>0</v>
      </c>
      <c r="J13">
        <v>7</v>
      </c>
      <c r="K13">
        <v>3</v>
      </c>
      <c r="L13">
        <v>174</v>
      </c>
      <c r="M13">
        <v>62</v>
      </c>
      <c r="N13">
        <v>0</v>
      </c>
      <c r="O13">
        <v>28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4</v>
      </c>
      <c r="X13">
        <v>0</v>
      </c>
      <c r="Y13">
        <v>0</v>
      </c>
      <c r="Z13">
        <v>0</v>
      </c>
      <c r="AA13">
        <v>0</v>
      </c>
      <c r="AB13">
        <v>3</v>
      </c>
      <c r="AC13" s="10">
        <v>3.5</v>
      </c>
      <c r="AD13" s="10">
        <v>37</v>
      </c>
      <c r="AE13">
        <v>89</v>
      </c>
      <c r="AF13">
        <v>60</v>
      </c>
      <c r="AG13">
        <v>0</v>
      </c>
      <c r="AH13">
        <v>0</v>
      </c>
      <c r="AI13">
        <v>0</v>
      </c>
      <c r="AJ13">
        <v>14</v>
      </c>
      <c r="AK13">
        <v>1</v>
      </c>
      <c r="AL13">
        <v>0</v>
      </c>
      <c r="AM13">
        <v>13</v>
      </c>
      <c r="AN13">
        <v>3</v>
      </c>
      <c r="AO13">
        <v>2</v>
      </c>
      <c r="AP13" s="10">
        <v>554.5</v>
      </c>
      <c r="AQ13" s="10">
        <f t="shared" si="0"/>
        <v>1296.000373958629</v>
      </c>
      <c r="AR13" s="10">
        <v>27000</v>
      </c>
      <c r="AS13" s="10">
        <v>2</v>
      </c>
      <c r="AT13" s="10">
        <v>5776.04</v>
      </c>
    </row>
    <row r="14" spans="1:46" ht="12.75">
      <c r="A14" s="13">
        <v>14.5</v>
      </c>
      <c r="B14" s="10">
        <v>931.218</v>
      </c>
      <c r="C14">
        <v>18</v>
      </c>
      <c r="D14">
        <v>0</v>
      </c>
      <c r="E14">
        <v>40</v>
      </c>
      <c r="F14">
        <v>2</v>
      </c>
      <c r="G14">
        <v>0</v>
      </c>
      <c r="H14">
        <v>2</v>
      </c>
      <c r="I14">
        <v>0</v>
      </c>
      <c r="J14">
        <v>8</v>
      </c>
      <c r="K14">
        <v>1</v>
      </c>
      <c r="L14">
        <v>111</v>
      </c>
      <c r="M14">
        <v>49</v>
      </c>
      <c r="N14">
        <v>0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  <c r="U14">
        <v>2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 s="10">
        <v>6.5</v>
      </c>
      <c r="AD14" s="10">
        <v>51</v>
      </c>
      <c r="AE14">
        <v>96</v>
      </c>
      <c r="AF14">
        <v>45</v>
      </c>
      <c r="AG14">
        <v>0</v>
      </c>
      <c r="AH14">
        <v>0</v>
      </c>
      <c r="AI14">
        <v>0</v>
      </c>
      <c r="AJ14">
        <v>15</v>
      </c>
      <c r="AK14">
        <v>2</v>
      </c>
      <c r="AL14">
        <v>1</v>
      </c>
      <c r="AM14">
        <v>31</v>
      </c>
      <c r="AN14">
        <v>6</v>
      </c>
      <c r="AO14">
        <v>8</v>
      </c>
      <c r="AP14" s="10">
        <v>512.5</v>
      </c>
      <c r="AQ14" s="10">
        <f t="shared" si="0"/>
        <v>868.0000150547428</v>
      </c>
      <c r="AR14" s="10">
        <v>27000</v>
      </c>
      <c r="AS14" s="10">
        <v>2</v>
      </c>
      <c r="AT14" s="10">
        <v>7970.91</v>
      </c>
    </row>
    <row r="15" spans="1:46" ht="12.75">
      <c r="A15" s="13">
        <v>15.5</v>
      </c>
      <c r="B15" s="10">
        <v>1015.33</v>
      </c>
      <c r="C15">
        <v>27</v>
      </c>
      <c r="D15">
        <v>0</v>
      </c>
      <c r="E15">
        <v>29</v>
      </c>
      <c r="F15">
        <v>2</v>
      </c>
      <c r="G15">
        <v>0</v>
      </c>
      <c r="H15">
        <v>2</v>
      </c>
      <c r="I15">
        <v>2</v>
      </c>
      <c r="J15">
        <v>9</v>
      </c>
      <c r="K15">
        <v>2</v>
      </c>
      <c r="L15">
        <v>225</v>
      </c>
      <c r="M15">
        <v>48</v>
      </c>
      <c r="N15">
        <v>0</v>
      </c>
      <c r="O15">
        <v>15</v>
      </c>
      <c r="P15">
        <v>1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2</v>
      </c>
      <c r="X15">
        <v>0</v>
      </c>
      <c r="Y15">
        <v>0</v>
      </c>
      <c r="Z15">
        <v>0</v>
      </c>
      <c r="AA15">
        <v>0</v>
      </c>
      <c r="AB15">
        <v>0</v>
      </c>
      <c r="AC15" s="10">
        <v>4</v>
      </c>
      <c r="AD15" s="10">
        <v>31.5</v>
      </c>
      <c r="AE15">
        <v>74</v>
      </c>
      <c r="AF15">
        <v>31</v>
      </c>
      <c r="AG15">
        <v>0</v>
      </c>
      <c r="AH15">
        <v>0</v>
      </c>
      <c r="AI15">
        <v>0</v>
      </c>
      <c r="AJ15">
        <v>12</v>
      </c>
      <c r="AK15">
        <v>5</v>
      </c>
      <c r="AL15">
        <v>0</v>
      </c>
      <c r="AM15">
        <v>16</v>
      </c>
      <c r="AN15">
        <v>6</v>
      </c>
      <c r="AO15">
        <v>2</v>
      </c>
      <c r="AP15" s="10">
        <v>547.5</v>
      </c>
      <c r="AQ15" s="10">
        <f t="shared" si="0"/>
        <v>927.9998895126125</v>
      </c>
      <c r="AR15" s="10">
        <v>27000</v>
      </c>
      <c r="AS15" s="10">
        <v>2</v>
      </c>
      <c r="AT15" s="10">
        <v>7964.71</v>
      </c>
    </row>
    <row r="16" spans="1:46" ht="12.75">
      <c r="A16" s="13">
        <v>16.5</v>
      </c>
      <c r="B16" s="10">
        <v>1099.44</v>
      </c>
      <c r="C16">
        <v>15</v>
      </c>
      <c r="D16">
        <v>0</v>
      </c>
      <c r="E16">
        <v>46</v>
      </c>
      <c r="F16">
        <v>3</v>
      </c>
      <c r="G16">
        <v>0</v>
      </c>
      <c r="H16">
        <v>2</v>
      </c>
      <c r="I16">
        <v>0</v>
      </c>
      <c r="J16">
        <v>14</v>
      </c>
      <c r="K16">
        <v>0</v>
      </c>
      <c r="L16">
        <v>113</v>
      </c>
      <c r="M16">
        <v>58</v>
      </c>
      <c r="N16">
        <v>0</v>
      </c>
      <c r="O16">
        <v>17</v>
      </c>
      <c r="P16">
        <v>0</v>
      </c>
      <c r="Q16">
        <v>0</v>
      </c>
      <c r="R16">
        <v>0</v>
      </c>
      <c r="S16">
        <v>0</v>
      </c>
      <c r="T16">
        <v>1</v>
      </c>
      <c r="U16">
        <v>2</v>
      </c>
      <c r="V16">
        <v>1</v>
      </c>
      <c r="W16">
        <v>2</v>
      </c>
      <c r="X16">
        <v>3</v>
      </c>
      <c r="Y16">
        <v>0</v>
      </c>
      <c r="Z16">
        <v>0</v>
      </c>
      <c r="AA16">
        <v>1</v>
      </c>
      <c r="AB16">
        <v>2</v>
      </c>
      <c r="AC16" s="10">
        <v>1</v>
      </c>
      <c r="AD16" s="10">
        <v>47.5</v>
      </c>
      <c r="AE16">
        <v>80</v>
      </c>
      <c r="AF16">
        <v>55</v>
      </c>
      <c r="AG16">
        <v>0</v>
      </c>
      <c r="AH16">
        <v>0</v>
      </c>
      <c r="AI16">
        <v>0</v>
      </c>
      <c r="AJ16">
        <v>40</v>
      </c>
      <c r="AK16">
        <v>3</v>
      </c>
      <c r="AL16">
        <v>0</v>
      </c>
      <c r="AM16">
        <v>18</v>
      </c>
      <c r="AN16">
        <v>3</v>
      </c>
      <c r="AO16">
        <v>4</v>
      </c>
      <c r="AP16" s="10">
        <v>532.5</v>
      </c>
      <c r="AQ16" s="10">
        <f t="shared" si="0"/>
        <v>700.0029212432811</v>
      </c>
      <c r="AR16" s="10">
        <v>27000</v>
      </c>
      <c r="AS16" s="10">
        <v>2</v>
      </c>
      <c r="AT16" s="10">
        <v>10269.6</v>
      </c>
    </row>
    <row r="17" spans="1:46" ht="12.75">
      <c r="A17" s="13">
        <v>17.5</v>
      </c>
      <c r="B17" s="10">
        <v>1183.56</v>
      </c>
      <c r="C17">
        <v>17</v>
      </c>
      <c r="D17">
        <v>1</v>
      </c>
      <c r="E17">
        <v>32</v>
      </c>
      <c r="F17">
        <v>4</v>
      </c>
      <c r="G17">
        <v>0</v>
      </c>
      <c r="H17">
        <v>0</v>
      </c>
      <c r="I17">
        <v>0</v>
      </c>
      <c r="J17">
        <v>7</v>
      </c>
      <c r="K17">
        <v>2</v>
      </c>
      <c r="L17">
        <v>212</v>
      </c>
      <c r="M17">
        <v>49</v>
      </c>
      <c r="N17">
        <v>0</v>
      </c>
      <c r="O17">
        <v>14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1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 s="10">
        <v>3.5</v>
      </c>
      <c r="AD17" s="10">
        <v>55</v>
      </c>
      <c r="AE17">
        <v>72</v>
      </c>
      <c r="AF17">
        <v>34</v>
      </c>
      <c r="AG17">
        <v>0</v>
      </c>
      <c r="AH17">
        <v>0</v>
      </c>
      <c r="AI17">
        <v>0</v>
      </c>
      <c r="AJ17">
        <v>12</v>
      </c>
      <c r="AK17">
        <v>2</v>
      </c>
      <c r="AL17">
        <v>0</v>
      </c>
      <c r="AM17">
        <v>20</v>
      </c>
      <c r="AN17">
        <v>1</v>
      </c>
      <c r="AO17">
        <v>1</v>
      </c>
      <c r="AP17" s="10">
        <v>541.5</v>
      </c>
      <c r="AQ17" s="10">
        <f t="shared" si="0"/>
        <v>997.999972695873</v>
      </c>
      <c r="AR17" s="10">
        <v>27000</v>
      </c>
      <c r="AS17" s="10">
        <v>2</v>
      </c>
      <c r="AT17" s="10">
        <v>7324.9</v>
      </c>
    </row>
    <row r="18" spans="1:46" ht="12.75">
      <c r="A18" s="13">
        <v>18.5</v>
      </c>
      <c r="B18" s="10">
        <v>1267.67</v>
      </c>
      <c r="C18">
        <v>23</v>
      </c>
      <c r="D18">
        <v>0</v>
      </c>
      <c r="E18">
        <v>50</v>
      </c>
      <c r="F18">
        <v>2</v>
      </c>
      <c r="G18">
        <v>0</v>
      </c>
      <c r="H18">
        <v>1</v>
      </c>
      <c r="I18">
        <v>1</v>
      </c>
      <c r="J18">
        <v>3</v>
      </c>
      <c r="K18">
        <v>1</v>
      </c>
      <c r="L18">
        <v>160</v>
      </c>
      <c r="M18">
        <v>69</v>
      </c>
      <c r="N18">
        <v>0</v>
      </c>
      <c r="O18">
        <v>26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1</v>
      </c>
      <c r="W18">
        <v>3</v>
      </c>
      <c r="X18">
        <v>0</v>
      </c>
      <c r="Y18">
        <v>0</v>
      </c>
      <c r="Z18">
        <v>0</v>
      </c>
      <c r="AA18">
        <v>0</v>
      </c>
      <c r="AB18">
        <v>0</v>
      </c>
      <c r="AC18" s="10">
        <v>5</v>
      </c>
      <c r="AD18" s="10">
        <v>31</v>
      </c>
      <c r="AE18">
        <v>69</v>
      </c>
      <c r="AF18">
        <v>36</v>
      </c>
      <c r="AG18">
        <v>0</v>
      </c>
      <c r="AH18">
        <v>0</v>
      </c>
      <c r="AI18">
        <v>0</v>
      </c>
      <c r="AJ18">
        <v>14</v>
      </c>
      <c r="AK18">
        <v>2</v>
      </c>
      <c r="AL18">
        <v>0</v>
      </c>
      <c r="AM18">
        <v>22</v>
      </c>
      <c r="AN18">
        <v>2</v>
      </c>
      <c r="AO18">
        <v>4</v>
      </c>
      <c r="AP18" s="10">
        <v>526</v>
      </c>
      <c r="AQ18" s="10">
        <f t="shared" si="0"/>
        <v>860.9996617111595</v>
      </c>
      <c r="AR18" s="10">
        <v>27000</v>
      </c>
      <c r="AS18" s="10">
        <v>2</v>
      </c>
      <c r="AT18" s="10">
        <v>8247.39</v>
      </c>
    </row>
    <row r="19" spans="1:46" ht="12.75">
      <c r="A19" s="13">
        <v>19.5</v>
      </c>
      <c r="B19" s="10">
        <v>1351.78</v>
      </c>
      <c r="C19">
        <v>38</v>
      </c>
      <c r="D19">
        <v>0</v>
      </c>
      <c r="E19">
        <v>15</v>
      </c>
      <c r="F19">
        <v>9</v>
      </c>
      <c r="G19">
        <v>3</v>
      </c>
      <c r="H19">
        <v>0</v>
      </c>
      <c r="I19">
        <v>1</v>
      </c>
      <c r="J19">
        <v>1</v>
      </c>
      <c r="K19">
        <v>0</v>
      </c>
      <c r="L19">
        <v>258</v>
      </c>
      <c r="M19">
        <v>49</v>
      </c>
      <c r="N19">
        <v>0</v>
      </c>
      <c r="O19">
        <v>11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3</v>
      </c>
      <c r="X19">
        <v>0</v>
      </c>
      <c r="Y19">
        <v>0</v>
      </c>
      <c r="Z19">
        <v>0</v>
      </c>
      <c r="AA19">
        <v>0</v>
      </c>
      <c r="AB19">
        <v>0</v>
      </c>
      <c r="AC19" s="10">
        <v>1</v>
      </c>
      <c r="AD19" s="10">
        <v>20.5</v>
      </c>
      <c r="AE19">
        <v>41</v>
      </c>
      <c r="AF19">
        <v>31</v>
      </c>
      <c r="AG19">
        <v>0</v>
      </c>
      <c r="AH19">
        <v>0</v>
      </c>
      <c r="AI19">
        <v>0</v>
      </c>
      <c r="AJ19">
        <v>7</v>
      </c>
      <c r="AK19">
        <v>0</v>
      </c>
      <c r="AL19">
        <v>0</v>
      </c>
      <c r="AM19">
        <v>38</v>
      </c>
      <c r="AN19">
        <v>4</v>
      </c>
      <c r="AO19">
        <v>5</v>
      </c>
      <c r="AP19" s="10">
        <v>535.5</v>
      </c>
      <c r="AQ19" s="10">
        <f t="shared" si="0"/>
        <v>350</v>
      </c>
      <c r="AR19" s="10">
        <v>27000</v>
      </c>
      <c r="AS19" s="10">
        <v>2</v>
      </c>
      <c r="AT19" s="10">
        <v>20655</v>
      </c>
    </row>
    <row r="20" spans="1:46" ht="12.75">
      <c r="A20" s="13">
        <v>20.5</v>
      </c>
      <c r="B20" s="10">
        <v>1435.9</v>
      </c>
      <c r="C20">
        <v>32</v>
      </c>
      <c r="D20">
        <v>0</v>
      </c>
      <c r="E20">
        <v>40</v>
      </c>
      <c r="F20">
        <v>5</v>
      </c>
      <c r="G20">
        <v>0</v>
      </c>
      <c r="H20">
        <v>0</v>
      </c>
      <c r="I20">
        <v>0</v>
      </c>
      <c r="J20">
        <v>2</v>
      </c>
      <c r="K20">
        <v>0</v>
      </c>
      <c r="L20">
        <v>203</v>
      </c>
      <c r="M20">
        <v>48</v>
      </c>
      <c r="N20">
        <v>0</v>
      </c>
      <c r="O20">
        <v>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</v>
      </c>
      <c r="X20">
        <v>2</v>
      </c>
      <c r="Y20">
        <v>0</v>
      </c>
      <c r="Z20">
        <v>0</v>
      </c>
      <c r="AA20">
        <v>0</v>
      </c>
      <c r="AB20">
        <v>0</v>
      </c>
      <c r="AC20" s="10">
        <v>2</v>
      </c>
      <c r="AD20" s="10">
        <v>38</v>
      </c>
      <c r="AE20">
        <v>50</v>
      </c>
      <c r="AF20">
        <v>36</v>
      </c>
      <c r="AG20">
        <v>0</v>
      </c>
      <c r="AH20">
        <v>0</v>
      </c>
      <c r="AI20">
        <v>0</v>
      </c>
      <c r="AJ20">
        <v>12</v>
      </c>
      <c r="AK20">
        <v>2</v>
      </c>
      <c r="AL20">
        <v>0</v>
      </c>
      <c r="AM20">
        <v>43</v>
      </c>
      <c r="AN20">
        <v>4</v>
      </c>
      <c r="AO20">
        <v>6</v>
      </c>
      <c r="AP20" s="10">
        <v>533</v>
      </c>
      <c r="AQ20" s="10">
        <f t="shared" si="0"/>
        <v>467.00069444895155</v>
      </c>
      <c r="AR20" s="10">
        <v>27000</v>
      </c>
      <c r="AS20" s="10">
        <v>2</v>
      </c>
      <c r="AT20" s="10">
        <v>15407.9</v>
      </c>
    </row>
    <row r="21" spans="1:46" ht="12.75">
      <c r="A21" s="13">
        <v>21.5</v>
      </c>
      <c r="B21" s="10">
        <v>1520.01</v>
      </c>
      <c r="C21">
        <v>26</v>
      </c>
      <c r="D21">
        <v>0</v>
      </c>
      <c r="E21">
        <v>29</v>
      </c>
      <c r="F21">
        <v>4</v>
      </c>
      <c r="G21">
        <v>0</v>
      </c>
      <c r="H21">
        <v>1</v>
      </c>
      <c r="I21">
        <v>0</v>
      </c>
      <c r="J21">
        <v>3</v>
      </c>
      <c r="K21">
        <v>1</v>
      </c>
      <c r="L21">
        <v>220</v>
      </c>
      <c r="M21">
        <v>50</v>
      </c>
      <c r="N21">
        <v>0</v>
      </c>
      <c r="O21">
        <v>14</v>
      </c>
      <c r="P21">
        <v>0</v>
      </c>
      <c r="Q21">
        <v>1</v>
      </c>
      <c r="R21">
        <v>0</v>
      </c>
      <c r="S21">
        <v>0</v>
      </c>
      <c r="T21">
        <v>0</v>
      </c>
      <c r="U21">
        <v>3</v>
      </c>
      <c r="V21">
        <v>0</v>
      </c>
      <c r="W21">
        <v>2</v>
      </c>
      <c r="X21">
        <v>0</v>
      </c>
      <c r="Y21">
        <v>0</v>
      </c>
      <c r="Z21">
        <v>0</v>
      </c>
      <c r="AA21">
        <v>0</v>
      </c>
      <c r="AB21">
        <v>0</v>
      </c>
      <c r="AC21" s="10">
        <v>3.5</v>
      </c>
      <c r="AD21" s="10">
        <v>45</v>
      </c>
      <c r="AE21">
        <v>70</v>
      </c>
      <c r="AF21">
        <v>59</v>
      </c>
      <c r="AG21">
        <v>0</v>
      </c>
      <c r="AH21">
        <v>0</v>
      </c>
      <c r="AI21">
        <v>0</v>
      </c>
      <c r="AJ21">
        <v>21</v>
      </c>
      <c r="AK21">
        <v>0</v>
      </c>
      <c r="AL21">
        <v>0</v>
      </c>
      <c r="AM21">
        <v>6</v>
      </c>
      <c r="AN21">
        <v>3</v>
      </c>
      <c r="AO21">
        <v>3</v>
      </c>
      <c r="AP21" s="10">
        <v>564.5</v>
      </c>
      <c r="AQ21" s="10">
        <f t="shared" si="0"/>
        <v>1227.0000386418671</v>
      </c>
      <c r="AR21" s="10">
        <v>27000</v>
      </c>
      <c r="AS21" s="10">
        <v>2</v>
      </c>
      <c r="AT21" s="10">
        <v>6210.88</v>
      </c>
    </row>
    <row r="22" spans="1:46" ht="12.75">
      <c r="A22" s="13">
        <v>22.5</v>
      </c>
      <c r="B22" s="10">
        <v>1583.47</v>
      </c>
      <c r="C22">
        <v>38</v>
      </c>
      <c r="D22">
        <v>0</v>
      </c>
      <c r="E22">
        <v>44</v>
      </c>
      <c r="F22">
        <v>2</v>
      </c>
      <c r="G22">
        <v>0</v>
      </c>
      <c r="H22">
        <v>0</v>
      </c>
      <c r="I22">
        <v>2</v>
      </c>
      <c r="J22">
        <v>12</v>
      </c>
      <c r="K22">
        <v>2</v>
      </c>
      <c r="L22">
        <v>148</v>
      </c>
      <c r="M22">
        <v>60</v>
      </c>
      <c r="N22">
        <v>0</v>
      </c>
      <c r="O22">
        <v>24</v>
      </c>
      <c r="P22">
        <v>0</v>
      </c>
      <c r="Q22">
        <v>0</v>
      </c>
      <c r="R22">
        <v>0</v>
      </c>
      <c r="S22">
        <v>0</v>
      </c>
      <c r="T22">
        <v>0</v>
      </c>
      <c r="U22">
        <v>4</v>
      </c>
      <c r="V22">
        <v>0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 s="10">
        <v>5</v>
      </c>
      <c r="AD22" s="10">
        <v>54.5</v>
      </c>
      <c r="AE22">
        <v>94</v>
      </c>
      <c r="AF22">
        <v>57</v>
      </c>
      <c r="AG22">
        <v>0</v>
      </c>
      <c r="AH22">
        <v>0</v>
      </c>
      <c r="AI22">
        <v>0</v>
      </c>
      <c r="AJ22">
        <v>22</v>
      </c>
      <c r="AK22">
        <v>3</v>
      </c>
      <c r="AL22">
        <v>0</v>
      </c>
      <c r="AM22">
        <v>17</v>
      </c>
      <c r="AN22">
        <v>6</v>
      </c>
      <c r="AO22">
        <v>3</v>
      </c>
      <c r="AP22" s="10">
        <v>603.5</v>
      </c>
      <c r="AQ22" s="10">
        <f t="shared" si="0"/>
        <v>774.9985731408025</v>
      </c>
      <c r="AR22" s="10">
        <v>27000</v>
      </c>
      <c r="AS22" s="10">
        <v>2</v>
      </c>
      <c r="AT22" s="10">
        <v>10512.6</v>
      </c>
    </row>
    <row r="23" spans="1:46" ht="12.75">
      <c r="A23" s="13">
        <v>23.5</v>
      </c>
      <c r="B23" s="10">
        <v>1646.94</v>
      </c>
      <c r="C23">
        <v>56</v>
      </c>
      <c r="D23">
        <v>0</v>
      </c>
      <c r="E23">
        <v>30</v>
      </c>
      <c r="F23">
        <v>1</v>
      </c>
      <c r="G23">
        <v>0</v>
      </c>
      <c r="H23">
        <v>1</v>
      </c>
      <c r="I23">
        <v>0</v>
      </c>
      <c r="J23">
        <v>3</v>
      </c>
      <c r="K23">
        <v>2</v>
      </c>
      <c r="L23">
        <v>222</v>
      </c>
      <c r="M23">
        <v>50</v>
      </c>
      <c r="N23">
        <v>0</v>
      </c>
      <c r="O23">
        <v>17</v>
      </c>
      <c r="P23">
        <v>0</v>
      </c>
      <c r="Q23">
        <v>0</v>
      </c>
      <c r="R23">
        <v>0</v>
      </c>
      <c r="S23">
        <v>0</v>
      </c>
      <c r="T23">
        <v>0</v>
      </c>
      <c r="U23">
        <v>2</v>
      </c>
      <c r="V23">
        <v>0</v>
      </c>
      <c r="W23">
        <v>2</v>
      </c>
      <c r="X23">
        <v>0</v>
      </c>
      <c r="Y23">
        <v>0</v>
      </c>
      <c r="Z23">
        <v>0</v>
      </c>
      <c r="AA23">
        <v>0</v>
      </c>
      <c r="AB23">
        <v>0</v>
      </c>
      <c r="AC23" s="10">
        <v>2</v>
      </c>
      <c r="AD23" s="10">
        <v>18</v>
      </c>
      <c r="AE23">
        <v>57</v>
      </c>
      <c r="AF23">
        <v>47</v>
      </c>
      <c r="AG23">
        <v>0</v>
      </c>
      <c r="AH23">
        <v>0</v>
      </c>
      <c r="AI23">
        <v>0</v>
      </c>
      <c r="AJ23">
        <v>12</v>
      </c>
      <c r="AK23">
        <v>1</v>
      </c>
      <c r="AL23">
        <v>0</v>
      </c>
      <c r="AM23">
        <v>11</v>
      </c>
      <c r="AN23">
        <v>4</v>
      </c>
      <c r="AO23">
        <v>3</v>
      </c>
      <c r="AP23" s="10">
        <v>541</v>
      </c>
      <c r="AQ23" s="10">
        <f t="shared" si="0"/>
        <v>671.0000459368828</v>
      </c>
      <c r="AR23" s="10">
        <v>27000</v>
      </c>
      <c r="AS23" s="10">
        <v>2</v>
      </c>
      <c r="AT23" s="10">
        <v>10884.5</v>
      </c>
    </row>
    <row r="24" spans="1:46" ht="12.75">
      <c r="A24" s="13">
        <v>24.5</v>
      </c>
      <c r="B24" s="10">
        <v>1710.4</v>
      </c>
      <c r="C24">
        <v>28</v>
      </c>
      <c r="D24">
        <v>0</v>
      </c>
      <c r="E24">
        <v>39</v>
      </c>
      <c r="F24">
        <v>6</v>
      </c>
      <c r="G24">
        <v>0</v>
      </c>
      <c r="H24">
        <v>0</v>
      </c>
      <c r="I24">
        <v>0</v>
      </c>
      <c r="J24">
        <v>5</v>
      </c>
      <c r="K24">
        <v>3</v>
      </c>
      <c r="L24">
        <v>131</v>
      </c>
      <c r="M24">
        <v>52</v>
      </c>
      <c r="N24">
        <v>1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0</v>
      </c>
      <c r="W24">
        <v>3</v>
      </c>
      <c r="X24">
        <v>1</v>
      </c>
      <c r="Y24">
        <v>0</v>
      </c>
      <c r="Z24">
        <v>0</v>
      </c>
      <c r="AA24">
        <v>1</v>
      </c>
      <c r="AB24">
        <v>0</v>
      </c>
      <c r="AC24" s="10">
        <v>3</v>
      </c>
      <c r="AD24" s="10">
        <v>39.5</v>
      </c>
      <c r="AE24">
        <v>83</v>
      </c>
      <c r="AF24">
        <v>40</v>
      </c>
      <c r="AG24">
        <v>0</v>
      </c>
      <c r="AH24">
        <v>1</v>
      </c>
      <c r="AI24">
        <v>0</v>
      </c>
      <c r="AJ24">
        <v>13</v>
      </c>
      <c r="AK24">
        <v>3</v>
      </c>
      <c r="AL24">
        <v>0</v>
      </c>
      <c r="AM24">
        <v>46</v>
      </c>
      <c r="AN24">
        <v>5</v>
      </c>
      <c r="AO24">
        <v>3</v>
      </c>
      <c r="AP24" s="10">
        <v>519.5</v>
      </c>
      <c r="AQ24" s="10">
        <f t="shared" si="0"/>
        <v>598.002182847593</v>
      </c>
      <c r="AR24" s="10">
        <v>27000</v>
      </c>
      <c r="AS24" s="10">
        <v>2</v>
      </c>
      <c r="AT24" s="10">
        <v>11727.8</v>
      </c>
    </row>
    <row r="25" spans="1:46" ht="12.75">
      <c r="A25" s="13">
        <v>25.5</v>
      </c>
      <c r="B25" s="10">
        <v>1773.86</v>
      </c>
      <c r="C25">
        <v>26</v>
      </c>
      <c r="D25">
        <v>0</v>
      </c>
      <c r="E25">
        <v>24</v>
      </c>
      <c r="F25">
        <v>3</v>
      </c>
      <c r="G25">
        <v>1</v>
      </c>
      <c r="H25">
        <v>0</v>
      </c>
      <c r="I25">
        <v>1</v>
      </c>
      <c r="J25">
        <v>4</v>
      </c>
      <c r="K25">
        <v>0</v>
      </c>
      <c r="L25">
        <v>260</v>
      </c>
      <c r="M25">
        <v>46</v>
      </c>
      <c r="N25">
        <v>0</v>
      </c>
      <c r="O25">
        <v>13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 s="10">
        <v>3.5</v>
      </c>
      <c r="AD25" s="10">
        <v>48.5</v>
      </c>
      <c r="AE25">
        <v>59</v>
      </c>
      <c r="AF25">
        <v>55</v>
      </c>
      <c r="AG25">
        <v>0</v>
      </c>
      <c r="AH25">
        <v>0</v>
      </c>
      <c r="AI25">
        <v>0</v>
      </c>
      <c r="AJ25">
        <v>9</v>
      </c>
      <c r="AK25">
        <v>2</v>
      </c>
      <c r="AL25">
        <v>0</v>
      </c>
      <c r="AM25">
        <v>20</v>
      </c>
      <c r="AN25">
        <v>2</v>
      </c>
      <c r="AO25">
        <v>6</v>
      </c>
      <c r="AP25" s="10">
        <v>585</v>
      </c>
      <c r="AQ25" s="10">
        <f t="shared" si="0"/>
        <v>995.9996065186739</v>
      </c>
      <c r="AR25" s="10">
        <v>27000</v>
      </c>
      <c r="AS25" s="10">
        <v>2</v>
      </c>
      <c r="AT25" s="10">
        <v>7929.22</v>
      </c>
    </row>
    <row r="26" spans="1:46" ht="12.75">
      <c r="A26" s="13">
        <v>26.5</v>
      </c>
      <c r="B26" s="10">
        <v>1837.32</v>
      </c>
      <c r="C26">
        <v>21</v>
      </c>
      <c r="D26">
        <v>0</v>
      </c>
      <c r="E26">
        <v>43</v>
      </c>
      <c r="F26">
        <v>3</v>
      </c>
      <c r="G26">
        <v>2</v>
      </c>
      <c r="H26">
        <v>0</v>
      </c>
      <c r="I26">
        <v>0</v>
      </c>
      <c r="J26">
        <v>7</v>
      </c>
      <c r="K26">
        <v>1</v>
      </c>
      <c r="L26">
        <v>155</v>
      </c>
      <c r="M26">
        <v>41</v>
      </c>
      <c r="N26">
        <v>0</v>
      </c>
      <c r="O26">
        <v>15</v>
      </c>
      <c r="P26">
        <v>0</v>
      </c>
      <c r="Q26">
        <v>0</v>
      </c>
      <c r="R26">
        <v>0</v>
      </c>
      <c r="S26">
        <v>0</v>
      </c>
      <c r="T26">
        <v>1</v>
      </c>
      <c r="U26">
        <v>1</v>
      </c>
      <c r="V26">
        <v>0</v>
      </c>
      <c r="W26">
        <v>4</v>
      </c>
      <c r="X26">
        <v>0</v>
      </c>
      <c r="Y26">
        <v>0</v>
      </c>
      <c r="Z26">
        <v>0</v>
      </c>
      <c r="AA26">
        <v>1</v>
      </c>
      <c r="AB26">
        <v>0</v>
      </c>
      <c r="AC26" s="10">
        <v>5</v>
      </c>
      <c r="AD26" s="10">
        <v>43.5</v>
      </c>
      <c r="AE26">
        <v>105</v>
      </c>
      <c r="AF26">
        <v>43</v>
      </c>
      <c r="AG26">
        <v>0</v>
      </c>
      <c r="AH26">
        <v>0</v>
      </c>
      <c r="AI26">
        <v>0</v>
      </c>
      <c r="AJ26">
        <v>22</v>
      </c>
      <c r="AK26">
        <v>0</v>
      </c>
      <c r="AL26">
        <v>0</v>
      </c>
      <c r="AM26">
        <v>20</v>
      </c>
      <c r="AN26">
        <v>5</v>
      </c>
      <c r="AO26">
        <v>3</v>
      </c>
      <c r="AP26" s="10">
        <v>542.5</v>
      </c>
      <c r="AQ26" s="10">
        <f t="shared" si="0"/>
        <v>655.9972412063453</v>
      </c>
      <c r="AR26" s="10">
        <v>27000</v>
      </c>
      <c r="AS26" s="10">
        <v>2</v>
      </c>
      <c r="AT26" s="10">
        <v>11164.3</v>
      </c>
    </row>
    <row r="27" spans="1:46" ht="12.75">
      <c r="A27" s="13">
        <v>27.5</v>
      </c>
      <c r="B27" s="10">
        <v>1900.79</v>
      </c>
      <c r="C27">
        <v>23</v>
      </c>
      <c r="D27">
        <v>0</v>
      </c>
      <c r="E27">
        <v>27</v>
      </c>
      <c r="F27">
        <v>0</v>
      </c>
      <c r="G27">
        <v>0</v>
      </c>
      <c r="H27">
        <v>1</v>
      </c>
      <c r="I27">
        <v>0</v>
      </c>
      <c r="J27">
        <v>6</v>
      </c>
      <c r="K27">
        <v>2</v>
      </c>
      <c r="L27">
        <v>185</v>
      </c>
      <c r="M27">
        <v>48</v>
      </c>
      <c r="N27">
        <v>0</v>
      </c>
      <c r="O27">
        <v>14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5</v>
      </c>
      <c r="X27">
        <v>0</v>
      </c>
      <c r="Y27">
        <v>0</v>
      </c>
      <c r="Z27">
        <v>0</v>
      </c>
      <c r="AA27">
        <v>0</v>
      </c>
      <c r="AB27">
        <v>0</v>
      </c>
      <c r="AC27" s="10">
        <v>5.5</v>
      </c>
      <c r="AD27" s="10">
        <v>54</v>
      </c>
      <c r="AE27">
        <v>78</v>
      </c>
      <c r="AF27">
        <v>45</v>
      </c>
      <c r="AG27">
        <v>0</v>
      </c>
      <c r="AH27">
        <v>0</v>
      </c>
      <c r="AI27">
        <v>0</v>
      </c>
      <c r="AJ27">
        <v>10</v>
      </c>
      <c r="AK27">
        <v>4</v>
      </c>
      <c r="AL27">
        <v>0</v>
      </c>
      <c r="AM27">
        <v>11</v>
      </c>
      <c r="AN27">
        <v>4</v>
      </c>
      <c r="AO27">
        <v>2</v>
      </c>
      <c r="AP27" s="10">
        <v>525.5</v>
      </c>
      <c r="AQ27" s="10">
        <f t="shared" si="0"/>
        <v>1123.0001123910322</v>
      </c>
      <c r="AR27" s="10">
        <v>27000</v>
      </c>
      <c r="AS27" s="10">
        <v>2</v>
      </c>
      <c r="AT27" s="10">
        <v>6317.23</v>
      </c>
    </row>
    <row r="28" spans="1:46" ht="12.75">
      <c r="A28" s="13">
        <v>28.5</v>
      </c>
      <c r="B28" s="10">
        <v>1964.25</v>
      </c>
      <c r="C28">
        <v>28</v>
      </c>
      <c r="D28">
        <v>0</v>
      </c>
      <c r="E28">
        <v>51</v>
      </c>
      <c r="F28">
        <v>3</v>
      </c>
      <c r="G28">
        <v>0</v>
      </c>
      <c r="H28">
        <v>2</v>
      </c>
      <c r="I28">
        <v>1</v>
      </c>
      <c r="J28">
        <v>9</v>
      </c>
      <c r="K28">
        <v>2</v>
      </c>
      <c r="L28">
        <v>126</v>
      </c>
      <c r="M28">
        <v>46</v>
      </c>
      <c r="N28">
        <v>0</v>
      </c>
      <c r="O28">
        <v>21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2</v>
      </c>
      <c r="X28">
        <v>1</v>
      </c>
      <c r="Y28">
        <v>0</v>
      </c>
      <c r="Z28">
        <v>0</v>
      </c>
      <c r="AA28">
        <v>2</v>
      </c>
      <c r="AB28">
        <v>0</v>
      </c>
      <c r="AC28" s="10">
        <v>5</v>
      </c>
      <c r="AD28" s="10">
        <v>34.5</v>
      </c>
      <c r="AE28">
        <v>92</v>
      </c>
      <c r="AF28">
        <v>41</v>
      </c>
      <c r="AG28">
        <v>0</v>
      </c>
      <c r="AH28">
        <v>0</v>
      </c>
      <c r="AI28">
        <v>0</v>
      </c>
      <c r="AJ28">
        <v>23</v>
      </c>
      <c r="AK28">
        <v>6</v>
      </c>
      <c r="AL28">
        <v>1</v>
      </c>
      <c r="AM28">
        <v>23</v>
      </c>
      <c r="AN28">
        <v>3</v>
      </c>
      <c r="AO28">
        <v>4</v>
      </c>
      <c r="AP28" s="10">
        <v>527.5</v>
      </c>
      <c r="AQ28" s="10">
        <f t="shared" si="0"/>
        <v>716.9998821990715</v>
      </c>
      <c r="AR28" s="10">
        <v>27000</v>
      </c>
      <c r="AS28" s="10">
        <v>2</v>
      </c>
      <c r="AT28" s="10">
        <v>9932.01</v>
      </c>
    </row>
    <row r="29" spans="1:46" ht="12.75">
      <c r="A29" s="13">
        <v>29.5</v>
      </c>
      <c r="B29" s="10">
        <v>2027.71</v>
      </c>
      <c r="C29">
        <v>18</v>
      </c>
      <c r="D29">
        <v>0</v>
      </c>
      <c r="E29">
        <v>22</v>
      </c>
      <c r="F29">
        <v>1</v>
      </c>
      <c r="G29">
        <v>0</v>
      </c>
      <c r="H29">
        <v>1</v>
      </c>
      <c r="I29">
        <v>0</v>
      </c>
      <c r="J29">
        <v>7</v>
      </c>
      <c r="K29">
        <v>1</v>
      </c>
      <c r="L29">
        <v>229</v>
      </c>
      <c r="M29">
        <v>45</v>
      </c>
      <c r="N29">
        <v>0</v>
      </c>
      <c r="O29">
        <v>16</v>
      </c>
      <c r="P29">
        <v>0</v>
      </c>
      <c r="Q29">
        <v>0</v>
      </c>
      <c r="R29">
        <v>0</v>
      </c>
      <c r="S29">
        <v>1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s="10">
        <v>7.5</v>
      </c>
      <c r="AD29" s="10">
        <v>46</v>
      </c>
      <c r="AE29">
        <v>56</v>
      </c>
      <c r="AF29">
        <v>51</v>
      </c>
      <c r="AG29">
        <v>0</v>
      </c>
      <c r="AH29">
        <v>0</v>
      </c>
      <c r="AI29">
        <v>0</v>
      </c>
      <c r="AJ29">
        <v>9</v>
      </c>
      <c r="AK29">
        <v>1</v>
      </c>
      <c r="AL29">
        <v>1</v>
      </c>
      <c r="AM29">
        <v>7</v>
      </c>
      <c r="AN29">
        <v>4</v>
      </c>
      <c r="AO29">
        <v>4</v>
      </c>
      <c r="AP29" s="10">
        <v>533.5</v>
      </c>
      <c r="AQ29" s="10">
        <f t="shared" si="0"/>
        <v>900.9997973383773</v>
      </c>
      <c r="AR29" s="10">
        <v>27000</v>
      </c>
      <c r="AS29" s="10">
        <v>2</v>
      </c>
      <c r="AT29" s="10">
        <v>7993.62</v>
      </c>
    </row>
    <row r="30" spans="1:46" ht="12.75">
      <c r="A30" s="13">
        <v>30.5</v>
      </c>
      <c r="B30" s="10">
        <v>2091.17</v>
      </c>
      <c r="C30">
        <v>19</v>
      </c>
      <c r="D30">
        <v>0</v>
      </c>
      <c r="E30">
        <v>33</v>
      </c>
      <c r="F30">
        <v>1</v>
      </c>
      <c r="G30">
        <v>1</v>
      </c>
      <c r="H30">
        <v>1</v>
      </c>
      <c r="I30">
        <v>0</v>
      </c>
      <c r="J30">
        <v>4</v>
      </c>
      <c r="K30">
        <v>0</v>
      </c>
      <c r="L30">
        <v>141</v>
      </c>
      <c r="M30">
        <v>43</v>
      </c>
      <c r="N30">
        <v>0</v>
      </c>
      <c r="O30">
        <v>21</v>
      </c>
      <c r="P30">
        <v>1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4</v>
      </c>
      <c r="X30">
        <v>0</v>
      </c>
      <c r="Y30">
        <v>0</v>
      </c>
      <c r="Z30">
        <v>0</v>
      </c>
      <c r="AA30">
        <v>0</v>
      </c>
      <c r="AB30">
        <v>0</v>
      </c>
      <c r="AC30" s="10">
        <v>0</v>
      </c>
      <c r="AD30" s="10">
        <v>55</v>
      </c>
      <c r="AE30">
        <v>103</v>
      </c>
      <c r="AF30">
        <v>47</v>
      </c>
      <c r="AG30">
        <v>0</v>
      </c>
      <c r="AH30">
        <v>0</v>
      </c>
      <c r="AI30">
        <v>0</v>
      </c>
      <c r="AJ30">
        <v>23</v>
      </c>
      <c r="AK30">
        <v>3</v>
      </c>
      <c r="AL30">
        <v>1</v>
      </c>
      <c r="AM30">
        <v>24</v>
      </c>
      <c r="AN30">
        <v>3</v>
      </c>
      <c r="AO30">
        <v>1</v>
      </c>
      <c r="AP30" s="10">
        <v>530</v>
      </c>
      <c r="AQ30" s="10">
        <f t="shared" si="0"/>
        <v>537.0009006304413</v>
      </c>
      <c r="AR30" s="10">
        <v>27000</v>
      </c>
      <c r="AS30" s="10">
        <v>2</v>
      </c>
      <c r="AT30" s="10">
        <v>13324</v>
      </c>
    </row>
    <row r="31" spans="1:46" ht="12.75">
      <c r="A31" s="13">
        <v>31.5</v>
      </c>
      <c r="B31" s="10">
        <v>2154.63</v>
      </c>
      <c r="C31">
        <v>44</v>
      </c>
      <c r="D31">
        <v>0</v>
      </c>
      <c r="E31">
        <v>27</v>
      </c>
      <c r="F31">
        <v>9</v>
      </c>
      <c r="G31">
        <v>1</v>
      </c>
      <c r="H31">
        <v>1</v>
      </c>
      <c r="I31">
        <v>0</v>
      </c>
      <c r="J31">
        <v>11</v>
      </c>
      <c r="K31">
        <v>1</v>
      </c>
      <c r="L31">
        <v>185</v>
      </c>
      <c r="M31">
        <v>81</v>
      </c>
      <c r="N31">
        <v>0</v>
      </c>
      <c r="O31">
        <v>21</v>
      </c>
      <c r="P31">
        <v>0</v>
      </c>
      <c r="Q31">
        <v>0</v>
      </c>
      <c r="R31">
        <v>0</v>
      </c>
      <c r="S31">
        <v>0</v>
      </c>
      <c r="T31">
        <v>2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s="10">
        <v>2.5</v>
      </c>
      <c r="AD31" s="10">
        <v>10</v>
      </c>
      <c r="AE31">
        <v>59</v>
      </c>
      <c r="AF31">
        <v>26</v>
      </c>
      <c r="AG31">
        <v>0</v>
      </c>
      <c r="AH31">
        <v>0</v>
      </c>
      <c r="AI31">
        <v>0</v>
      </c>
      <c r="AJ31">
        <v>13</v>
      </c>
      <c r="AK31">
        <v>0</v>
      </c>
      <c r="AL31">
        <v>0</v>
      </c>
      <c r="AM31">
        <v>9</v>
      </c>
      <c r="AN31">
        <v>6</v>
      </c>
      <c r="AO31">
        <v>4</v>
      </c>
      <c r="AP31" s="10">
        <v>513.5</v>
      </c>
      <c r="AQ31" s="10">
        <f t="shared" si="0"/>
        <v>519.9980497025797</v>
      </c>
      <c r="AR31" s="10">
        <v>27000</v>
      </c>
      <c r="AS31" s="10">
        <v>2</v>
      </c>
      <c r="AT31" s="10">
        <v>13331.3</v>
      </c>
    </row>
    <row r="32" spans="1:46" ht="12.75">
      <c r="A32" s="13">
        <v>32.5</v>
      </c>
      <c r="B32" s="10">
        <v>2218.09</v>
      </c>
      <c r="C32">
        <v>11</v>
      </c>
      <c r="D32">
        <v>0</v>
      </c>
      <c r="E32">
        <v>63</v>
      </c>
      <c r="F32">
        <v>9</v>
      </c>
      <c r="G32">
        <v>0</v>
      </c>
      <c r="H32">
        <v>3</v>
      </c>
      <c r="I32">
        <v>0</v>
      </c>
      <c r="J32">
        <v>24</v>
      </c>
      <c r="K32">
        <v>2</v>
      </c>
      <c r="L32">
        <v>67</v>
      </c>
      <c r="M32">
        <v>34</v>
      </c>
      <c r="N32">
        <v>0</v>
      </c>
      <c r="O32">
        <v>16</v>
      </c>
      <c r="P32">
        <v>2</v>
      </c>
      <c r="Q32">
        <v>0</v>
      </c>
      <c r="R32">
        <v>0</v>
      </c>
      <c r="S32">
        <v>1</v>
      </c>
      <c r="T32">
        <v>0</v>
      </c>
      <c r="U32">
        <v>2</v>
      </c>
      <c r="V32">
        <v>2</v>
      </c>
      <c r="W32">
        <v>7</v>
      </c>
      <c r="X32">
        <v>1</v>
      </c>
      <c r="Y32">
        <v>0</v>
      </c>
      <c r="Z32">
        <v>0</v>
      </c>
      <c r="AA32">
        <v>0</v>
      </c>
      <c r="AB32">
        <v>0</v>
      </c>
      <c r="AC32" s="10">
        <v>4</v>
      </c>
      <c r="AD32" s="10">
        <v>71</v>
      </c>
      <c r="AE32">
        <v>96</v>
      </c>
      <c r="AF32">
        <v>41</v>
      </c>
      <c r="AG32">
        <v>0</v>
      </c>
      <c r="AH32">
        <v>0</v>
      </c>
      <c r="AI32">
        <v>0</v>
      </c>
      <c r="AJ32">
        <v>36</v>
      </c>
      <c r="AK32">
        <v>7</v>
      </c>
      <c r="AL32">
        <v>0</v>
      </c>
      <c r="AM32">
        <v>37</v>
      </c>
      <c r="AN32">
        <v>6</v>
      </c>
      <c r="AO32">
        <v>5</v>
      </c>
      <c r="AP32" s="10">
        <v>555</v>
      </c>
      <c r="AQ32" s="10">
        <f t="shared" si="0"/>
        <v>491.9986604240677</v>
      </c>
      <c r="AR32" s="10">
        <v>27000</v>
      </c>
      <c r="AS32" s="10">
        <v>2</v>
      </c>
      <c r="AT32" s="10">
        <v>15228.7</v>
      </c>
    </row>
    <row r="33" spans="1:46" ht="12.75">
      <c r="A33" s="13">
        <v>33.5</v>
      </c>
      <c r="B33" s="10">
        <v>2281.56</v>
      </c>
      <c r="C33">
        <v>130</v>
      </c>
      <c r="D33">
        <v>0</v>
      </c>
      <c r="E33">
        <v>49</v>
      </c>
      <c r="F33">
        <v>7</v>
      </c>
      <c r="G33">
        <v>1</v>
      </c>
      <c r="H33">
        <v>1</v>
      </c>
      <c r="I33">
        <v>0</v>
      </c>
      <c r="J33">
        <v>4</v>
      </c>
      <c r="K33">
        <v>1</v>
      </c>
      <c r="L33">
        <v>160</v>
      </c>
      <c r="M33">
        <v>18</v>
      </c>
      <c r="N33">
        <v>0</v>
      </c>
      <c r="O33">
        <v>10</v>
      </c>
      <c r="P33">
        <v>1</v>
      </c>
      <c r="Q33">
        <v>0</v>
      </c>
      <c r="R33">
        <v>0</v>
      </c>
      <c r="S33">
        <v>0</v>
      </c>
      <c r="T33">
        <v>3</v>
      </c>
      <c r="U33">
        <v>0</v>
      </c>
      <c r="V33">
        <v>0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 s="10">
        <v>2</v>
      </c>
      <c r="AD33" s="10">
        <v>24.5</v>
      </c>
      <c r="AE33">
        <v>41</v>
      </c>
      <c r="AF33">
        <v>25</v>
      </c>
      <c r="AG33">
        <v>0</v>
      </c>
      <c r="AH33">
        <v>0</v>
      </c>
      <c r="AI33">
        <v>0</v>
      </c>
      <c r="AJ33">
        <v>12</v>
      </c>
      <c r="AK33">
        <v>1</v>
      </c>
      <c r="AL33">
        <v>0</v>
      </c>
      <c r="AM33">
        <v>20</v>
      </c>
      <c r="AN33">
        <v>13</v>
      </c>
      <c r="AO33">
        <v>7</v>
      </c>
      <c r="AP33" s="10">
        <v>534.5</v>
      </c>
      <c r="AQ33" s="10">
        <f t="shared" si="0"/>
        <v>609.0011393847323</v>
      </c>
      <c r="AR33" s="10">
        <v>27000</v>
      </c>
      <c r="AS33" s="10">
        <v>2</v>
      </c>
      <c r="AT33" s="10">
        <v>11848.5</v>
      </c>
    </row>
    <row r="34" spans="1:46" ht="12.75">
      <c r="A34" s="13">
        <v>34.5</v>
      </c>
      <c r="B34" s="10">
        <v>2345.02</v>
      </c>
      <c r="C34">
        <v>50</v>
      </c>
      <c r="D34">
        <v>0</v>
      </c>
      <c r="E34">
        <v>49</v>
      </c>
      <c r="F34">
        <v>4</v>
      </c>
      <c r="G34">
        <v>1</v>
      </c>
      <c r="H34">
        <v>3</v>
      </c>
      <c r="I34">
        <v>1</v>
      </c>
      <c r="J34">
        <v>8</v>
      </c>
      <c r="K34">
        <v>0</v>
      </c>
      <c r="L34">
        <v>133</v>
      </c>
      <c r="M34">
        <v>28</v>
      </c>
      <c r="N34">
        <v>0</v>
      </c>
      <c r="O34">
        <v>25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 s="10">
        <v>2.5</v>
      </c>
      <c r="AD34" s="10">
        <v>33.5</v>
      </c>
      <c r="AE34">
        <v>67</v>
      </c>
      <c r="AF34">
        <v>36</v>
      </c>
      <c r="AG34">
        <v>0</v>
      </c>
      <c r="AH34">
        <v>0</v>
      </c>
      <c r="AI34">
        <v>0</v>
      </c>
      <c r="AJ34">
        <v>25</v>
      </c>
      <c r="AK34">
        <v>1</v>
      </c>
      <c r="AL34">
        <v>0</v>
      </c>
      <c r="AM34">
        <v>40</v>
      </c>
      <c r="AN34">
        <v>6</v>
      </c>
      <c r="AO34">
        <v>3</v>
      </c>
      <c r="AP34" s="10">
        <v>518</v>
      </c>
      <c r="AQ34" s="10">
        <f t="shared" si="0"/>
        <v>373.99921916364934</v>
      </c>
      <c r="AR34" s="10">
        <v>27000</v>
      </c>
      <c r="AS34" s="10">
        <v>2</v>
      </c>
      <c r="AT34" s="10">
        <v>18697.9</v>
      </c>
    </row>
    <row r="35" spans="1:46" ht="12.75">
      <c r="A35" s="13">
        <v>35.5</v>
      </c>
      <c r="B35" s="10">
        <v>2408.48</v>
      </c>
      <c r="C35">
        <v>157</v>
      </c>
      <c r="D35">
        <v>0</v>
      </c>
      <c r="E35">
        <v>40</v>
      </c>
      <c r="F35">
        <v>6</v>
      </c>
      <c r="G35">
        <v>2</v>
      </c>
      <c r="H35">
        <v>0</v>
      </c>
      <c r="I35">
        <v>0</v>
      </c>
      <c r="J35">
        <v>1</v>
      </c>
      <c r="K35">
        <v>1</v>
      </c>
      <c r="L35">
        <v>166</v>
      </c>
      <c r="M35">
        <v>15</v>
      </c>
      <c r="N35">
        <v>0</v>
      </c>
      <c r="O35">
        <v>3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4</v>
      </c>
      <c r="X35">
        <v>0</v>
      </c>
      <c r="Y35">
        <v>0</v>
      </c>
      <c r="Z35">
        <v>0</v>
      </c>
      <c r="AA35">
        <v>0</v>
      </c>
      <c r="AB35">
        <v>0</v>
      </c>
      <c r="AC35" s="10">
        <v>0</v>
      </c>
      <c r="AD35" s="10">
        <v>14.5</v>
      </c>
      <c r="AE35">
        <v>34</v>
      </c>
      <c r="AF35">
        <v>10</v>
      </c>
      <c r="AG35">
        <v>0</v>
      </c>
      <c r="AH35">
        <v>0</v>
      </c>
      <c r="AI35">
        <v>0</v>
      </c>
      <c r="AJ35">
        <v>9</v>
      </c>
      <c r="AK35">
        <v>2</v>
      </c>
      <c r="AL35">
        <v>0</v>
      </c>
      <c r="AM35">
        <v>19</v>
      </c>
      <c r="AN35">
        <v>10</v>
      </c>
      <c r="AO35">
        <v>9</v>
      </c>
      <c r="AP35" s="10">
        <v>504.5</v>
      </c>
      <c r="AQ35" s="10">
        <f t="shared" si="0"/>
        <v>364.99978563313255</v>
      </c>
      <c r="AR35" s="10">
        <v>27000</v>
      </c>
      <c r="AS35" s="10">
        <v>2</v>
      </c>
      <c r="AT35" s="10">
        <v>18659.6</v>
      </c>
    </row>
    <row r="36" spans="1:46" ht="12.75">
      <c r="A36" s="13">
        <v>36.5</v>
      </c>
      <c r="B36" s="10">
        <v>2471.94</v>
      </c>
      <c r="C36">
        <v>68</v>
      </c>
      <c r="D36">
        <v>0</v>
      </c>
      <c r="E36">
        <v>39</v>
      </c>
      <c r="F36">
        <v>9</v>
      </c>
      <c r="G36">
        <v>0</v>
      </c>
      <c r="H36">
        <v>4</v>
      </c>
      <c r="I36">
        <v>0</v>
      </c>
      <c r="J36">
        <v>8</v>
      </c>
      <c r="K36">
        <v>2</v>
      </c>
      <c r="L36">
        <v>179</v>
      </c>
      <c r="M36">
        <v>32</v>
      </c>
      <c r="N36">
        <v>0</v>
      </c>
      <c r="O36">
        <v>15</v>
      </c>
      <c r="P36">
        <v>3</v>
      </c>
      <c r="Q36">
        <v>0</v>
      </c>
      <c r="R36">
        <v>0</v>
      </c>
      <c r="S36">
        <v>3</v>
      </c>
      <c r="T36">
        <v>1</v>
      </c>
      <c r="U36">
        <v>2</v>
      </c>
      <c r="V36">
        <v>0</v>
      </c>
      <c r="W36">
        <v>5</v>
      </c>
      <c r="X36">
        <v>2</v>
      </c>
      <c r="Y36">
        <v>0</v>
      </c>
      <c r="Z36">
        <v>0</v>
      </c>
      <c r="AA36">
        <v>0</v>
      </c>
      <c r="AB36">
        <v>0</v>
      </c>
      <c r="AC36" s="10">
        <v>1</v>
      </c>
      <c r="AD36" s="10">
        <v>19</v>
      </c>
      <c r="AE36">
        <v>47</v>
      </c>
      <c r="AF36">
        <v>29</v>
      </c>
      <c r="AG36">
        <v>0</v>
      </c>
      <c r="AH36">
        <v>0</v>
      </c>
      <c r="AI36">
        <v>0</v>
      </c>
      <c r="AJ36">
        <v>15</v>
      </c>
      <c r="AK36">
        <v>3</v>
      </c>
      <c r="AL36">
        <v>2</v>
      </c>
      <c r="AM36">
        <v>26</v>
      </c>
      <c r="AN36">
        <v>6</v>
      </c>
      <c r="AO36">
        <v>15</v>
      </c>
      <c r="AP36" s="10">
        <v>540</v>
      </c>
      <c r="AQ36" s="10">
        <f t="shared" si="0"/>
        <v>164.0000719890577</v>
      </c>
      <c r="AR36" s="10">
        <v>27000</v>
      </c>
      <c r="AS36" s="10">
        <v>2</v>
      </c>
      <c r="AT36" s="10">
        <v>44451.2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" customWidth="1"/>
  </cols>
  <sheetData>
    <row r="1" spans="1:3" ht="12.75">
      <c r="A1" s="12" t="s">
        <v>81</v>
      </c>
      <c r="B1" s="9" t="s">
        <v>133</v>
      </c>
      <c r="C1" s="9" t="s">
        <v>134</v>
      </c>
    </row>
    <row r="2" spans="1:3" ht="12.75">
      <c r="A2" s="25">
        <v>-38.5</v>
      </c>
      <c r="B2" s="17">
        <v>5.3308</v>
      </c>
      <c r="C2" s="17">
        <v>137.8</v>
      </c>
    </row>
    <row r="3" spans="1:3" ht="12.75">
      <c r="A3" s="25">
        <v>1</v>
      </c>
      <c r="B3" s="17">
        <v>5.1626</v>
      </c>
      <c r="C3" s="17">
        <v>129.726</v>
      </c>
    </row>
    <row r="4" spans="1:3" ht="12.75">
      <c r="A4" s="25">
        <v>69.0602</v>
      </c>
      <c r="B4" s="17">
        <v>5.3192</v>
      </c>
      <c r="C4" s="17">
        <v>136.154</v>
      </c>
    </row>
    <row r="5" spans="1:3" ht="12.75">
      <c r="A5" s="25">
        <v>174.202</v>
      </c>
      <c r="B5" s="17">
        <v>5.4668</v>
      </c>
      <c r="C5" s="17">
        <v>140.706</v>
      </c>
    </row>
    <row r="6" spans="1:3" ht="12.75">
      <c r="A6" s="25">
        <v>258.315</v>
      </c>
      <c r="B6" s="17">
        <v>5.4166</v>
      </c>
      <c r="C6" s="17">
        <v>139.418</v>
      </c>
    </row>
    <row r="7" spans="1:3" ht="12.75">
      <c r="A7" s="25">
        <v>342.428</v>
      </c>
      <c r="B7" s="17">
        <v>5.3486</v>
      </c>
      <c r="C7" s="17">
        <v>138.55</v>
      </c>
    </row>
    <row r="8" spans="1:3" ht="12.75">
      <c r="A8" s="25">
        <v>426.541</v>
      </c>
      <c r="B8" s="17">
        <v>5.627</v>
      </c>
      <c r="C8" s="17">
        <v>142.086</v>
      </c>
    </row>
    <row r="9" spans="1:3" ht="12.75">
      <c r="A9" s="25">
        <v>510.654</v>
      </c>
      <c r="B9" s="17">
        <v>5.2116</v>
      </c>
      <c r="C9" s="17">
        <v>138.604</v>
      </c>
    </row>
    <row r="10" spans="1:3" ht="12.75">
      <c r="A10" s="25">
        <v>594.766</v>
      </c>
      <c r="B10" s="17">
        <v>5.401</v>
      </c>
      <c r="C10" s="17">
        <v>139.562</v>
      </c>
    </row>
    <row r="11" spans="1:3" ht="12.75">
      <c r="A11" s="25">
        <v>678.88</v>
      </c>
      <c r="B11" s="17">
        <v>5.3508</v>
      </c>
      <c r="C11" s="17">
        <v>138.3</v>
      </c>
    </row>
    <row r="12" spans="1:3" ht="12.75">
      <c r="A12" s="25">
        <v>762.992</v>
      </c>
      <c r="B12" s="17">
        <v>5.3654</v>
      </c>
      <c r="C12" s="17">
        <v>135.602</v>
      </c>
    </row>
    <row r="13" spans="1:3" ht="12.75">
      <c r="A13" s="25">
        <v>847.106</v>
      </c>
      <c r="B13" s="17">
        <v>5.2056</v>
      </c>
      <c r="C13" s="17">
        <v>137.01</v>
      </c>
    </row>
    <row r="14" spans="1:3" ht="12.75">
      <c r="A14" s="25">
        <v>931.218</v>
      </c>
      <c r="B14" s="17">
        <v>5.3284</v>
      </c>
      <c r="C14" s="17">
        <v>139.188</v>
      </c>
    </row>
    <row r="15" spans="1:3" ht="12.75">
      <c r="A15" s="25">
        <v>1015.33</v>
      </c>
      <c r="B15" s="17">
        <v>5.3032</v>
      </c>
      <c r="C15" s="17">
        <v>140.232</v>
      </c>
    </row>
    <row r="16" spans="1:3" ht="12.75">
      <c r="A16" s="25">
        <v>1099.44</v>
      </c>
      <c r="B16" s="17">
        <v>5.5704</v>
      </c>
      <c r="C16" s="17">
        <v>140.914</v>
      </c>
    </row>
    <row r="17" spans="1:3" ht="12.75">
      <c r="A17" s="25">
        <v>1183.56</v>
      </c>
      <c r="B17" s="17">
        <v>5.307</v>
      </c>
      <c r="C17" s="17">
        <v>139.412</v>
      </c>
    </row>
    <row r="18" spans="1:3" ht="12.75">
      <c r="A18" s="25">
        <v>1267.67</v>
      </c>
      <c r="B18" s="17">
        <v>5.2422</v>
      </c>
      <c r="C18" s="17">
        <v>135.968</v>
      </c>
    </row>
    <row r="19" spans="1:3" ht="12.75">
      <c r="A19" s="25">
        <v>1351.78</v>
      </c>
      <c r="B19" s="17">
        <v>5.9412</v>
      </c>
      <c r="C19" s="17">
        <v>147.711</v>
      </c>
    </row>
    <row r="20" spans="1:3" ht="12.75">
      <c r="A20" s="25">
        <v>1435.9</v>
      </c>
      <c r="B20" s="17">
        <v>5.9646</v>
      </c>
      <c r="C20" s="17">
        <v>146.878</v>
      </c>
    </row>
    <row r="21" spans="1:3" ht="12.75">
      <c r="A21" s="25">
        <v>1520.01</v>
      </c>
      <c r="B21" s="17">
        <v>5.9404</v>
      </c>
      <c r="C21" s="17">
        <v>147.348</v>
      </c>
    </row>
    <row r="22" spans="1:3" ht="12.75">
      <c r="A22" s="25">
        <v>1583.47</v>
      </c>
      <c r="B22" s="17">
        <v>5.3214</v>
      </c>
      <c r="C22" s="17">
        <v>134.046</v>
      </c>
    </row>
    <row r="23" spans="1:3" ht="12.75">
      <c r="A23" s="25">
        <v>1646.94</v>
      </c>
      <c r="B23" s="17">
        <v>5.8374</v>
      </c>
      <c r="C23" s="17">
        <v>145.584</v>
      </c>
    </row>
    <row r="24" spans="1:3" ht="12.75">
      <c r="A24" s="25">
        <v>1710.4</v>
      </c>
      <c r="B24" s="17">
        <v>5.3768</v>
      </c>
      <c r="C24" s="17">
        <v>141.668</v>
      </c>
    </row>
    <row r="25" spans="1:3" ht="12.75">
      <c r="A25" s="25">
        <v>1773.86</v>
      </c>
      <c r="B25" s="17">
        <v>6.0086</v>
      </c>
      <c r="C25" s="17">
        <v>146.248</v>
      </c>
    </row>
    <row r="26" spans="1:3" ht="12.75">
      <c r="A26" s="25">
        <v>1837.32</v>
      </c>
      <c r="B26" s="17">
        <v>5.5564</v>
      </c>
      <c r="C26" s="17">
        <v>141.922</v>
      </c>
    </row>
    <row r="27" spans="1:3" ht="12.75">
      <c r="A27" s="25">
        <v>1900.79</v>
      </c>
      <c r="B27" s="17">
        <v>5.2006</v>
      </c>
      <c r="C27" s="17">
        <v>138.872</v>
      </c>
    </row>
    <row r="28" spans="1:3" ht="12.75">
      <c r="A28" s="25">
        <v>1964.25</v>
      </c>
      <c r="B28" s="17">
        <v>5.3078</v>
      </c>
      <c r="C28" s="17">
        <v>137.122</v>
      </c>
    </row>
    <row r="29" spans="1:3" ht="12.75">
      <c r="A29" s="25">
        <v>2027.71</v>
      </c>
      <c r="B29" s="17">
        <v>5.6598</v>
      </c>
      <c r="C29" s="17">
        <v>142.352</v>
      </c>
    </row>
    <row r="30" spans="1:3" ht="12.75">
      <c r="A30" s="25">
        <v>2091.17</v>
      </c>
      <c r="B30" s="17">
        <v>5.4108</v>
      </c>
      <c r="C30" s="17">
        <v>136.07</v>
      </c>
    </row>
    <row r="31" spans="1:3" ht="12.75">
      <c r="A31" s="25">
        <v>2154.63</v>
      </c>
      <c r="B31" s="17">
        <v>4.7238</v>
      </c>
      <c r="C31" s="17">
        <v>130.856</v>
      </c>
    </row>
    <row r="32" spans="1:3" ht="12.75">
      <c r="A32" s="25">
        <v>2218.09</v>
      </c>
      <c r="B32" s="17">
        <v>5.2644</v>
      </c>
      <c r="C32" s="17">
        <v>151.508</v>
      </c>
    </row>
    <row r="33" spans="1:3" ht="12.75">
      <c r="A33" s="25">
        <v>2281.56</v>
      </c>
      <c r="B33" s="17">
        <v>5.3464</v>
      </c>
      <c r="C33" s="17">
        <v>131.454</v>
      </c>
    </row>
    <row r="34" spans="1:3" ht="12.75">
      <c r="A34" s="25">
        <v>2345.02</v>
      </c>
      <c r="B34" s="17">
        <v>5.4128</v>
      </c>
      <c r="C34" s="17">
        <v>132.065</v>
      </c>
    </row>
    <row r="35" spans="1:3" ht="12.75">
      <c r="A35" s="25">
        <v>2408.48</v>
      </c>
      <c r="B35" s="17">
        <v>5.379</v>
      </c>
      <c r="C35" s="17">
        <v>132.958</v>
      </c>
    </row>
    <row r="36" spans="1:3" ht="12.75">
      <c r="A36" s="25">
        <v>2471.94</v>
      </c>
      <c r="B36" s="17">
        <v>5.6706</v>
      </c>
      <c r="C36" s="17">
        <v>139.396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2.57421875" style="0" customWidth="1"/>
    <col min="4" max="4" width="14.421875" style="0" customWidth="1"/>
    <col min="5" max="5" width="11.140625" style="0" customWidth="1"/>
    <col min="6" max="6" width="13.8515625" style="0" customWidth="1"/>
    <col min="7" max="7" width="16.8515625" style="0" customWidth="1"/>
  </cols>
  <sheetData>
    <row r="1" ht="20.25">
      <c r="A1" s="1" t="s">
        <v>57</v>
      </c>
    </row>
    <row r="3" spans="1:7" ht="38.25">
      <c r="A3" s="2" t="s">
        <v>58</v>
      </c>
      <c r="B3" s="2" t="s">
        <v>59</v>
      </c>
      <c r="C3" s="2" t="s">
        <v>60</v>
      </c>
      <c r="D3" s="2" t="s">
        <v>61</v>
      </c>
      <c r="E3" s="3" t="s">
        <v>62</v>
      </c>
      <c r="F3" s="2" t="s">
        <v>63</v>
      </c>
      <c r="G3" s="2" t="s">
        <v>135</v>
      </c>
    </row>
    <row r="4" spans="1:7" ht="12.75">
      <c r="A4" s="18" t="s">
        <v>136</v>
      </c>
      <c r="B4" s="5" t="s">
        <v>137</v>
      </c>
      <c r="C4" s="5" t="s">
        <v>66</v>
      </c>
      <c r="D4" s="5" t="s">
        <v>138</v>
      </c>
      <c r="E4" s="5">
        <v>-28.4</v>
      </c>
      <c r="F4" s="5" t="s">
        <v>139</v>
      </c>
      <c r="G4" s="19" t="s">
        <v>140</v>
      </c>
    </row>
    <row r="5" spans="1:7" ht="12.75">
      <c r="A5" s="4" t="s">
        <v>141</v>
      </c>
      <c r="B5" s="5" t="s">
        <v>137</v>
      </c>
      <c r="C5" s="5" t="s">
        <v>142</v>
      </c>
      <c r="D5" s="5" t="s">
        <v>143</v>
      </c>
      <c r="E5" s="5">
        <v>-28.6</v>
      </c>
      <c r="F5" s="5" t="s">
        <v>144</v>
      </c>
      <c r="G5" s="19" t="s">
        <v>145</v>
      </c>
    </row>
    <row r="6" spans="1:7" ht="12.75">
      <c r="A6" s="4" t="s">
        <v>146</v>
      </c>
      <c r="B6" s="20" t="s">
        <v>147</v>
      </c>
      <c r="C6" s="5" t="s">
        <v>148</v>
      </c>
      <c r="D6" s="5" t="s">
        <v>149</v>
      </c>
      <c r="E6" s="5">
        <v>-26.8</v>
      </c>
      <c r="F6" s="5" t="s">
        <v>150</v>
      </c>
      <c r="G6" s="5" t="s">
        <v>151</v>
      </c>
    </row>
    <row r="7" spans="1:7" ht="12.75">
      <c r="A7" s="4" t="s">
        <v>152</v>
      </c>
      <c r="B7" s="5" t="s">
        <v>137</v>
      </c>
      <c r="C7" s="5" t="s">
        <v>153</v>
      </c>
      <c r="D7" s="5" t="s">
        <v>154</v>
      </c>
      <c r="E7" s="5">
        <v>-28.3</v>
      </c>
      <c r="F7" s="5" t="s">
        <v>155</v>
      </c>
      <c r="G7" s="19" t="s">
        <v>156</v>
      </c>
    </row>
    <row r="10" ht="20.25">
      <c r="A10" s="21" t="s">
        <v>73</v>
      </c>
    </row>
    <row r="12" spans="1:3" ht="12.75">
      <c r="A12" s="2" t="s">
        <v>60</v>
      </c>
      <c r="B12" s="2" t="s">
        <v>74</v>
      </c>
      <c r="C12" s="2" t="s">
        <v>75</v>
      </c>
    </row>
    <row r="13" spans="1:3" ht="12.75">
      <c r="A13" s="8" t="s">
        <v>157</v>
      </c>
      <c r="B13" s="8">
        <v>2004</v>
      </c>
      <c r="C13" s="8">
        <v>-54</v>
      </c>
    </row>
    <row r="14" spans="1:3" ht="12.75">
      <c r="A14" s="8" t="s">
        <v>76</v>
      </c>
      <c r="B14" s="8">
        <v>2000</v>
      </c>
      <c r="C14" s="8">
        <v>-50</v>
      </c>
    </row>
    <row r="15" spans="1:3" ht="12.75">
      <c r="A15" s="8" t="s">
        <v>158</v>
      </c>
      <c r="B15" s="8">
        <v>1995</v>
      </c>
      <c r="C15" s="8">
        <v>-45</v>
      </c>
    </row>
    <row r="16" spans="1:3" ht="12.75">
      <c r="A16" s="8" t="s">
        <v>77</v>
      </c>
      <c r="B16" s="8">
        <v>1989</v>
      </c>
      <c r="C16" s="8">
        <v>-39</v>
      </c>
    </row>
    <row r="17" spans="1:3" ht="12.75">
      <c r="A17" s="8" t="s">
        <v>159</v>
      </c>
      <c r="B17" s="8">
        <v>1982</v>
      </c>
      <c r="C17" s="8">
        <v>-32</v>
      </c>
    </row>
    <row r="18" spans="1:3" ht="12.75">
      <c r="A18" s="8" t="s">
        <v>78</v>
      </c>
      <c r="B18" s="8">
        <v>1973</v>
      </c>
      <c r="C18" s="8">
        <v>-23</v>
      </c>
    </row>
    <row r="19" spans="1:3" ht="12.75">
      <c r="A19" s="8" t="s">
        <v>160</v>
      </c>
      <c r="B19" s="8">
        <v>1961</v>
      </c>
      <c r="C19" s="8">
        <v>-11</v>
      </c>
    </row>
    <row r="20" spans="1:3" ht="12.75">
      <c r="A20" s="8" t="s">
        <v>79</v>
      </c>
      <c r="B20" s="8">
        <v>1948</v>
      </c>
      <c r="C20" s="8">
        <v>2</v>
      </c>
    </row>
    <row r="21" spans="1:3" ht="12.75">
      <c r="A21" s="8" t="s">
        <v>161</v>
      </c>
      <c r="B21" s="8">
        <v>1937</v>
      </c>
      <c r="C21" s="8">
        <v>13</v>
      </c>
    </row>
    <row r="22" spans="1:3" ht="12.75">
      <c r="A22" s="8" t="s">
        <v>162</v>
      </c>
      <c r="B22" s="8">
        <v>1924</v>
      </c>
      <c r="C22" s="8">
        <v>26</v>
      </c>
    </row>
    <row r="23" spans="1:3" ht="12.75">
      <c r="A23" s="8" t="s">
        <v>163</v>
      </c>
      <c r="B23" s="8">
        <v>1911</v>
      </c>
      <c r="C23" s="8">
        <v>39</v>
      </c>
    </row>
    <row r="24" spans="1:3" ht="12.75">
      <c r="A24" s="8" t="s">
        <v>164</v>
      </c>
      <c r="B24" s="8">
        <v>1896</v>
      </c>
      <c r="C24" s="8">
        <v>54</v>
      </c>
    </row>
    <row r="25" spans="1:3" ht="12.75">
      <c r="A25" s="8" t="s">
        <v>165</v>
      </c>
      <c r="B25" s="8">
        <v>1884</v>
      </c>
      <c r="C25" s="8">
        <v>66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" customWidth="1"/>
  </cols>
  <sheetData>
    <row r="1" spans="1:4" ht="12.75">
      <c r="A1" s="12" t="s">
        <v>166</v>
      </c>
      <c r="B1" s="9" t="s">
        <v>81</v>
      </c>
      <c r="C1" s="9" t="s">
        <v>82</v>
      </c>
      <c r="D1" s="9" t="s">
        <v>83</v>
      </c>
    </row>
    <row r="2" spans="1:4" ht="12.75">
      <c r="A2" s="13">
        <v>0.5</v>
      </c>
      <c r="B2" s="10">
        <v>-52</v>
      </c>
      <c r="C2" s="11">
        <v>18.2222</v>
      </c>
      <c r="D2" s="11">
        <v>18.2222</v>
      </c>
    </row>
    <row r="3" spans="1:4" ht="12.75">
      <c r="A3" s="13">
        <v>1.5</v>
      </c>
      <c r="B3" s="10">
        <v>-42</v>
      </c>
      <c r="C3" s="11">
        <v>13.7996</v>
      </c>
      <c r="D3" s="11">
        <v>9.199733333333333</v>
      </c>
    </row>
    <row r="4" spans="1:4" ht="12.75">
      <c r="A4" s="13">
        <v>2.5</v>
      </c>
      <c r="B4" s="10">
        <v>-27</v>
      </c>
      <c r="C4" s="11">
        <v>15.8965</v>
      </c>
      <c r="D4" s="11">
        <v>7.7543902439024395</v>
      </c>
    </row>
    <row r="5" spans="1:4" ht="12.75">
      <c r="A5" s="13">
        <v>3.5</v>
      </c>
      <c r="B5" s="10">
        <v>-6.5</v>
      </c>
      <c r="C5" s="11">
        <v>16.5591</v>
      </c>
      <c r="D5" s="11">
        <v>6.758816326530612</v>
      </c>
    </row>
    <row r="6" spans="1:4" ht="12.75">
      <c r="A6" s="13">
        <v>4.5</v>
      </c>
      <c r="B6" s="10">
        <v>18</v>
      </c>
      <c r="C6" s="11">
        <v>18.3673</v>
      </c>
      <c r="D6" s="11">
        <v>6.559749999999999</v>
      </c>
    </row>
    <row r="7" spans="1:4" ht="12.75">
      <c r="A7" s="13">
        <v>5.5</v>
      </c>
      <c r="B7" s="10">
        <v>46</v>
      </c>
      <c r="C7" s="11">
        <v>18.1481</v>
      </c>
      <c r="D7" s="11">
        <v>7.561708333333332</v>
      </c>
    </row>
    <row r="8" spans="1:4" ht="12.75">
      <c r="A8" s="13">
        <v>6.5</v>
      </c>
      <c r="B8" s="10">
        <v>70</v>
      </c>
      <c r="C8" s="11">
        <v>19.1131</v>
      </c>
      <c r="D8" s="11">
        <v>1.6779713096763995</v>
      </c>
    </row>
    <row r="9" spans="1:4" ht="12.75">
      <c r="A9" s="13">
        <v>7.5</v>
      </c>
      <c r="B9" s="10">
        <f>(73.349*A9)-392.01</f>
        <v>158.10750000000007</v>
      </c>
      <c r="C9" s="11">
        <v>19.1781</v>
      </c>
      <c r="D9" s="11">
        <v>2.032892017087313</v>
      </c>
    </row>
    <row r="10" spans="1:4" ht="12.75">
      <c r="A10" s="13">
        <v>8.5</v>
      </c>
      <c r="B10" s="10">
        <f aca="true" t="shared" si="0" ref="B10:B23">(73.349*A10)-392.01</f>
        <v>231.4565</v>
      </c>
      <c r="C10" s="11">
        <v>19.09</v>
      </c>
      <c r="D10" s="11">
        <v>2.023531905872377</v>
      </c>
    </row>
    <row r="11" spans="1:4" ht="12.75">
      <c r="A11" s="13">
        <v>9.5</v>
      </c>
      <c r="B11" s="10">
        <f t="shared" si="0"/>
        <v>304.80550000000005</v>
      </c>
      <c r="C11" s="11">
        <v>17.9811</v>
      </c>
      <c r="D11" s="11">
        <v>1.9059889760440953</v>
      </c>
    </row>
    <row r="12" spans="1:4" ht="12.75">
      <c r="A12" s="13">
        <v>10.5</v>
      </c>
      <c r="B12" s="10">
        <f t="shared" si="0"/>
        <v>378.1545000000001</v>
      </c>
      <c r="C12" s="11">
        <v>17.0139</v>
      </c>
      <c r="D12" s="11">
        <v>1.8034853030029998</v>
      </c>
    </row>
    <row r="13" spans="1:4" ht="12.75">
      <c r="A13" s="13">
        <v>11.5</v>
      </c>
      <c r="B13" s="10">
        <f t="shared" si="0"/>
        <v>451.50350000000003</v>
      </c>
      <c r="C13" s="11">
        <v>15.618</v>
      </c>
      <c r="D13" s="11">
        <v>1.6555013779944878</v>
      </c>
    </row>
    <row r="14" spans="1:4" ht="12.75">
      <c r="A14" s="13">
        <v>12.5</v>
      </c>
      <c r="B14" s="10">
        <f t="shared" si="0"/>
        <v>524.8525000000001</v>
      </c>
      <c r="C14" s="11">
        <v>14.4828</v>
      </c>
      <c r="D14" s="11">
        <v>1.5351869322337537</v>
      </c>
    </row>
    <row r="15" spans="1:4" ht="12.75">
      <c r="A15" s="13">
        <v>13.5</v>
      </c>
      <c r="B15" s="10">
        <f t="shared" si="0"/>
        <v>598.2015</v>
      </c>
      <c r="C15" s="11">
        <v>13.5165</v>
      </c>
      <c r="D15" s="11">
        <v>1.4327432690269235</v>
      </c>
    </row>
    <row r="16" spans="1:4" ht="12.75">
      <c r="A16" s="13">
        <v>14.5</v>
      </c>
      <c r="B16" s="10">
        <f t="shared" si="0"/>
        <v>671.5505</v>
      </c>
      <c r="C16" s="11">
        <v>12.5613</v>
      </c>
      <c r="D16" s="11">
        <v>1.3314924740301035</v>
      </c>
    </row>
    <row r="17" spans="1:4" ht="12.75">
      <c r="A17" s="13">
        <v>15.5</v>
      </c>
      <c r="B17" s="10">
        <f t="shared" si="0"/>
        <v>744.8995</v>
      </c>
      <c r="C17" s="11">
        <v>12.7289</v>
      </c>
      <c r="D17" s="11">
        <v>1.3493009105653138</v>
      </c>
    </row>
    <row r="18" spans="1:4" ht="12.75">
      <c r="A18" s="13">
        <v>16.5</v>
      </c>
      <c r="B18" s="10">
        <f t="shared" si="0"/>
        <v>818.2485000000001</v>
      </c>
      <c r="C18" s="11">
        <v>14.3422</v>
      </c>
      <c r="D18" s="11">
        <v>1.5202671189315256</v>
      </c>
    </row>
    <row r="19" spans="1:4" ht="12.75">
      <c r="A19" s="13">
        <v>17.5</v>
      </c>
      <c r="B19" s="10">
        <f t="shared" si="0"/>
        <v>891.5975000000001</v>
      </c>
      <c r="C19" s="11">
        <v>16.6109</v>
      </c>
      <c r="D19" s="11">
        <v>1.7607483570065694</v>
      </c>
    </row>
    <row r="20" spans="1:4" ht="12.75">
      <c r="A20" s="13">
        <v>18.5</v>
      </c>
      <c r="B20" s="10">
        <f t="shared" si="0"/>
        <v>964.9465</v>
      </c>
      <c r="C20" s="11">
        <v>17.2057</v>
      </c>
      <c r="D20" s="11">
        <v>1.8237969048123823</v>
      </c>
    </row>
    <row r="21" spans="1:4" ht="12.75">
      <c r="A21" s="13">
        <v>19.5</v>
      </c>
      <c r="B21" s="10">
        <f t="shared" si="0"/>
        <v>1038.2955000000002</v>
      </c>
      <c r="C21" s="11">
        <v>17.976</v>
      </c>
      <c r="D21" s="11">
        <v>1.9054483782064888</v>
      </c>
    </row>
    <row r="22" spans="1:4" ht="12.75">
      <c r="A22" s="13">
        <v>20.5</v>
      </c>
      <c r="B22" s="10">
        <f t="shared" si="0"/>
        <v>1111.6445</v>
      </c>
      <c r="C22" s="11">
        <v>19.3966</v>
      </c>
      <c r="D22" s="11">
        <v>2.0560313758744932</v>
      </c>
    </row>
    <row r="23" spans="1:4" ht="12.75">
      <c r="A23" s="13">
        <v>21.5</v>
      </c>
      <c r="B23" s="10">
        <f t="shared" si="0"/>
        <v>1184.9935</v>
      </c>
      <c r="C23" s="11">
        <v>19.1054</v>
      </c>
      <c r="D23" s="11">
        <v>3.8165001997602923</v>
      </c>
    </row>
    <row r="24" spans="1:4" ht="12.75">
      <c r="A24" s="13">
        <v>22.5</v>
      </c>
      <c r="B24" s="10">
        <f>(48.75*A24)+136.88</f>
        <v>1233.755</v>
      </c>
      <c r="C24" s="11">
        <v>18.4727</v>
      </c>
      <c r="D24" s="11">
        <v>3.786941369413696</v>
      </c>
    </row>
    <row r="25" spans="1:4" ht="12.75">
      <c r="A25" s="13">
        <v>23.5</v>
      </c>
      <c r="B25" s="10">
        <f aca="true" t="shared" si="1" ref="B25:B31">(48.75*A25)+136.88</f>
        <v>1282.505</v>
      </c>
      <c r="C25" s="11">
        <v>18.1432</v>
      </c>
      <c r="D25" s="11">
        <v>3.7193931939319413</v>
      </c>
    </row>
    <row r="26" spans="1:4" ht="12.75">
      <c r="A26" s="13">
        <v>24.5</v>
      </c>
      <c r="B26" s="10">
        <f t="shared" si="1"/>
        <v>1331.255</v>
      </c>
      <c r="C26" s="11">
        <v>18.6596</v>
      </c>
      <c r="D26" s="11">
        <v>3.8252562525625278</v>
      </c>
    </row>
    <row r="27" spans="1:4" ht="12.75">
      <c r="A27" s="13">
        <v>25.5</v>
      </c>
      <c r="B27" s="10">
        <f t="shared" si="1"/>
        <v>1380.005</v>
      </c>
      <c r="C27" s="11">
        <v>19.1523</v>
      </c>
      <c r="D27" s="11">
        <v>3.926260762607628</v>
      </c>
    </row>
    <row r="28" spans="1:4" ht="12.75">
      <c r="A28" s="13">
        <v>26.5</v>
      </c>
      <c r="B28" s="10">
        <f t="shared" si="1"/>
        <v>1428.755</v>
      </c>
      <c r="C28" s="11">
        <v>18.7793</v>
      </c>
      <c r="D28" s="11">
        <v>3.8497949979499815</v>
      </c>
    </row>
    <row r="29" spans="1:4" ht="12.75">
      <c r="A29" s="13">
        <v>27.5</v>
      </c>
      <c r="B29" s="10">
        <f t="shared" si="1"/>
        <v>1477.505</v>
      </c>
      <c r="C29" s="11">
        <v>18.2927</v>
      </c>
      <c r="D29" s="11">
        <v>3.750041000409989</v>
      </c>
    </row>
    <row r="30" spans="1:4" ht="12.75">
      <c r="A30" s="13">
        <v>28.5</v>
      </c>
      <c r="B30" s="10">
        <f t="shared" si="1"/>
        <v>1526.255</v>
      </c>
      <c r="C30" s="11">
        <v>17.3561</v>
      </c>
      <c r="D30" s="11">
        <v>3.557306825169095</v>
      </c>
    </row>
    <row r="31" spans="1:4" ht="12.75">
      <c r="A31" s="13">
        <v>29.5</v>
      </c>
      <c r="B31" s="10">
        <f t="shared" si="1"/>
        <v>1575.005</v>
      </c>
      <c r="C31" s="11">
        <v>16.5232</v>
      </c>
      <c r="D31" s="11">
        <v>2.9218744473916916</v>
      </c>
    </row>
    <row r="32" spans="1:4" ht="12.75">
      <c r="A32" s="13">
        <v>30.5</v>
      </c>
      <c r="B32" s="10">
        <f>(95.429*A32)-1240.1</f>
        <v>1670.4845</v>
      </c>
      <c r="C32" s="11">
        <v>15.7216</v>
      </c>
      <c r="D32" s="11">
        <v>2.6728323699421996</v>
      </c>
    </row>
    <row r="33" spans="1:4" ht="12.75">
      <c r="A33" s="13">
        <v>31.5</v>
      </c>
      <c r="B33" s="10">
        <f aca="true" t="shared" si="2" ref="B33:B39">(95.429*A33)-1240.1</f>
        <v>1765.9135</v>
      </c>
      <c r="C33" s="11">
        <v>14.3307</v>
      </c>
      <c r="D33" s="11">
        <v>2.4359510453850106</v>
      </c>
    </row>
    <row r="34" spans="1:4" ht="12.75">
      <c r="A34" s="13">
        <v>32.5</v>
      </c>
      <c r="B34" s="10">
        <f t="shared" si="2"/>
        <v>1861.3425000000002</v>
      </c>
      <c r="C34" s="11">
        <v>14.2205</v>
      </c>
      <c r="D34" s="11">
        <v>2.417630057803461</v>
      </c>
    </row>
    <row r="35" spans="1:4" ht="12.75">
      <c r="A35" s="13">
        <v>33.5</v>
      </c>
      <c r="B35" s="10">
        <f t="shared" si="2"/>
        <v>1956.7715000000003</v>
      </c>
      <c r="C35" s="11">
        <v>12.9832</v>
      </c>
      <c r="D35" s="11">
        <v>2.2069012408635076</v>
      </c>
    </row>
    <row r="36" spans="1:4" ht="12.75">
      <c r="A36" s="13">
        <v>34.5</v>
      </c>
      <c r="B36" s="10">
        <f t="shared" si="2"/>
        <v>2052.2005000000004</v>
      </c>
      <c r="C36" s="11">
        <v>10.4548</v>
      </c>
      <c r="D36" s="11">
        <v>1.7774226453587167</v>
      </c>
    </row>
    <row r="37" spans="1:4" ht="12.75">
      <c r="A37" s="13">
        <v>35.5</v>
      </c>
      <c r="B37" s="10">
        <f t="shared" si="2"/>
        <v>2147.6295</v>
      </c>
      <c r="C37" s="11">
        <v>7.74878</v>
      </c>
      <c r="D37" s="11">
        <v>1.3173716422985442</v>
      </c>
    </row>
    <row r="38" spans="1:4" ht="12.75">
      <c r="A38" s="13">
        <v>36.5</v>
      </c>
      <c r="B38" s="10">
        <f t="shared" si="2"/>
        <v>2243.0585</v>
      </c>
      <c r="C38" s="11">
        <v>4.85615</v>
      </c>
      <c r="D38" s="11">
        <v>0.8254546999829965</v>
      </c>
    </row>
    <row r="39" spans="1:4" ht="12.75">
      <c r="A39" s="13">
        <v>37.5</v>
      </c>
      <c r="B39" s="10">
        <f t="shared" si="2"/>
        <v>2338.4875</v>
      </c>
      <c r="C39" s="11">
        <v>8.03027</v>
      </c>
      <c r="D39" s="11">
        <v>1.3659244769518633</v>
      </c>
    </row>
    <row r="40" spans="1:4" ht="12.75">
      <c r="A40" s="13">
        <v>38.5</v>
      </c>
      <c r="B40" s="10">
        <f>(25.957*A40)+1417.1</f>
        <v>2416.4445</v>
      </c>
      <c r="C40" s="11">
        <v>8.21215</v>
      </c>
      <c r="D40" s="11">
        <v>1.5439274299680505</v>
      </c>
    </row>
    <row r="41" spans="1:4" ht="12.75">
      <c r="A41" s="13">
        <v>39.5</v>
      </c>
      <c r="B41" s="10">
        <f aca="true" t="shared" si="3" ref="B41:B51">(25.957*A41)+1417.1</f>
        <v>2442.4015</v>
      </c>
      <c r="C41" s="11">
        <v>6.45714</v>
      </c>
      <c r="D41" s="11">
        <v>1.2139763113367161</v>
      </c>
    </row>
    <row r="42" spans="1:4" ht="12.75">
      <c r="A42" s="13">
        <v>40.5</v>
      </c>
      <c r="B42" s="10">
        <f t="shared" si="3"/>
        <v>2468.3585000000003</v>
      </c>
      <c r="C42" s="11">
        <v>11.2893</v>
      </c>
      <c r="D42" s="11">
        <v>2.1224478285391974</v>
      </c>
    </row>
    <row r="43" spans="1:4" ht="12.75">
      <c r="A43" s="13">
        <v>41.5</v>
      </c>
      <c r="B43" s="10">
        <f t="shared" si="3"/>
        <v>2494.3154999999997</v>
      </c>
      <c r="C43" s="11">
        <v>11.8644</v>
      </c>
      <c r="D43" s="11">
        <v>2.2305696559503643</v>
      </c>
    </row>
    <row r="44" spans="1:4" ht="12.75">
      <c r="A44" s="13">
        <v>42.5</v>
      </c>
      <c r="B44" s="10">
        <f t="shared" si="3"/>
        <v>2520.2725</v>
      </c>
      <c r="C44" s="11">
        <v>11.6294</v>
      </c>
      <c r="D44" s="11">
        <v>2.1859774436090116</v>
      </c>
    </row>
    <row r="45" spans="1:4" ht="12.75">
      <c r="A45" s="13">
        <v>43.5</v>
      </c>
      <c r="B45" s="10">
        <f t="shared" si="3"/>
        <v>2546.2295</v>
      </c>
      <c r="C45" s="11">
        <v>4.67914</v>
      </c>
      <c r="D45" s="11">
        <v>0.8797029516826538</v>
      </c>
    </row>
    <row r="46" spans="1:4" ht="12.75">
      <c r="A46" s="13">
        <v>44.5</v>
      </c>
      <c r="B46" s="10">
        <f t="shared" si="3"/>
        <v>2572.1865</v>
      </c>
      <c r="C46" s="11">
        <v>1.95486</v>
      </c>
      <c r="D46" s="11">
        <v>0.3675239706711785</v>
      </c>
    </row>
    <row r="47" spans="1:4" ht="12.75">
      <c r="A47" s="13">
        <v>45.5</v>
      </c>
      <c r="B47" s="10">
        <f t="shared" si="3"/>
        <v>2598.1435</v>
      </c>
      <c r="C47" s="11">
        <v>6.08788</v>
      </c>
      <c r="D47" s="11">
        <v>1.1445534874976488</v>
      </c>
    </row>
    <row r="48" spans="1:4" ht="12.75">
      <c r="A48" s="13">
        <v>46.5</v>
      </c>
      <c r="B48" s="10">
        <f t="shared" si="3"/>
        <v>2624.1005</v>
      </c>
      <c r="C48" s="11">
        <v>15.2205</v>
      </c>
      <c r="D48" s="11">
        <v>2.86153412295544</v>
      </c>
    </row>
    <row r="49" spans="1:4" ht="12.75">
      <c r="A49" s="13">
        <v>47.5</v>
      </c>
      <c r="B49" s="10">
        <f t="shared" si="3"/>
        <v>2650.0575</v>
      </c>
      <c r="C49" s="11">
        <v>13.2523</v>
      </c>
      <c r="D49" s="11">
        <v>2.4915021620605353</v>
      </c>
    </row>
    <row r="50" spans="1:4" ht="12.75">
      <c r="A50" s="13">
        <v>48.5</v>
      </c>
      <c r="B50" s="10">
        <f t="shared" si="3"/>
        <v>2676.0145</v>
      </c>
      <c r="C50" s="11">
        <v>14.5588</v>
      </c>
      <c r="D50" s="11">
        <v>2.7371310396691078</v>
      </c>
    </row>
    <row r="51" spans="1:4" ht="12.75">
      <c r="A51" s="13">
        <v>49.5</v>
      </c>
      <c r="B51" s="10">
        <f t="shared" si="3"/>
        <v>2701.9714999999997</v>
      </c>
      <c r="C51" s="11">
        <v>15.8886</v>
      </c>
      <c r="D51" s="11">
        <v>2.614298962903869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" customWidth="1"/>
  </cols>
  <sheetData>
    <row r="1" spans="1:4" ht="12.75">
      <c r="A1" s="12" t="s">
        <v>166</v>
      </c>
      <c r="B1" s="9" t="s">
        <v>81</v>
      </c>
      <c r="C1" s="9" t="s">
        <v>84</v>
      </c>
      <c r="D1" s="9" t="s">
        <v>85</v>
      </c>
    </row>
    <row r="2" spans="1:4" ht="12.75">
      <c r="A2" s="13">
        <v>0.75</v>
      </c>
      <c r="B2" s="10">
        <v>-50</v>
      </c>
      <c r="C2" s="11">
        <v>0</v>
      </c>
      <c r="D2" s="11">
        <v>0</v>
      </c>
    </row>
    <row r="3" spans="1:4" ht="12.75">
      <c r="A3" s="13">
        <v>1.25</v>
      </c>
      <c r="B3" s="10">
        <v>-45</v>
      </c>
      <c r="C3" s="11">
        <v>0</v>
      </c>
      <c r="D3" s="11">
        <v>0</v>
      </c>
    </row>
    <row r="4" spans="1:4" ht="12.75">
      <c r="A4" s="13">
        <v>1.75</v>
      </c>
      <c r="B4" s="10">
        <v>-39</v>
      </c>
      <c r="C4" s="11">
        <v>0</v>
      </c>
      <c r="D4" s="11">
        <v>0</v>
      </c>
    </row>
    <row r="5" spans="1:4" ht="12.75">
      <c r="A5" s="13">
        <v>2.25</v>
      </c>
      <c r="B5" s="10">
        <v>-32</v>
      </c>
      <c r="C5" s="11">
        <v>0.660028</v>
      </c>
      <c r="D5" s="11">
        <v>0.3666822222222222</v>
      </c>
    </row>
    <row r="6" spans="1:4" ht="12.75">
      <c r="A6" s="13">
        <v>2.75</v>
      </c>
      <c r="B6" s="10">
        <v>-23</v>
      </c>
      <c r="C6" s="11">
        <v>0</v>
      </c>
      <c r="D6" s="11">
        <v>0</v>
      </c>
    </row>
    <row r="7" spans="1:4" ht="12.75">
      <c r="A7" s="13">
        <v>3.25</v>
      </c>
      <c r="B7" s="10">
        <v>-11</v>
      </c>
      <c r="C7" s="11">
        <v>0</v>
      </c>
      <c r="D7" s="11">
        <v>0</v>
      </c>
    </row>
    <row r="8" spans="1:4" ht="12.75">
      <c r="A8" s="13">
        <v>3.75</v>
      </c>
      <c r="B8" s="10">
        <v>2</v>
      </c>
      <c r="C8" s="11">
        <v>0</v>
      </c>
      <c r="D8" s="11">
        <v>0</v>
      </c>
    </row>
    <row r="9" spans="1:4" ht="12.75">
      <c r="A9" s="13">
        <v>4.25</v>
      </c>
      <c r="B9" s="10">
        <v>13</v>
      </c>
      <c r="C9" s="11">
        <v>0</v>
      </c>
      <c r="D9" s="11">
        <v>0</v>
      </c>
    </row>
    <row r="10" spans="1:4" ht="12.75">
      <c r="A10" s="13">
        <v>4.75</v>
      </c>
      <c r="B10" s="10">
        <v>26</v>
      </c>
      <c r="C10" s="11">
        <v>0</v>
      </c>
      <c r="D10" s="11">
        <v>0</v>
      </c>
    </row>
    <row r="11" spans="1:4" ht="12.75">
      <c r="A11" s="13">
        <v>5.25</v>
      </c>
      <c r="B11" s="10">
        <v>39</v>
      </c>
      <c r="C11" s="11">
        <v>0</v>
      </c>
      <c r="D11" s="11">
        <v>0</v>
      </c>
    </row>
    <row r="12" spans="1:4" ht="12.75">
      <c r="A12" s="13">
        <v>5.75</v>
      </c>
      <c r="B12" s="10">
        <v>54</v>
      </c>
      <c r="C12" s="11">
        <v>0.516408</v>
      </c>
      <c r="D12" s="11">
        <v>0.21516999999999997</v>
      </c>
    </row>
    <row r="13" spans="1:4" ht="12.75">
      <c r="A13" s="13">
        <v>6.25</v>
      </c>
      <c r="B13" s="10">
        <v>66</v>
      </c>
      <c r="C13" s="11">
        <v>0</v>
      </c>
      <c r="D13" s="11">
        <v>0</v>
      </c>
    </row>
    <row r="14" spans="1:4" ht="12.75">
      <c r="A14" s="13">
        <v>6.75</v>
      </c>
      <c r="B14" s="10">
        <f>(73.349*A14)-392.01</f>
        <v>103.09575000000001</v>
      </c>
      <c r="C14" s="11">
        <v>0.320568</v>
      </c>
      <c r="D14" s="11">
        <v>0.03398007207971168</v>
      </c>
    </row>
    <row r="15" spans="1:4" ht="12.75">
      <c r="A15" s="13">
        <v>7.25</v>
      </c>
      <c r="B15" s="10">
        <f aca="true" t="shared" si="0" ref="B15:B42">(73.349*A15)-392.01</f>
        <v>139.77025000000003</v>
      </c>
      <c r="C15" s="11">
        <v>0.188883</v>
      </c>
      <c r="D15" s="11">
        <v>0.02002151791392834</v>
      </c>
    </row>
    <row r="16" spans="1:4" ht="12.75">
      <c r="A16" s="13">
        <v>7.75</v>
      </c>
      <c r="B16" s="10">
        <f t="shared" si="0"/>
        <v>176.44475</v>
      </c>
      <c r="C16" s="11">
        <v>0</v>
      </c>
      <c r="D16" s="11">
        <v>0</v>
      </c>
    </row>
    <row r="17" spans="1:4" ht="12.75">
      <c r="A17" s="13">
        <v>8.25</v>
      </c>
      <c r="B17" s="10">
        <f t="shared" si="0"/>
        <v>213.11925000000008</v>
      </c>
      <c r="C17" s="11">
        <v>0</v>
      </c>
      <c r="D17" s="11">
        <v>0</v>
      </c>
    </row>
    <row r="18" spans="1:4" ht="12.75">
      <c r="A18" s="13">
        <v>8.75</v>
      </c>
      <c r="B18" s="10">
        <f t="shared" si="0"/>
        <v>249.79375000000005</v>
      </c>
      <c r="C18" s="11">
        <v>0.0676133</v>
      </c>
      <c r="D18" s="11">
        <v>0.00716698113207547</v>
      </c>
    </row>
    <row r="19" spans="1:4" ht="12.75">
      <c r="A19" s="13">
        <v>9.25</v>
      </c>
      <c r="B19" s="10">
        <f t="shared" si="0"/>
        <v>286.46825</v>
      </c>
      <c r="C19" s="11">
        <v>0</v>
      </c>
      <c r="D19" s="11">
        <v>0</v>
      </c>
    </row>
    <row r="20" spans="1:4" ht="12.75">
      <c r="A20" s="13">
        <v>9.75</v>
      </c>
      <c r="B20" s="10">
        <f t="shared" si="0"/>
        <v>323.1427500000001</v>
      </c>
      <c r="C20" s="11">
        <v>0.107243</v>
      </c>
      <c r="D20" s="11">
        <v>0.011367712529149894</v>
      </c>
    </row>
    <row r="21" spans="1:4" ht="12.75">
      <c r="A21" s="13">
        <v>10.25</v>
      </c>
      <c r="B21" s="10">
        <f t="shared" si="0"/>
        <v>359.81725000000006</v>
      </c>
      <c r="C21" s="11">
        <v>0</v>
      </c>
      <c r="D21" s="11">
        <v>0</v>
      </c>
    </row>
    <row r="22" spans="1:4" ht="12.75">
      <c r="A22" s="13">
        <v>10.75</v>
      </c>
      <c r="B22" s="10">
        <f t="shared" si="0"/>
        <v>396.49175</v>
      </c>
      <c r="C22" s="11">
        <v>2.19553</v>
      </c>
      <c r="D22" s="11">
        <v>0.23272524909900383</v>
      </c>
    </row>
    <row r="23" spans="1:4" ht="12.75">
      <c r="A23" s="13">
        <v>11.25</v>
      </c>
      <c r="B23" s="10">
        <f t="shared" si="0"/>
        <v>433.1662500000001</v>
      </c>
      <c r="C23" s="11">
        <v>1.07504</v>
      </c>
      <c r="D23" s="11">
        <v>0.11395378418486307</v>
      </c>
    </row>
    <row r="24" spans="1:4" ht="12.75">
      <c r="A24" s="13">
        <v>11.75</v>
      </c>
      <c r="B24" s="10">
        <f t="shared" si="0"/>
        <v>469.84075000000007</v>
      </c>
      <c r="C24" s="11">
        <v>1.2928</v>
      </c>
      <c r="D24" s="11">
        <v>0.13703625185499269</v>
      </c>
    </row>
    <row r="25" spans="1:4" ht="12.75">
      <c r="A25" s="13">
        <v>12.25</v>
      </c>
      <c r="B25" s="10">
        <f t="shared" si="0"/>
        <v>506.51525000000004</v>
      </c>
      <c r="C25" s="11">
        <v>2.28758</v>
      </c>
      <c r="D25" s="11">
        <v>0.24248251006995997</v>
      </c>
    </row>
    <row r="26" spans="1:4" ht="12.75">
      <c r="A26" s="13">
        <v>12.75</v>
      </c>
      <c r="B26" s="10">
        <f t="shared" si="0"/>
        <v>543.18975</v>
      </c>
      <c r="C26" s="11">
        <v>1.26757</v>
      </c>
      <c r="D26" s="11">
        <v>0.13436473107337452</v>
      </c>
    </row>
    <row r="27" spans="1:4" ht="12.75">
      <c r="A27" s="13">
        <v>13.25</v>
      </c>
      <c r="B27" s="10">
        <f t="shared" si="0"/>
        <v>579.8642500000001</v>
      </c>
      <c r="C27" s="11">
        <v>2.03155</v>
      </c>
      <c r="D27" s="11">
        <v>0.21534343862624516</v>
      </c>
    </row>
    <row r="28" spans="1:4" ht="12.75">
      <c r="A28" s="13">
        <v>13.75</v>
      </c>
      <c r="B28" s="10">
        <f t="shared" si="0"/>
        <v>616.53875</v>
      </c>
      <c r="C28" s="11">
        <v>0.974097</v>
      </c>
      <c r="D28" s="11">
        <v>0.10325386898452416</v>
      </c>
    </row>
    <row r="29" spans="1:4" ht="12.75">
      <c r="A29" s="13">
        <v>14.25</v>
      </c>
      <c r="B29" s="10">
        <f t="shared" si="0"/>
        <v>653.21325</v>
      </c>
      <c r="C29" s="11">
        <v>1.75926</v>
      </c>
      <c r="D29" s="11">
        <v>0.18648081407674338</v>
      </c>
    </row>
    <row r="30" spans="1:4" ht="12.75">
      <c r="A30" s="13">
        <v>14.75</v>
      </c>
      <c r="B30" s="10">
        <f t="shared" si="0"/>
        <v>689.8877500000001</v>
      </c>
      <c r="C30" s="11">
        <v>1.75683</v>
      </c>
      <c r="D30" s="11">
        <v>0.18622323510705974</v>
      </c>
    </row>
    <row r="31" spans="1:4" ht="12.75">
      <c r="A31" s="13">
        <v>15.25</v>
      </c>
      <c r="B31" s="10">
        <f t="shared" si="0"/>
        <v>726.5622500000002</v>
      </c>
      <c r="C31" s="11">
        <v>2.10927</v>
      </c>
      <c r="D31" s="11">
        <v>0.2235817256730975</v>
      </c>
    </row>
    <row r="32" spans="1:4" ht="12.75">
      <c r="A32" s="13">
        <v>15.75</v>
      </c>
      <c r="B32" s="10">
        <f t="shared" si="0"/>
        <v>763.23675</v>
      </c>
      <c r="C32" s="11">
        <v>0.981506</v>
      </c>
      <c r="D32" s="11">
        <v>0.10403480878487233</v>
      </c>
    </row>
    <row r="33" spans="1:4" ht="12.75">
      <c r="A33" s="13">
        <v>16.25</v>
      </c>
      <c r="B33" s="10">
        <f t="shared" si="0"/>
        <v>799.9112500000001</v>
      </c>
      <c r="C33" s="11">
        <v>0.708972</v>
      </c>
      <c r="D33" s="11">
        <v>0.07515073139707448</v>
      </c>
    </row>
    <row r="34" spans="1:4" ht="12.75">
      <c r="A34" s="13">
        <v>16.75</v>
      </c>
      <c r="B34" s="10">
        <f t="shared" si="0"/>
        <v>836.58575</v>
      </c>
      <c r="C34" s="11">
        <v>1.11091</v>
      </c>
      <c r="D34" s="11">
        <v>0.11775598897604392</v>
      </c>
    </row>
    <row r="35" spans="1:4" ht="12.75">
      <c r="A35" s="13">
        <v>17.25</v>
      </c>
      <c r="B35" s="10">
        <f t="shared" si="0"/>
        <v>873.26025</v>
      </c>
      <c r="C35" s="11">
        <v>2.02489</v>
      </c>
      <c r="D35" s="11">
        <v>0.21463748145007386</v>
      </c>
    </row>
    <row r="36" spans="1:4" ht="12.75">
      <c r="A36" s="13">
        <v>17.75</v>
      </c>
      <c r="B36" s="10">
        <f t="shared" si="0"/>
        <v>909.9347500000001</v>
      </c>
      <c r="C36" s="11">
        <v>0.360791</v>
      </c>
      <c r="D36" s="11">
        <v>0.03824369302522802</v>
      </c>
    </row>
    <row r="37" spans="1:4" ht="12.75">
      <c r="A37" s="13">
        <v>18.25</v>
      </c>
      <c r="B37" s="10">
        <f t="shared" si="0"/>
        <v>946.60925</v>
      </c>
      <c r="C37" s="11">
        <v>1.11779</v>
      </c>
      <c r="D37" s="11">
        <v>0.11848526605893558</v>
      </c>
    </row>
    <row r="38" spans="1:4" ht="12.75">
      <c r="A38" s="13">
        <v>18.75</v>
      </c>
      <c r="B38" s="10">
        <f t="shared" si="0"/>
        <v>983.28375</v>
      </c>
      <c r="C38" s="11">
        <v>1.25098</v>
      </c>
      <c r="D38" s="11">
        <v>0.13260334958660144</v>
      </c>
    </row>
    <row r="39" spans="1:4" ht="12.75">
      <c r="A39" s="13">
        <v>19.25</v>
      </c>
      <c r="B39" s="10">
        <f t="shared" si="0"/>
        <v>1019.9582500000001</v>
      </c>
      <c r="C39" s="11">
        <v>2.13148</v>
      </c>
      <c r="D39" s="11">
        <v>0.2259359762560957</v>
      </c>
    </row>
    <row r="40" spans="1:4" ht="12.75">
      <c r="A40" s="13">
        <v>19.75</v>
      </c>
      <c r="B40" s="10">
        <f t="shared" si="0"/>
        <v>1056.63275</v>
      </c>
      <c r="C40" s="11">
        <v>0.283389</v>
      </c>
      <c r="D40" s="11">
        <v>0.030041236749116608</v>
      </c>
    </row>
    <row r="41" spans="1:4" ht="12.75">
      <c r="A41" s="13">
        <v>20.5</v>
      </c>
      <c r="B41" s="10">
        <f t="shared" si="0"/>
        <v>1111.6445</v>
      </c>
      <c r="C41" s="11">
        <v>1.84928</v>
      </c>
      <c r="D41" s="11">
        <v>0.19602289590841607</v>
      </c>
    </row>
    <row r="42" spans="1:4" ht="12.75">
      <c r="A42" s="13">
        <v>21.5</v>
      </c>
      <c r="B42" s="10">
        <f t="shared" si="0"/>
        <v>1184.9935</v>
      </c>
      <c r="C42" s="11">
        <v>0.998891</v>
      </c>
      <c r="D42" s="11">
        <v>0.19953875349580527</v>
      </c>
    </row>
    <row r="43" spans="1:4" ht="12.75">
      <c r="A43" s="13">
        <v>22.5</v>
      </c>
      <c r="B43" s="10">
        <f>(48.75*A43)+136.88</f>
        <v>1233.755</v>
      </c>
      <c r="C43" s="11">
        <v>0.164735</v>
      </c>
      <c r="D43" s="11">
        <v>0.03377101271012712</v>
      </c>
    </row>
    <row r="44" spans="1:4" ht="12.75">
      <c r="A44" s="13">
        <v>23.5</v>
      </c>
      <c r="B44" s="10">
        <f aca="true" t="shared" si="1" ref="B44:B49">(48.75*A44)+136.88</f>
        <v>1282.505</v>
      </c>
      <c r="C44" s="11">
        <v>0.378573</v>
      </c>
      <c r="D44" s="11">
        <v>0.07760824108241085</v>
      </c>
    </row>
    <row r="45" spans="1:4" ht="12.75">
      <c r="A45" s="13">
        <v>24.5</v>
      </c>
      <c r="B45" s="10">
        <f t="shared" si="1"/>
        <v>1331.255</v>
      </c>
      <c r="C45" s="11">
        <v>0.547984</v>
      </c>
      <c r="D45" s="11">
        <v>0.11233784337843386</v>
      </c>
    </row>
    <row r="46" spans="1:4" ht="12.75">
      <c r="A46" s="13">
        <v>25.5</v>
      </c>
      <c r="B46" s="10">
        <f t="shared" si="1"/>
        <v>1380.005</v>
      </c>
      <c r="C46" s="11">
        <v>0.0676023</v>
      </c>
      <c r="D46" s="11">
        <v>0.01385861008610087</v>
      </c>
    </row>
    <row r="47" spans="1:4" ht="12.75">
      <c r="A47" s="13">
        <v>26.5</v>
      </c>
      <c r="B47" s="10">
        <f t="shared" si="1"/>
        <v>1428.755</v>
      </c>
      <c r="C47" s="11">
        <v>0.102651</v>
      </c>
      <c r="D47" s="11">
        <v>0.021043665436654375</v>
      </c>
    </row>
    <row r="48" spans="1:4" ht="12.75">
      <c r="A48" s="13">
        <v>27.5</v>
      </c>
      <c r="B48" s="10">
        <f t="shared" si="1"/>
        <v>1477.505</v>
      </c>
      <c r="C48" s="11">
        <v>0.18288</v>
      </c>
      <c r="D48" s="11">
        <v>0.03749077490774892</v>
      </c>
    </row>
    <row r="49" spans="1:4" ht="12.75">
      <c r="A49" s="13">
        <v>28.5</v>
      </c>
      <c r="B49" s="10">
        <f t="shared" si="1"/>
        <v>1526.255</v>
      </c>
      <c r="C49" s="11">
        <v>0.25665</v>
      </c>
      <c r="D49" s="11">
        <v>0.052602992416478825</v>
      </c>
    </row>
    <row r="50" spans="1:4" ht="12.75">
      <c r="A50" s="13">
        <v>29.5</v>
      </c>
      <c r="B50" s="10">
        <f>(48.75*A50)+136.88</f>
        <v>1575.005</v>
      </c>
      <c r="C50" s="11">
        <v>0.143249</v>
      </c>
      <c r="D50" s="11">
        <v>0.025331388152077826</v>
      </c>
    </row>
    <row r="51" spans="1:4" ht="12.75">
      <c r="A51" s="13">
        <v>30.5</v>
      </c>
      <c r="B51" s="10">
        <f>(95.429*A51)-1240.1</f>
        <v>1670.4845</v>
      </c>
      <c r="C51" s="11">
        <v>0</v>
      </c>
      <c r="D51" s="11">
        <v>0</v>
      </c>
    </row>
    <row r="52" spans="1:4" ht="12.75">
      <c r="A52" s="13">
        <v>31.5</v>
      </c>
      <c r="B52" s="10">
        <f aca="true" t="shared" si="2" ref="B52:B58">(95.429*A52)-1240.1</f>
        <v>1765.9135</v>
      </c>
      <c r="C52" s="11">
        <v>0.558621</v>
      </c>
      <c r="D52" s="11">
        <v>0.09495512493625713</v>
      </c>
    </row>
    <row r="53" spans="1:4" ht="12.75">
      <c r="A53" s="13">
        <v>32.5</v>
      </c>
      <c r="B53" s="10">
        <f t="shared" si="2"/>
        <v>1861.3425000000002</v>
      </c>
      <c r="C53" s="11">
        <v>0.883208</v>
      </c>
      <c r="D53" s="11">
        <v>0.1501543692621553</v>
      </c>
    </row>
    <row r="54" spans="1:4" ht="12.75">
      <c r="A54" s="13">
        <v>33.5</v>
      </c>
      <c r="B54" s="10">
        <f t="shared" si="2"/>
        <v>1956.7715000000003</v>
      </c>
      <c r="C54" s="11">
        <v>0.569521</v>
      </c>
      <c r="D54" s="11">
        <v>0.09680792112867596</v>
      </c>
    </row>
    <row r="55" spans="1:4" ht="12.75">
      <c r="A55" s="13">
        <v>34.5</v>
      </c>
      <c r="B55" s="10">
        <f t="shared" si="2"/>
        <v>2052.2005000000004</v>
      </c>
      <c r="C55" s="11">
        <v>0.874332</v>
      </c>
      <c r="D55" s="11">
        <v>0.14864535872152287</v>
      </c>
    </row>
    <row r="56" spans="1:4" ht="12.75">
      <c r="A56" s="13">
        <v>35.5</v>
      </c>
      <c r="B56" s="10">
        <f t="shared" si="2"/>
        <v>2147.6295</v>
      </c>
      <c r="C56" s="11">
        <v>0.261922</v>
      </c>
      <c r="D56" s="11">
        <v>0.0445294117647061</v>
      </c>
    </row>
    <row r="57" spans="1:4" ht="12.75">
      <c r="A57" s="13">
        <v>36.5</v>
      </c>
      <c r="B57" s="10">
        <f t="shared" si="2"/>
        <v>2243.0585</v>
      </c>
      <c r="C57" s="11">
        <v>0</v>
      </c>
      <c r="D57" s="11">
        <v>0</v>
      </c>
    </row>
    <row r="58" spans="1:4" ht="12.75">
      <c r="A58" s="13">
        <v>37.5</v>
      </c>
      <c r="B58" s="10">
        <f t="shared" si="2"/>
        <v>2338.4875</v>
      </c>
      <c r="C58" s="11">
        <v>0</v>
      </c>
      <c r="D58" s="11">
        <v>0</v>
      </c>
    </row>
    <row r="59" spans="1:4" ht="12.75">
      <c r="A59" s="13">
        <v>38.5</v>
      </c>
      <c r="B59" s="10">
        <f>(25.957*A59)+1417.1</f>
        <v>2416.4445</v>
      </c>
      <c r="C59" s="11">
        <v>0.268341</v>
      </c>
      <c r="D59" s="11">
        <v>0.050449520586576806</v>
      </c>
    </row>
    <row r="60" spans="1:4" ht="12.75">
      <c r="A60" s="13">
        <v>39.5</v>
      </c>
      <c r="B60" s="10">
        <f aca="true" t="shared" si="3" ref="B60:B70">(25.957*A60)+1417.1</f>
        <v>2442.4015</v>
      </c>
      <c r="C60" s="11">
        <v>0</v>
      </c>
      <c r="D60" s="11">
        <v>0</v>
      </c>
    </row>
    <row r="61" spans="1:4" ht="12.75">
      <c r="A61" s="13">
        <v>40.5</v>
      </c>
      <c r="B61" s="10">
        <f t="shared" si="3"/>
        <v>2468.3585000000003</v>
      </c>
      <c r="C61" s="11">
        <v>0</v>
      </c>
      <c r="D61" s="11">
        <v>0</v>
      </c>
    </row>
    <row r="62" spans="1:4" ht="12.75">
      <c r="A62" s="13">
        <v>41.5</v>
      </c>
      <c r="B62" s="10">
        <f t="shared" si="3"/>
        <v>2494.3154999999997</v>
      </c>
      <c r="C62" s="11">
        <v>0</v>
      </c>
      <c r="D62" s="11">
        <v>0</v>
      </c>
    </row>
    <row r="63" spans="1:4" ht="12.75">
      <c r="A63" s="13">
        <v>42.5</v>
      </c>
      <c r="B63" s="10">
        <f t="shared" si="3"/>
        <v>2520.2725</v>
      </c>
      <c r="C63" s="11">
        <v>0.0565142</v>
      </c>
      <c r="D63" s="11">
        <v>0.010622969924811976</v>
      </c>
    </row>
    <row r="64" spans="1:4" ht="12.75">
      <c r="A64" s="13">
        <v>43.5</v>
      </c>
      <c r="B64" s="10">
        <f t="shared" si="3"/>
        <v>2546.2295</v>
      </c>
      <c r="C64" s="11">
        <v>0</v>
      </c>
      <c r="D64" s="11">
        <v>0</v>
      </c>
    </row>
    <row r="65" spans="1:4" ht="12.75">
      <c r="A65" s="13">
        <v>44.5</v>
      </c>
      <c r="B65" s="10">
        <f t="shared" si="3"/>
        <v>2572.1865</v>
      </c>
      <c r="C65" s="11">
        <v>0.125584</v>
      </c>
      <c r="D65" s="11">
        <v>0.02361045309268657</v>
      </c>
    </row>
    <row r="66" spans="1:4" ht="12.75">
      <c r="A66" s="13">
        <v>45.5</v>
      </c>
      <c r="B66" s="10">
        <f t="shared" si="3"/>
        <v>2598.1435</v>
      </c>
      <c r="C66" s="11">
        <v>0.680872</v>
      </c>
      <c r="D66" s="11">
        <v>0.12800752021056577</v>
      </c>
    </row>
    <row r="67" spans="1:4" ht="12.75">
      <c r="A67" s="13">
        <v>46.5</v>
      </c>
      <c r="B67" s="10">
        <f t="shared" si="3"/>
        <v>2624.1005</v>
      </c>
      <c r="C67" s="11">
        <v>0.139738</v>
      </c>
      <c r="D67" s="11">
        <v>0.026271479601428817</v>
      </c>
    </row>
    <row r="68" spans="1:4" ht="12.75">
      <c r="A68" s="13">
        <v>47.5</v>
      </c>
      <c r="B68" s="10">
        <f t="shared" si="3"/>
        <v>2650.0575</v>
      </c>
      <c r="C68" s="11">
        <v>0.59863</v>
      </c>
      <c r="D68" s="11">
        <v>0.11254559127655564</v>
      </c>
    </row>
    <row r="69" spans="1:4" ht="12.75">
      <c r="A69" s="13">
        <v>48.5</v>
      </c>
      <c r="B69" s="10">
        <f t="shared" si="3"/>
        <v>2676.0145</v>
      </c>
      <c r="C69" s="11">
        <v>0.0453195</v>
      </c>
      <c r="D69" s="11">
        <v>0.00852030456852791</v>
      </c>
    </row>
    <row r="70" spans="1:4" ht="12.75">
      <c r="A70" s="13">
        <v>49.5</v>
      </c>
      <c r="B70" s="10">
        <f t="shared" si="3"/>
        <v>2701.9714999999997</v>
      </c>
      <c r="C70" s="11">
        <v>0.8365</v>
      </c>
      <c r="D70" s="11">
        <v>0.13763711607499002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3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" customWidth="1"/>
  </cols>
  <sheetData>
    <row r="1" spans="1:53" ht="12.75">
      <c r="A1" s="12" t="s">
        <v>60</v>
      </c>
      <c r="B1" s="22" t="s">
        <v>81</v>
      </c>
      <c r="C1" s="22" t="s">
        <v>167</v>
      </c>
      <c r="D1" s="22" t="s">
        <v>168</v>
      </c>
      <c r="E1" s="22" t="s">
        <v>169</v>
      </c>
      <c r="F1" s="22" t="s">
        <v>170</v>
      </c>
      <c r="G1" s="22" t="s">
        <v>92</v>
      </c>
      <c r="H1" s="22" t="s">
        <v>93</v>
      </c>
      <c r="I1" s="22" t="s">
        <v>94</v>
      </c>
      <c r="J1" s="22" t="s">
        <v>95</v>
      </c>
      <c r="K1" s="22" t="s">
        <v>96</v>
      </c>
      <c r="L1" s="22" t="s">
        <v>171</v>
      </c>
      <c r="M1" s="22" t="s">
        <v>97</v>
      </c>
      <c r="N1" s="22" t="s">
        <v>98</v>
      </c>
      <c r="O1" s="22" t="s">
        <v>99</v>
      </c>
      <c r="P1" s="22" t="s">
        <v>100</v>
      </c>
      <c r="Q1" s="22" t="s">
        <v>101</v>
      </c>
      <c r="R1" s="22" t="s">
        <v>172</v>
      </c>
      <c r="S1" s="22" t="s">
        <v>173</v>
      </c>
      <c r="T1" s="22" t="s">
        <v>102</v>
      </c>
      <c r="U1" s="22" t="s">
        <v>103</v>
      </c>
      <c r="V1" s="22" t="s">
        <v>104</v>
      </c>
      <c r="W1" s="22" t="s">
        <v>105</v>
      </c>
      <c r="X1" s="22" t="s">
        <v>106</v>
      </c>
      <c r="Y1" s="22" t="s">
        <v>107</v>
      </c>
      <c r="Z1" s="22" t="s">
        <v>108</v>
      </c>
      <c r="AA1" s="22" t="s">
        <v>109</v>
      </c>
      <c r="AB1" s="22" t="s">
        <v>174</v>
      </c>
      <c r="AC1" s="22" t="s">
        <v>113</v>
      </c>
      <c r="AD1" s="22" t="s">
        <v>114</v>
      </c>
      <c r="AE1" s="22" t="s">
        <v>115</v>
      </c>
      <c r="AF1" s="22" t="s">
        <v>116</v>
      </c>
      <c r="AG1" s="22" t="s">
        <v>175</v>
      </c>
      <c r="AH1" s="22" t="s">
        <v>176</v>
      </c>
      <c r="AI1" s="22" t="s">
        <v>118</v>
      </c>
      <c r="AJ1" s="22" t="s">
        <v>120</v>
      </c>
      <c r="AK1" s="22" t="s">
        <v>122</v>
      </c>
      <c r="AL1" s="22" t="s">
        <v>123</v>
      </c>
      <c r="AM1" s="22" t="s">
        <v>177</v>
      </c>
      <c r="AN1" s="22" t="s">
        <v>178</v>
      </c>
      <c r="AO1" s="22" t="s">
        <v>127</v>
      </c>
      <c r="AP1" s="22" t="s">
        <v>179</v>
      </c>
      <c r="AQ1" s="22" t="s">
        <v>180</v>
      </c>
      <c r="AR1" s="22" t="s">
        <v>181</v>
      </c>
      <c r="AS1" s="22" t="s">
        <v>182</v>
      </c>
      <c r="AT1" s="22" t="s">
        <v>183</v>
      </c>
      <c r="AU1" s="22" t="s">
        <v>184</v>
      </c>
      <c r="AV1" s="22" t="s">
        <v>185</v>
      </c>
      <c r="AW1" s="22" t="s">
        <v>128</v>
      </c>
      <c r="AX1" s="9" t="s">
        <v>129</v>
      </c>
      <c r="AY1" s="9" t="s">
        <v>130</v>
      </c>
      <c r="AZ1" s="9" t="s">
        <v>131</v>
      </c>
      <c r="BA1" s="9" t="s">
        <v>132</v>
      </c>
    </row>
    <row r="2" spans="1:53" ht="12.75">
      <c r="A2" s="26">
        <v>1.25</v>
      </c>
      <c r="B2" s="23">
        <v>-45</v>
      </c>
      <c r="C2" s="23">
        <v>6</v>
      </c>
      <c r="D2" s="23">
        <v>35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1</v>
      </c>
      <c r="K2" s="23">
        <v>1</v>
      </c>
      <c r="L2" s="23">
        <v>1</v>
      </c>
      <c r="M2" s="23">
        <v>0</v>
      </c>
      <c r="N2" s="23">
        <v>86</v>
      </c>
      <c r="O2" s="23">
        <v>9</v>
      </c>
      <c r="P2" s="23">
        <v>0</v>
      </c>
      <c r="Q2" s="23">
        <v>2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4</v>
      </c>
      <c r="Z2" s="23">
        <v>0</v>
      </c>
      <c r="AA2" s="23">
        <v>6</v>
      </c>
      <c r="AB2" s="23">
        <v>1</v>
      </c>
      <c r="AC2" s="23">
        <v>0</v>
      </c>
      <c r="AD2" s="23">
        <v>0</v>
      </c>
      <c r="AE2" s="24">
        <v>21</v>
      </c>
      <c r="AF2" s="24">
        <v>81.5</v>
      </c>
      <c r="AG2" s="23">
        <v>21</v>
      </c>
      <c r="AH2" s="23">
        <v>0</v>
      </c>
      <c r="AI2" s="23">
        <v>24</v>
      </c>
      <c r="AJ2" s="23">
        <v>0</v>
      </c>
      <c r="AK2" s="23">
        <v>6</v>
      </c>
      <c r="AL2" s="23">
        <v>3</v>
      </c>
      <c r="AM2" s="23">
        <v>0</v>
      </c>
      <c r="AN2" s="23">
        <v>2</v>
      </c>
      <c r="AO2" s="23">
        <v>3</v>
      </c>
      <c r="AP2" s="23">
        <v>0</v>
      </c>
      <c r="AQ2" s="23">
        <v>0</v>
      </c>
      <c r="AR2" s="23">
        <v>0</v>
      </c>
      <c r="AS2" s="23">
        <v>0</v>
      </c>
      <c r="AT2" s="23">
        <v>0</v>
      </c>
      <c r="AU2" s="23">
        <v>0</v>
      </c>
      <c r="AV2" s="23">
        <v>0</v>
      </c>
      <c r="AW2" s="24">
        <v>312.5</v>
      </c>
      <c r="AX2">
        <f>(27000*AW2)/(BA2*2)</f>
        <v>1844.9999999999998</v>
      </c>
      <c r="AY2">
        <v>27000</v>
      </c>
      <c r="AZ2">
        <v>2</v>
      </c>
      <c r="BA2" s="10">
        <v>2286.585365853659</v>
      </c>
    </row>
    <row r="3" spans="1:53" ht="12.75">
      <c r="A3" s="26">
        <v>2.25</v>
      </c>
      <c r="B3" s="23">
        <v>-32</v>
      </c>
      <c r="C3" s="23">
        <v>3</v>
      </c>
      <c r="D3" s="23">
        <v>0</v>
      </c>
      <c r="E3" s="23">
        <v>1</v>
      </c>
      <c r="F3" s="23">
        <v>0</v>
      </c>
      <c r="G3" s="23">
        <v>0</v>
      </c>
      <c r="H3" s="23">
        <v>0</v>
      </c>
      <c r="I3" s="23">
        <v>0</v>
      </c>
      <c r="J3" s="23">
        <v>1</v>
      </c>
      <c r="K3" s="23">
        <v>5</v>
      </c>
      <c r="L3" s="23">
        <v>5</v>
      </c>
      <c r="M3" s="23">
        <v>1</v>
      </c>
      <c r="N3" s="23">
        <v>68</v>
      </c>
      <c r="O3" s="23">
        <v>8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2</v>
      </c>
      <c r="W3" s="23">
        <v>2</v>
      </c>
      <c r="X3" s="23">
        <v>0</v>
      </c>
      <c r="Y3" s="23">
        <v>8</v>
      </c>
      <c r="Z3" s="23">
        <v>0</v>
      </c>
      <c r="AA3" s="23">
        <v>3</v>
      </c>
      <c r="AB3" s="23">
        <v>2</v>
      </c>
      <c r="AC3" s="23">
        <v>0</v>
      </c>
      <c r="AD3" s="23">
        <v>0</v>
      </c>
      <c r="AE3" s="24">
        <v>31</v>
      </c>
      <c r="AF3" s="24">
        <v>78</v>
      </c>
      <c r="AG3" s="23">
        <v>21</v>
      </c>
      <c r="AH3" s="23">
        <v>0</v>
      </c>
      <c r="AI3" s="23">
        <v>20</v>
      </c>
      <c r="AJ3" s="23">
        <v>0</v>
      </c>
      <c r="AK3" s="23">
        <v>12</v>
      </c>
      <c r="AL3" s="23">
        <v>2</v>
      </c>
      <c r="AM3" s="23">
        <v>0</v>
      </c>
      <c r="AN3" s="23">
        <v>7</v>
      </c>
      <c r="AO3" s="23">
        <v>1</v>
      </c>
      <c r="AP3" s="23">
        <v>0</v>
      </c>
      <c r="AQ3" s="23">
        <v>0</v>
      </c>
      <c r="AR3" s="23">
        <v>0</v>
      </c>
      <c r="AS3" s="23">
        <v>1</v>
      </c>
      <c r="AT3" s="23">
        <v>0</v>
      </c>
      <c r="AU3" s="23">
        <v>0</v>
      </c>
      <c r="AV3" s="23">
        <v>0</v>
      </c>
      <c r="AW3" s="24">
        <v>277</v>
      </c>
      <c r="AX3">
        <f aca="true" t="shared" si="0" ref="AX3:AX38">(27000*AW3)/(BA3*2)</f>
        <v>2093.0000000000005</v>
      </c>
      <c r="AY3">
        <v>27000</v>
      </c>
      <c r="AZ3">
        <v>2</v>
      </c>
      <c r="BA3" s="10">
        <v>1786.6698518872429</v>
      </c>
    </row>
    <row r="4" spans="1:53" ht="12.75">
      <c r="A4" s="26">
        <v>3.25</v>
      </c>
      <c r="B4" s="23">
        <v>-11</v>
      </c>
      <c r="C4" s="23">
        <v>4</v>
      </c>
      <c r="D4" s="23">
        <v>2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6</v>
      </c>
      <c r="L4" s="23">
        <v>6</v>
      </c>
      <c r="M4" s="23">
        <v>1</v>
      </c>
      <c r="N4" s="23">
        <v>80</v>
      </c>
      <c r="O4" s="23">
        <v>3</v>
      </c>
      <c r="P4" s="23">
        <v>0</v>
      </c>
      <c r="Q4" s="23">
        <v>2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6</v>
      </c>
      <c r="Z4" s="23">
        <v>1</v>
      </c>
      <c r="AA4" s="23">
        <v>2</v>
      </c>
      <c r="AB4" s="23">
        <v>0</v>
      </c>
      <c r="AC4" s="23">
        <v>0</v>
      </c>
      <c r="AD4" s="23">
        <v>0</v>
      </c>
      <c r="AE4" s="24">
        <v>20</v>
      </c>
      <c r="AF4" s="24">
        <v>89.5</v>
      </c>
      <c r="AG4" s="23">
        <v>26</v>
      </c>
      <c r="AH4" s="23">
        <v>0</v>
      </c>
      <c r="AI4" s="23">
        <v>16</v>
      </c>
      <c r="AJ4" s="23">
        <v>0</v>
      </c>
      <c r="AK4" s="23">
        <v>13</v>
      </c>
      <c r="AL4" s="23">
        <v>0</v>
      </c>
      <c r="AM4" s="23">
        <v>1</v>
      </c>
      <c r="AN4" s="23">
        <v>2</v>
      </c>
      <c r="AO4" s="23">
        <v>1</v>
      </c>
      <c r="AP4" s="23">
        <v>0</v>
      </c>
      <c r="AQ4" s="23">
        <v>1</v>
      </c>
      <c r="AR4" s="23">
        <v>0</v>
      </c>
      <c r="AS4" s="23">
        <v>1</v>
      </c>
      <c r="AT4" s="23">
        <v>3</v>
      </c>
      <c r="AU4" s="23">
        <v>0</v>
      </c>
      <c r="AV4" s="23">
        <v>0</v>
      </c>
      <c r="AW4" s="24">
        <v>280.5</v>
      </c>
      <c r="AX4">
        <f t="shared" si="0"/>
        <v>1528</v>
      </c>
      <c r="AY4">
        <v>27000</v>
      </c>
      <c r="AZ4">
        <v>2</v>
      </c>
      <c r="BA4" s="10">
        <v>2478.2395287958116</v>
      </c>
    </row>
    <row r="5" spans="1:53" ht="12.75">
      <c r="A5" s="26">
        <v>4.25</v>
      </c>
      <c r="B5" s="23">
        <v>13</v>
      </c>
      <c r="C5" s="23">
        <v>1</v>
      </c>
      <c r="D5" s="23">
        <v>0</v>
      </c>
      <c r="E5" s="23">
        <v>2</v>
      </c>
      <c r="F5" s="23">
        <v>0</v>
      </c>
      <c r="G5" s="23">
        <v>0</v>
      </c>
      <c r="H5" s="23">
        <v>0</v>
      </c>
      <c r="I5" s="23">
        <v>0</v>
      </c>
      <c r="J5" s="23">
        <v>1</v>
      </c>
      <c r="K5" s="23">
        <v>1</v>
      </c>
      <c r="L5" s="23">
        <v>1</v>
      </c>
      <c r="M5" s="23">
        <v>0</v>
      </c>
      <c r="N5" s="23">
        <v>52</v>
      </c>
      <c r="O5" s="23">
        <v>4</v>
      </c>
      <c r="P5" s="23">
        <v>0</v>
      </c>
      <c r="Q5" s="23">
        <v>1</v>
      </c>
      <c r="R5" s="23">
        <v>1</v>
      </c>
      <c r="S5" s="23">
        <v>0</v>
      </c>
      <c r="T5" s="23">
        <v>0</v>
      </c>
      <c r="U5" s="23">
        <v>0</v>
      </c>
      <c r="V5" s="23">
        <v>0</v>
      </c>
      <c r="W5" s="23">
        <v>1</v>
      </c>
      <c r="X5" s="23">
        <v>0</v>
      </c>
      <c r="Y5" s="23">
        <v>8</v>
      </c>
      <c r="Z5" s="23">
        <v>0</v>
      </c>
      <c r="AA5" s="23">
        <v>1</v>
      </c>
      <c r="AB5" s="23">
        <v>0</v>
      </c>
      <c r="AC5" s="23">
        <v>0</v>
      </c>
      <c r="AD5" s="23">
        <v>0</v>
      </c>
      <c r="AE5" s="24">
        <v>21.5</v>
      </c>
      <c r="AF5" s="24">
        <v>64.5</v>
      </c>
      <c r="AG5" s="23">
        <v>14</v>
      </c>
      <c r="AH5" s="23">
        <v>0</v>
      </c>
      <c r="AI5" s="23">
        <v>15</v>
      </c>
      <c r="AJ5" s="23">
        <v>0</v>
      </c>
      <c r="AK5" s="23">
        <v>11</v>
      </c>
      <c r="AL5" s="23">
        <v>0</v>
      </c>
      <c r="AM5" s="23">
        <v>0</v>
      </c>
      <c r="AN5" s="23">
        <v>1</v>
      </c>
      <c r="AO5" s="23">
        <v>1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4">
        <v>201</v>
      </c>
      <c r="AX5">
        <f t="shared" si="0"/>
        <v>799</v>
      </c>
      <c r="AY5">
        <v>27000</v>
      </c>
      <c r="AZ5">
        <v>2</v>
      </c>
      <c r="BA5" s="10">
        <v>3396.120150187735</v>
      </c>
    </row>
    <row r="6" spans="1:53" ht="12.75">
      <c r="A6" s="26">
        <v>5.25</v>
      </c>
      <c r="B6" s="23">
        <v>39</v>
      </c>
      <c r="C6" s="23">
        <v>2</v>
      </c>
      <c r="D6" s="23">
        <v>1</v>
      </c>
      <c r="E6" s="23">
        <v>0</v>
      </c>
      <c r="F6" s="23">
        <v>0</v>
      </c>
      <c r="G6" s="23">
        <v>0</v>
      </c>
      <c r="H6" s="23">
        <v>1</v>
      </c>
      <c r="I6" s="23">
        <v>1</v>
      </c>
      <c r="J6" s="23">
        <v>1</v>
      </c>
      <c r="K6" s="23">
        <v>4</v>
      </c>
      <c r="L6" s="23">
        <v>4</v>
      </c>
      <c r="M6" s="23">
        <v>1</v>
      </c>
      <c r="N6" s="23">
        <v>93</v>
      </c>
      <c r="O6" s="23">
        <v>3</v>
      </c>
      <c r="P6" s="23">
        <v>0</v>
      </c>
      <c r="Q6" s="23">
        <v>4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3</v>
      </c>
      <c r="X6" s="23">
        <v>0</v>
      </c>
      <c r="Y6" s="23">
        <v>9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4">
        <v>30.5</v>
      </c>
      <c r="AF6" s="24">
        <v>91.5</v>
      </c>
      <c r="AG6" s="23">
        <v>23</v>
      </c>
      <c r="AH6" s="23">
        <v>0</v>
      </c>
      <c r="AI6" s="23">
        <v>20</v>
      </c>
      <c r="AJ6" s="23">
        <v>0</v>
      </c>
      <c r="AK6" s="23">
        <v>9</v>
      </c>
      <c r="AL6" s="23">
        <v>0</v>
      </c>
      <c r="AM6" s="23">
        <v>0</v>
      </c>
      <c r="AN6" s="23">
        <v>3</v>
      </c>
      <c r="AO6" s="23">
        <v>2</v>
      </c>
      <c r="AP6" s="23">
        <v>0</v>
      </c>
      <c r="AQ6" s="23">
        <v>1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4">
        <v>303</v>
      </c>
      <c r="AX6">
        <f t="shared" si="0"/>
        <v>1030</v>
      </c>
      <c r="AY6">
        <v>27000</v>
      </c>
      <c r="AZ6">
        <v>2</v>
      </c>
      <c r="BA6" s="10">
        <v>3971.3592233009713</v>
      </c>
    </row>
    <row r="7" spans="1:53" ht="12.75">
      <c r="A7" s="26">
        <v>6.25</v>
      </c>
      <c r="B7" s="24">
        <v>66.42125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3</v>
      </c>
      <c r="L7" s="23">
        <v>3</v>
      </c>
      <c r="M7" s="23">
        <v>0</v>
      </c>
      <c r="N7" s="23">
        <v>18</v>
      </c>
      <c r="O7" s="23">
        <v>3</v>
      </c>
      <c r="P7" s="23">
        <v>0</v>
      </c>
      <c r="Q7" s="23">
        <v>1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2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4">
        <v>15</v>
      </c>
      <c r="AF7" s="24">
        <v>28</v>
      </c>
      <c r="AG7" s="23">
        <v>2</v>
      </c>
      <c r="AH7" s="23">
        <v>0</v>
      </c>
      <c r="AI7" s="23">
        <v>5</v>
      </c>
      <c r="AJ7" s="23">
        <v>0</v>
      </c>
      <c r="AK7" s="23">
        <v>5</v>
      </c>
      <c r="AL7" s="23">
        <v>1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1</v>
      </c>
      <c r="AT7" s="23">
        <v>0</v>
      </c>
      <c r="AU7" s="23">
        <v>0</v>
      </c>
      <c r="AV7" s="23">
        <v>0</v>
      </c>
      <c r="AW7" s="24">
        <v>84</v>
      </c>
      <c r="AX7">
        <f t="shared" si="0"/>
        <v>323</v>
      </c>
      <c r="AY7">
        <v>27000</v>
      </c>
      <c r="AZ7">
        <v>2</v>
      </c>
      <c r="BA7" s="10">
        <v>3510.8359133126933</v>
      </c>
    </row>
    <row r="8" spans="1:53" ht="12.75">
      <c r="A8" s="26">
        <v>7.25</v>
      </c>
      <c r="B8" s="24">
        <v>139.77025000000003</v>
      </c>
      <c r="C8" s="23">
        <v>0</v>
      </c>
      <c r="D8" s="23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4</v>
      </c>
      <c r="L8" s="23">
        <v>4</v>
      </c>
      <c r="M8" s="23">
        <v>1</v>
      </c>
      <c r="N8" s="23">
        <v>97</v>
      </c>
      <c r="O8" s="23">
        <v>1</v>
      </c>
      <c r="P8" s="23">
        <v>0</v>
      </c>
      <c r="Q8" s="23">
        <v>1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5</v>
      </c>
      <c r="Z8" s="23">
        <v>0</v>
      </c>
      <c r="AA8" s="23">
        <v>1</v>
      </c>
      <c r="AB8" s="23">
        <v>0</v>
      </c>
      <c r="AC8" s="23">
        <v>0</v>
      </c>
      <c r="AD8" s="23">
        <v>0</v>
      </c>
      <c r="AE8" s="24">
        <v>34</v>
      </c>
      <c r="AF8" s="24">
        <v>97.5</v>
      </c>
      <c r="AG8" s="23">
        <v>30</v>
      </c>
      <c r="AH8" s="23">
        <v>0</v>
      </c>
      <c r="AI8" s="23">
        <v>23</v>
      </c>
      <c r="AJ8" s="23">
        <v>1</v>
      </c>
      <c r="AK8" s="23">
        <v>20</v>
      </c>
      <c r="AL8" s="23">
        <v>1</v>
      </c>
      <c r="AM8" s="23">
        <v>0</v>
      </c>
      <c r="AN8" s="23">
        <v>3</v>
      </c>
      <c r="AO8" s="23">
        <v>3</v>
      </c>
      <c r="AP8" s="23">
        <v>0</v>
      </c>
      <c r="AQ8" s="23">
        <v>0</v>
      </c>
      <c r="AR8" s="23">
        <v>1</v>
      </c>
      <c r="AS8" s="23">
        <v>1</v>
      </c>
      <c r="AT8" s="23">
        <v>2</v>
      </c>
      <c r="AU8" s="23">
        <v>0</v>
      </c>
      <c r="AV8" s="23">
        <v>0</v>
      </c>
      <c r="AW8" s="24">
        <v>327.5</v>
      </c>
      <c r="AX8">
        <f t="shared" si="0"/>
        <v>1440</v>
      </c>
      <c r="AY8">
        <v>27000</v>
      </c>
      <c r="AZ8">
        <v>2</v>
      </c>
      <c r="BA8" s="10">
        <v>3070.3125</v>
      </c>
    </row>
    <row r="9" spans="1:53" ht="12.75">
      <c r="A9" s="26">
        <v>8.25</v>
      </c>
      <c r="B9" s="24">
        <v>213.11925000000008</v>
      </c>
      <c r="C9" s="23">
        <v>3</v>
      </c>
      <c r="D9" s="23">
        <v>1</v>
      </c>
      <c r="E9" s="23">
        <v>3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3</v>
      </c>
      <c r="L9" s="23">
        <v>3</v>
      </c>
      <c r="M9" s="23">
        <v>0</v>
      </c>
      <c r="N9" s="23">
        <v>82</v>
      </c>
      <c r="O9" s="23">
        <v>11</v>
      </c>
      <c r="P9" s="23">
        <v>0</v>
      </c>
      <c r="Q9" s="23">
        <v>0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1</v>
      </c>
      <c r="X9" s="23">
        <v>0</v>
      </c>
      <c r="Y9" s="23">
        <v>5</v>
      </c>
      <c r="Z9" s="23">
        <v>0</v>
      </c>
      <c r="AA9" s="23">
        <v>2</v>
      </c>
      <c r="AB9" s="23">
        <v>3</v>
      </c>
      <c r="AC9" s="23">
        <v>0</v>
      </c>
      <c r="AD9" s="23">
        <v>0</v>
      </c>
      <c r="AE9" s="24">
        <v>33.5</v>
      </c>
      <c r="AF9" s="24">
        <v>68.5</v>
      </c>
      <c r="AG9" s="23">
        <v>29</v>
      </c>
      <c r="AH9" s="23">
        <v>1</v>
      </c>
      <c r="AI9" s="23">
        <v>17</v>
      </c>
      <c r="AJ9" s="23">
        <v>0</v>
      </c>
      <c r="AK9" s="23">
        <v>25</v>
      </c>
      <c r="AL9" s="23">
        <v>0</v>
      </c>
      <c r="AM9" s="23">
        <v>0</v>
      </c>
      <c r="AN9" s="23">
        <v>1</v>
      </c>
      <c r="AO9" s="23">
        <v>1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4">
        <v>291</v>
      </c>
      <c r="AX9">
        <f t="shared" si="0"/>
        <v>859.9999999999999</v>
      </c>
      <c r="AY9">
        <v>27000</v>
      </c>
      <c r="AZ9">
        <v>2</v>
      </c>
      <c r="BA9" s="10">
        <v>4568.023255813954</v>
      </c>
    </row>
    <row r="10" spans="1:53" ht="12.75">
      <c r="A10" s="26">
        <v>9.25</v>
      </c>
      <c r="B10" s="24">
        <v>286.46825</v>
      </c>
      <c r="C10" s="23">
        <v>3</v>
      </c>
      <c r="D10" s="23">
        <v>2</v>
      </c>
      <c r="E10" s="23">
        <v>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4</v>
      </c>
      <c r="L10" s="23">
        <v>4</v>
      </c>
      <c r="M10" s="23">
        <v>1</v>
      </c>
      <c r="N10" s="23">
        <v>75</v>
      </c>
      <c r="O10" s="23">
        <v>3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1</v>
      </c>
      <c r="X10" s="23">
        <v>0</v>
      </c>
      <c r="Y10" s="23">
        <v>2</v>
      </c>
      <c r="Z10" s="23">
        <v>0</v>
      </c>
      <c r="AA10" s="23">
        <v>0</v>
      </c>
      <c r="AB10" s="23">
        <v>1</v>
      </c>
      <c r="AC10" s="23">
        <v>0</v>
      </c>
      <c r="AD10" s="23">
        <v>0</v>
      </c>
      <c r="AE10" s="24">
        <v>34.5</v>
      </c>
      <c r="AF10" s="24">
        <v>111.5</v>
      </c>
      <c r="AG10" s="23">
        <v>28</v>
      </c>
      <c r="AH10" s="23">
        <v>0</v>
      </c>
      <c r="AI10" s="23">
        <v>14</v>
      </c>
      <c r="AJ10" s="23">
        <v>0</v>
      </c>
      <c r="AK10" s="23">
        <v>19</v>
      </c>
      <c r="AL10" s="23">
        <v>0</v>
      </c>
      <c r="AM10" s="23">
        <v>0</v>
      </c>
      <c r="AN10" s="23">
        <v>1</v>
      </c>
      <c r="AO10" s="23">
        <v>2</v>
      </c>
      <c r="AP10" s="23">
        <v>0</v>
      </c>
      <c r="AQ10" s="23">
        <v>0</v>
      </c>
      <c r="AR10" s="23">
        <v>0</v>
      </c>
      <c r="AS10" s="23">
        <v>0</v>
      </c>
      <c r="AT10" s="23">
        <v>2</v>
      </c>
      <c r="AU10" s="23">
        <v>0</v>
      </c>
      <c r="AV10" s="23">
        <v>0</v>
      </c>
      <c r="AW10" s="24">
        <v>305</v>
      </c>
      <c r="AX10">
        <f t="shared" si="0"/>
        <v>996.0000000000001</v>
      </c>
      <c r="AY10">
        <v>27000</v>
      </c>
      <c r="AZ10">
        <v>2</v>
      </c>
      <c r="BA10" s="10">
        <v>4134.036144578313</v>
      </c>
    </row>
    <row r="11" spans="1:53" ht="12.75">
      <c r="A11" s="26">
        <v>10.25</v>
      </c>
      <c r="B11" s="24">
        <v>359.81725000000006</v>
      </c>
      <c r="C11" s="23">
        <v>2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1</v>
      </c>
      <c r="J11" s="23">
        <v>2</v>
      </c>
      <c r="K11" s="23">
        <v>4</v>
      </c>
      <c r="L11" s="23">
        <v>4</v>
      </c>
      <c r="M11" s="23">
        <v>0</v>
      </c>
      <c r="N11" s="23">
        <v>69</v>
      </c>
      <c r="O11" s="23">
        <v>9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1</v>
      </c>
      <c r="X11" s="23">
        <v>0</v>
      </c>
      <c r="Y11" s="23">
        <v>4</v>
      </c>
      <c r="Z11" s="23">
        <v>0</v>
      </c>
      <c r="AA11" s="23">
        <v>1</v>
      </c>
      <c r="AB11" s="23">
        <v>0</v>
      </c>
      <c r="AC11" s="23">
        <v>0</v>
      </c>
      <c r="AD11" s="23">
        <v>0</v>
      </c>
      <c r="AE11" s="24">
        <v>25</v>
      </c>
      <c r="AF11" s="24">
        <v>97</v>
      </c>
      <c r="AG11" s="23">
        <v>17</v>
      </c>
      <c r="AH11" s="23">
        <v>0</v>
      </c>
      <c r="AI11" s="23">
        <v>15</v>
      </c>
      <c r="AJ11" s="23">
        <v>0</v>
      </c>
      <c r="AK11" s="23">
        <v>23</v>
      </c>
      <c r="AL11" s="23">
        <v>0</v>
      </c>
      <c r="AM11" s="23">
        <v>0</v>
      </c>
      <c r="AN11" s="23">
        <v>1</v>
      </c>
      <c r="AO11" s="23">
        <v>1</v>
      </c>
      <c r="AP11" s="23">
        <v>1</v>
      </c>
      <c r="AQ11" s="23">
        <v>0</v>
      </c>
      <c r="AR11" s="23">
        <v>0</v>
      </c>
      <c r="AS11" s="23">
        <v>2</v>
      </c>
      <c r="AT11" s="23">
        <v>0</v>
      </c>
      <c r="AU11" s="23">
        <v>1</v>
      </c>
      <c r="AV11" s="23">
        <v>0</v>
      </c>
      <c r="AW11" s="24">
        <v>277</v>
      </c>
      <c r="AX11">
        <f t="shared" si="0"/>
        <v>1068</v>
      </c>
      <c r="AY11">
        <v>27000</v>
      </c>
      <c r="AZ11">
        <v>2</v>
      </c>
      <c r="BA11" s="10">
        <v>3501.404494382022</v>
      </c>
    </row>
    <row r="12" spans="1:53" ht="12.75">
      <c r="A12" s="26">
        <v>11.25</v>
      </c>
      <c r="B12" s="24">
        <v>433.16625</v>
      </c>
      <c r="C12" s="23">
        <v>3</v>
      </c>
      <c r="D12" s="23">
        <v>1</v>
      </c>
      <c r="E12" s="23">
        <v>1</v>
      </c>
      <c r="F12" s="23">
        <v>0</v>
      </c>
      <c r="G12" s="23">
        <v>0</v>
      </c>
      <c r="H12" s="23">
        <v>0</v>
      </c>
      <c r="I12" s="23">
        <v>0</v>
      </c>
      <c r="J12" s="23">
        <v>2</v>
      </c>
      <c r="K12" s="23">
        <v>7</v>
      </c>
      <c r="L12" s="23">
        <v>7</v>
      </c>
      <c r="M12" s="23">
        <v>1</v>
      </c>
      <c r="N12" s="23">
        <v>81</v>
      </c>
      <c r="O12" s="23">
        <v>5</v>
      </c>
      <c r="P12" s="23">
        <v>1</v>
      </c>
      <c r="Q12" s="23">
        <v>2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2</v>
      </c>
      <c r="X12" s="23">
        <v>0</v>
      </c>
      <c r="Y12" s="23">
        <v>4</v>
      </c>
      <c r="Z12" s="23">
        <v>0</v>
      </c>
      <c r="AA12" s="23">
        <v>0</v>
      </c>
      <c r="AB12" s="23">
        <v>1</v>
      </c>
      <c r="AC12" s="23">
        <v>0</v>
      </c>
      <c r="AD12" s="23">
        <v>0</v>
      </c>
      <c r="AE12" s="24">
        <v>30</v>
      </c>
      <c r="AF12" s="24">
        <v>95.5</v>
      </c>
      <c r="AG12" s="23">
        <v>32</v>
      </c>
      <c r="AH12" s="23">
        <v>0</v>
      </c>
      <c r="AI12" s="23">
        <v>20</v>
      </c>
      <c r="AJ12" s="23">
        <v>0</v>
      </c>
      <c r="AK12" s="23">
        <v>12</v>
      </c>
      <c r="AL12" s="23">
        <v>0</v>
      </c>
      <c r="AM12" s="23">
        <v>0</v>
      </c>
      <c r="AN12" s="23">
        <v>1</v>
      </c>
      <c r="AO12" s="23">
        <v>1</v>
      </c>
      <c r="AP12" s="23">
        <v>0</v>
      </c>
      <c r="AQ12" s="23">
        <v>0</v>
      </c>
      <c r="AR12" s="23">
        <v>0</v>
      </c>
      <c r="AS12" s="23">
        <v>0</v>
      </c>
      <c r="AT12" s="23">
        <v>2</v>
      </c>
      <c r="AU12" s="23">
        <v>0</v>
      </c>
      <c r="AV12" s="23">
        <v>0</v>
      </c>
      <c r="AW12" s="24">
        <v>304.5</v>
      </c>
      <c r="AX12">
        <f t="shared" si="0"/>
        <v>1344</v>
      </c>
      <c r="AY12">
        <v>27000</v>
      </c>
      <c r="AZ12">
        <v>2</v>
      </c>
      <c r="BA12" s="10">
        <v>3058.59375</v>
      </c>
    </row>
    <row r="13" spans="1:53" ht="12.75">
      <c r="A13" s="26">
        <v>12.25</v>
      </c>
      <c r="B13" s="24">
        <v>506.51525000000004</v>
      </c>
      <c r="C13" s="23">
        <v>1</v>
      </c>
      <c r="D13" s="23">
        <v>2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1</v>
      </c>
      <c r="K13" s="23">
        <v>5</v>
      </c>
      <c r="L13" s="23">
        <v>5</v>
      </c>
      <c r="M13" s="23">
        <v>1</v>
      </c>
      <c r="N13" s="23">
        <v>79</v>
      </c>
      <c r="O13" s="23">
        <v>9</v>
      </c>
      <c r="P13" s="23">
        <v>0</v>
      </c>
      <c r="Q13" s="23">
        <v>2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1</v>
      </c>
      <c r="X13" s="23">
        <v>0</v>
      </c>
      <c r="Y13" s="23">
        <v>10</v>
      </c>
      <c r="Z13" s="23">
        <v>0</v>
      </c>
      <c r="AA13" s="23">
        <v>3</v>
      </c>
      <c r="AB13" s="23">
        <v>0</v>
      </c>
      <c r="AC13" s="23">
        <v>0</v>
      </c>
      <c r="AD13" s="23">
        <v>0</v>
      </c>
      <c r="AE13" s="24">
        <v>29.5</v>
      </c>
      <c r="AF13" s="24">
        <v>98</v>
      </c>
      <c r="AG13" s="23">
        <v>35</v>
      </c>
      <c r="AH13" s="23">
        <v>1</v>
      </c>
      <c r="AI13" s="23">
        <v>43</v>
      </c>
      <c r="AJ13" s="23">
        <v>0</v>
      </c>
      <c r="AK13" s="23">
        <v>15</v>
      </c>
      <c r="AL13" s="23">
        <v>2</v>
      </c>
      <c r="AM13" s="23">
        <v>0</v>
      </c>
      <c r="AN13" s="23">
        <v>3</v>
      </c>
      <c r="AO13" s="23">
        <v>1</v>
      </c>
      <c r="AP13" s="23">
        <v>1</v>
      </c>
      <c r="AQ13" s="23">
        <v>1</v>
      </c>
      <c r="AR13" s="23">
        <v>0</v>
      </c>
      <c r="AS13" s="23">
        <v>1</v>
      </c>
      <c r="AT13" s="23">
        <v>0</v>
      </c>
      <c r="AU13" s="23">
        <v>0</v>
      </c>
      <c r="AV13" s="23">
        <v>0</v>
      </c>
      <c r="AW13" s="24">
        <v>345.5</v>
      </c>
      <c r="AX13">
        <f t="shared" si="0"/>
        <v>1129</v>
      </c>
      <c r="AY13">
        <v>27000</v>
      </c>
      <c r="AZ13">
        <v>2</v>
      </c>
      <c r="BA13" s="10">
        <v>4131.310894596989</v>
      </c>
    </row>
    <row r="14" spans="1:53" ht="12.75">
      <c r="A14" s="26">
        <v>13.25</v>
      </c>
      <c r="B14" s="24">
        <v>579.8642500000001</v>
      </c>
      <c r="C14" s="23">
        <v>3</v>
      </c>
      <c r="D14" s="23">
        <v>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4</v>
      </c>
      <c r="K14" s="23">
        <v>4</v>
      </c>
      <c r="L14" s="23">
        <v>4</v>
      </c>
      <c r="M14" s="23">
        <v>0</v>
      </c>
      <c r="N14" s="23">
        <v>97</v>
      </c>
      <c r="O14" s="23">
        <v>7</v>
      </c>
      <c r="P14" s="23">
        <v>0</v>
      </c>
      <c r="Q14" s="23">
        <v>2</v>
      </c>
      <c r="R14" s="23">
        <v>0</v>
      </c>
      <c r="S14" s="23">
        <v>0</v>
      </c>
      <c r="T14" s="23">
        <v>0</v>
      </c>
      <c r="U14" s="23">
        <v>1</v>
      </c>
      <c r="V14" s="23">
        <v>0</v>
      </c>
      <c r="W14" s="23">
        <v>0</v>
      </c>
      <c r="X14" s="23">
        <v>1</v>
      </c>
      <c r="Y14" s="23">
        <v>6</v>
      </c>
      <c r="Z14" s="23">
        <v>0</v>
      </c>
      <c r="AA14" s="23">
        <v>2</v>
      </c>
      <c r="AB14" s="23">
        <v>0</v>
      </c>
      <c r="AC14" s="23">
        <v>0</v>
      </c>
      <c r="AD14" s="23">
        <v>0</v>
      </c>
      <c r="AE14" s="24">
        <v>38</v>
      </c>
      <c r="AF14" s="24">
        <v>112</v>
      </c>
      <c r="AG14" s="23">
        <v>37</v>
      </c>
      <c r="AH14" s="23">
        <v>0</v>
      </c>
      <c r="AI14" s="23">
        <v>13</v>
      </c>
      <c r="AJ14" s="23">
        <v>0</v>
      </c>
      <c r="AK14" s="23">
        <v>25</v>
      </c>
      <c r="AL14" s="23">
        <v>0</v>
      </c>
      <c r="AM14" s="23">
        <v>0</v>
      </c>
      <c r="AN14" s="23">
        <v>2</v>
      </c>
      <c r="AO14" s="23">
        <v>2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4">
        <v>357</v>
      </c>
      <c r="AX14">
        <f t="shared" si="0"/>
        <v>1412.9999999999998</v>
      </c>
      <c r="AY14">
        <v>27000</v>
      </c>
      <c r="AZ14">
        <v>2</v>
      </c>
      <c r="BA14" s="10">
        <v>3410.8280254777073</v>
      </c>
    </row>
    <row r="15" spans="1:53" ht="12.75">
      <c r="A15" s="26">
        <v>14.25</v>
      </c>
      <c r="B15" s="24">
        <v>653.21325</v>
      </c>
      <c r="C15" s="23">
        <v>1</v>
      </c>
      <c r="D15" s="23">
        <v>0</v>
      </c>
      <c r="E15" s="23">
        <v>1</v>
      </c>
      <c r="F15" s="23">
        <v>0</v>
      </c>
      <c r="G15" s="23">
        <v>1</v>
      </c>
      <c r="H15" s="23">
        <v>0</v>
      </c>
      <c r="I15" s="23">
        <v>0</v>
      </c>
      <c r="J15" s="23">
        <v>2</v>
      </c>
      <c r="K15" s="23">
        <v>1</v>
      </c>
      <c r="L15" s="23">
        <v>1</v>
      </c>
      <c r="M15" s="23">
        <v>4</v>
      </c>
      <c r="N15" s="23">
        <v>85</v>
      </c>
      <c r="O15" s="23">
        <v>3</v>
      </c>
      <c r="P15" s="23">
        <v>0</v>
      </c>
      <c r="Q15" s="23">
        <v>1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4</v>
      </c>
      <c r="X15" s="23">
        <v>2</v>
      </c>
      <c r="Y15" s="23">
        <v>6</v>
      </c>
      <c r="Z15" s="23">
        <v>0</v>
      </c>
      <c r="AA15" s="23">
        <v>3</v>
      </c>
      <c r="AB15" s="23">
        <v>1</v>
      </c>
      <c r="AC15" s="23">
        <v>0</v>
      </c>
      <c r="AD15" s="23">
        <v>0</v>
      </c>
      <c r="AE15" s="24">
        <v>26.5</v>
      </c>
      <c r="AF15" s="24">
        <v>97.5</v>
      </c>
      <c r="AG15" s="23">
        <v>32</v>
      </c>
      <c r="AH15" s="23">
        <v>0</v>
      </c>
      <c r="AI15" s="23">
        <v>27</v>
      </c>
      <c r="AJ15" s="23">
        <v>0</v>
      </c>
      <c r="AK15" s="23">
        <v>15</v>
      </c>
      <c r="AL15" s="23">
        <v>0</v>
      </c>
      <c r="AM15" s="23">
        <v>0</v>
      </c>
      <c r="AN15" s="23">
        <v>2</v>
      </c>
      <c r="AO15" s="23">
        <v>1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4">
        <v>316</v>
      </c>
      <c r="AX15">
        <f t="shared" si="0"/>
        <v>1129</v>
      </c>
      <c r="AY15">
        <v>27000</v>
      </c>
      <c r="AZ15">
        <v>2</v>
      </c>
      <c r="BA15" s="10">
        <v>3778.565101860053</v>
      </c>
    </row>
    <row r="16" spans="1:53" ht="12.75">
      <c r="A16" s="26">
        <v>15.25</v>
      </c>
      <c r="B16" s="24">
        <v>726.5622500000002</v>
      </c>
      <c r="C16" s="23">
        <v>4</v>
      </c>
      <c r="D16" s="23">
        <v>6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2</v>
      </c>
      <c r="K16" s="23">
        <v>5</v>
      </c>
      <c r="L16" s="23">
        <v>5</v>
      </c>
      <c r="M16" s="23">
        <v>1</v>
      </c>
      <c r="N16" s="23">
        <v>64</v>
      </c>
      <c r="O16" s="23">
        <v>5</v>
      </c>
      <c r="P16" s="23">
        <v>0</v>
      </c>
      <c r="Q16" s="23">
        <v>2</v>
      </c>
      <c r="R16" s="23">
        <v>0</v>
      </c>
      <c r="S16" s="23">
        <v>1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6</v>
      </c>
      <c r="Z16" s="23">
        <v>0</v>
      </c>
      <c r="AA16" s="23">
        <v>1</v>
      </c>
      <c r="AB16" s="23">
        <v>1</v>
      </c>
      <c r="AC16" s="23">
        <v>0</v>
      </c>
      <c r="AD16" s="23">
        <v>0</v>
      </c>
      <c r="AE16" s="24">
        <v>33</v>
      </c>
      <c r="AF16" s="24">
        <v>92.5</v>
      </c>
      <c r="AG16" s="23">
        <v>29</v>
      </c>
      <c r="AH16" s="23">
        <v>0</v>
      </c>
      <c r="AI16" s="23">
        <v>15</v>
      </c>
      <c r="AJ16" s="23">
        <v>0</v>
      </c>
      <c r="AK16" s="23">
        <v>11</v>
      </c>
      <c r="AL16" s="23">
        <v>0</v>
      </c>
      <c r="AM16" s="23">
        <v>0</v>
      </c>
      <c r="AN16" s="23">
        <v>2</v>
      </c>
      <c r="AO16" s="23">
        <v>2</v>
      </c>
      <c r="AP16" s="23">
        <v>0</v>
      </c>
      <c r="AQ16" s="23">
        <v>0</v>
      </c>
      <c r="AR16" s="23">
        <v>0</v>
      </c>
      <c r="AS16" s="23">
        <v>1</v>
      </c>
      <c r="AT16" s="23">
        <v>4</v>
      </c>
      <c r="AU16" s="23">
        <v>0</v>
      </c>
      <c r="AV16" s="23">
        <v>0</v>
      </c>
      <c r="AW16" s="24">
        <v>287.5</v>
      </c>
      <c r="AX16">
        <f t="shared" si="0"/>
        <v>777</v>
      </c>
      <c r="AY16">
        <v>27000</v>
      </c>
      <c r="AZ16">
        <v>2</v>
      </c>
      <c r="BA16" s="10">
        <v>4995.173745173745</v>
      </c>
    </row>
    <row r="17" spans="1:53" ht="12.75">
      <c r="A17" s="26">
        <v>16.25</v>
      </c>
      <c r="B17" s="24">
        <v>799.9112500000001</v>
      </c>
      <c r="C17" s="23">
        <v>1</v>
      </c>
      <c r="D17" s="23">
        <v>3</v>
      </c>
      <c r="E17" s="23">
        <v>0</v>
      </c>
      <c r="F17" s="23">
        <v>0</v>
      </c>
      <c r="G17" s="23">
        <v>1</v>
      </c>
      <c r="H17" s="23">
        <v>0</v>
      </c>
      <c r="I17" s="23">
        <v>0</v>
      </c>
      <c r="J17" s="23">
        <v>1</v>
      </c>
      <c r="K17" s="23">
        <v>1</v>
      </c>
      <c r="L17" s="23">
        <v>1</v>
      </c>
      <c r="M17" s="23">
        <v>0</v>
      </c>
      <c r="N17" s="23">
        <v>48</v>
      </c>
      <c r="O17" s="23">
        <v>2</v>
      </c>
      <c r="P17" s="23">
        <v>0</v>
      </c>
      <c r="Q17" s="23">
        <v>0</v>
      </c>
      <c r="R17" s="23">
        <v>0</v>
      </c>
      <c r="S17" s="23">
        <v>1</v>
      </c>
      <c r="T17" s="23">
        <v>0</v>
      </c>
      <c r="U17" s="23">
        <v>0</v>
      </c>
      <c r="V17" s="23">
        <v>1</v>
      </c>
      <c r="W17" s="23">
        <v>3</v>
      </c>
      <c r="X17" s="23">
        <v>0</v>
      </c>
      <c r="Y17" s="23">
        <v>4</v>
      </c>
      <c r="Z17" s="23">
        <v>0</v>
      </c>
      <c r="AA17" s="23">
        <v>3</v>
      </c>
      <c r="AB17" s="23">
        <v>0</v>
      </c>
      <c r="AC17" s="23">
        <v>0</v>
      </c>
      <c r="AD17" s="23">
        <v>0</v>
      </c>
      <c r="AE17" s="24">
        <v>17</v>
      </c>
      <c r="AF17" s="24">
        <v>59.5</v>
      </c>
      <c r="AG17" s="23">
        <v>11</v>
      </c>
      <c r="AH17" s="23">
        <v>0</v>
      </c>
      <c r="AI17" s="23">
        <v>12</v>
      </c>
      <c r="AJ17" s="23">
        <v>0</v>
      </c>
      <c r="AK17" s="23">
        <v>13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4">
        <v>181.5</v>
      </c>
      <c r="AX17">
        <f t="shared" si="0"/>
        <v>762.0000000000001</v>
      </c>
      <c r="AY17">
        <v>27000</v>
      </c>
      <c r="AZ17">
        <v>2</v>
      </c>
      <c r="BA17" s="10">
        <v>3215.5511811023616</v>
      </c>
    </row>
    <row r="18" spans="1:53" ht="12.75">
      <c r="A18" s="26">
        <v>17.25</v>
      </c>
      <c r="B18" s="24">
        <v>873.26025</v>
      </c>
      <c r="C18" s="23">
        <v>5</v>
      </c>
      <c r="D18" s="23">
        <v>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2</v>
      </c>
      <c r="K18" s="23">
        <v>2</v>
      </c>
      <c r="L18" s="23">
        <v>2</v>
      </c>
      <c r="M18" s="23">
        <v>2</v>
      </c>
      <c r="N18" s="23">
        <v>73</v>
      </c>
      <c r="O18" s="23">
        <v>3</v>
      </c>
      <c r="P18" s="23">
        <v>0</v>
      </c>
      <c r="Q18" s="23">
        <v>3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1</v>
      </c>
      <c r="X18" s="23">
        <v>0</v>
      </c>
      <c r="Y18" s="23">
        <v>6</v>
      </c>
      <c r="Z18" s="23">
        <v>0</v>
      </c>
      <c r="AA18" s="23">
        <v>1</v>
      </c>
      <c r="AB18" s="23">
        <v>0</v>
      </c>
      <c r="AC18" s="23">
        <v>0</v>
      </c>
      <c r="AD18" s="23">
        <v>0</v>
      </c>
      <c r="AE18" s="24">
        <v>23</v>
      </c>
      <c r="AF18" s="24">
        <v>131</v>
      </c>
      <c r="AG18" s="23">
        <v>34</v>
      </c>
      <c r="AH18" s="23">
        <v>0</v>
      </c>
      <c r="AI18" s="23">
        <v>14</v>
      </c>
      <c r="AJ18" s="23">
        <v>0</v>
      </c>
      <c r="AK18" s="23">
        <v>14</v>
      </c>
      <c r="AL18" s="23">
        <v>0</v>
      </c>
      <c r="AM18" s="23">
        <v>0</v>
      </c>
      <c r="AN18" s="23">
        <v>1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4">
        <v>316</v>
      </c>
      <c r="AX18">
        <f t="shared" si="0"/>
        <v>1222</v>
      </c>
      <c r="AY18">
        <v>27000</v>
      </c>
      <c r="AZ18">
        <v>2</v>
      </c>
      <c r="BA18" s="10">
        <v>3490.9983633387887</v>
      </c>
    </row>
    <row r="19" spans="1:53" ht="12.75">
      <c r="A19" s="26">
        <v>19.25</v>
      </c>
      <c r="B19" s="24">
        <v>1019.9582500000001</v>
      </c>
      <c r="C19" s="23">
        <v>5</v>
      </c>
      <c r="D19" s="23">
        <v>3</v>
      </c>
      <c r="E19" s="23">
        <v>1</v>
      </c>
      <c r="F19" s="23">
        <v>0</v>
      </c>
      <c r="G19" s="23">
        <v>1</v>
      </c>
      <c r="H19" s="23">
        <v>0</v>
      </c>
      <c r="I19" s="23">
        <v>0</v>
      </c>
      <c r="J19" s="23">
        <v>1</v>
      </c>
      <c r="K19" s="23">
        <v>3</v>
      </c>
      <c r="L19" s="23">
        <v>3</v>
      </c>
      <c r="M19" s="23">
        <v>0</v>
      </c>
      <c r="N19" s="23">
        <v>76</v>
      </c>
      <c r="O19" s="23">
        <v>3</v>
      </c>
      <c r="P19" s="23">
        <v>0</v>
      </c>
      <c r="Q19" s="23">
        <v>1</v>
      </c>
      <c r="R19" s="23">
        <v>0</v>
      </c>
      <c r="S19" s="23">
        <v>1</v>
      </c>
      <c r="T19" s="23">
        <v>0</v>
      </c>
      <c r="U19" s="23">
        <v>0</v>
      </c>
      <c r="V19" s="23">
        <v>0</v>
      </c>
      <c r="W19" s="23">
        <v>5</v>
      </c>
      <c r="X19" s="23">
        <v>1</v>
      </c>
      <c r="Y19" s="23">
        <v>3</v>
      </c>
      <c r="Z19" s="23">
        <v>0</v>
      </c>
      <c r="AA19" s="23">
        <v>1</v>
      </c>
      <c r="AB19" s="23">
        <v>2</v>
      </c>
      <c r="AC19" s="23">
        <v>0</v>
      </c>
      <c r="AD19" s="23">
        <v>0</v>
      </c>
      <c r="AE19" s="24">
        <v>34.5</v>
      </c>
      <c r="AF19" s="24">
        <v>146.5</v>
      </c>
      <c r="AG19" s="23">
        <v>23</v>
      </c>
      <c r="AH19" s="23">
        <v>0</v>
      </c>
      <c r="AI19" s="23">
        <v>23</v>
      </c>
      <c r="AJ19" s="23">
        <v>0</v>
      </c>
      <c r="AK19" s="23">
        <v>9</v>
      </c>
      <c r="AL19" s="23">
        <v>1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4">
        <v>345</v>
      </c>
      <c r="AX19">
        <f t="shared" si="0"/>
        <v>1281</v>
      </c>
      <c r="AY19">
        <v>27000</v>
      </c>
      <c r="AZ19">
        <v>2</v>
      </c>
      <c r="BA19" s="10">
        <v>3635.831381733021</v>
      </c>
    </row>
    <row r="20" spans="1:53" ht="12.75">
      <c r="A20" s="13">
        <v>21.25</v>
      </c>
      <c r="B20" s="24">
        <v>1166.65625</v>
      </c>
      <c r="C20">
        <v>2</v>
      </c>
      <c r="D20">
        <v>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>
        <v>3</v>
      </c>
      <c r="K20">
        <v>2</v>
      </c>
      <c r="L20">
        <v>2</v>
      </c>
      <c r="M20">
        <v>1</v>
      </c>
      <c r="N20">
        <v>101</v>
      </c>
      <c r="O20">
        <v>3</v>
      </c>
      <c r="P20" s="23">
        <v>0</v>
      </c>
      <c r="Q20">
        <v>2</v>
      </c>
      <c r="R20" s="23">
        <v>0</v>
      </c>
      <c r="S20" s="23">
        <v>0</v>
      </c>
      <c r="T20" s="23">
        <v>0</v>
      </c>
      <c r="U20" s="23">
        <v>0</v>
      </c>
      <c r="V20">
        <v>1</v>
      </c>
      <c r="W20">
        <v>3</v>
      </c>
      <c r="X20">
        <v>1</v>
      </c>
      <c r="Y20">
        <v>6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10">
        <v>27.5</v>
      </c>
      <c r="AF20" s="10">
        <v>80.5</v>
      </c>
      <c r="AG20">
        <v>31</v>
      </c>
      <c r="AH20" s="23">
        <v>0</v>
      </c>
      <c r="AI20">
        <v>29</v>
      </c>
      <c r="AJ20" s="23">
        <v>0</v>
      </c>
      <c r="AK20">
        <v>18</v>
      </c>
      <c r="AL20">
        <v>2</v>
      </c>
      <c r="AM20" s="23">
        <v>0</v>
      </c>
      <c r="AN20">
        <v>5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10">
        <v>319</v>
      </c>
      <c r="AX20">
        <f t="shared" si="0"/>
        <v>616</v>
      </c>
      <c r="AY20">
        <v>27000</v>
      </c>
      <c r="AZ20">
        <v>2</v>
      </c>
      <c r="BA20" s="10">
        <v>6991.071428571428</v>
      </c>
    </row>
    <row r="21" spans="1:53" ht="12.75">
      <c r="A21" s="13">
        <v>23.25</v>
      </c>
      <c r="B21" s="24">
        <v>1270.3175</v>
      </c>
      <c r="C21">
        <v>3</v>
      </c>
      <c r="D21" s="23">
        <v>0</v>
      </c>
      <c r="E21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>
        <v>4</v>
      </c>
      <c r="L21">
        <v>4</v>
      </c>
      <c r="M21">
        <v>2</v>
      </c>
      <c r="N21">
        <v>157</v>
      </c>
      <c r="O21">
        <v>5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>
        <v>3</v>
      </c>
      <c r="X21">
        <v>1</v>
      </c>
      <c r="Y21">
        <v>4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10">
        <v>25.5</v>
      </c>
      <c r="AF21" s="10">
        <v>97</v>
      </c>
      <c r="AG21">
        <v>30</v>
      </c>
      <c r="AH21" s="23">
        <v>0</v>
      </c>
      <c r="AI21">
        <v>31</v>
      </c>
      <c r="AJ21" s="23">
        <v>0</v>
      </c>
      <c r="AK21">
        <v>15</v>
      </c>
      <c r="AL21">
        <v>0</v>
      </c>
      <c r="AM21" s="23">
        <v>0</v>
      </c>
      <c r="AN21" s="23">
        <v>0</v>
      </c>
      <c r="AO21">
        <v>2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10">
        <v>380.5</v>
      </c>
      <c r="AX21">
        <f t="shared" si="0"/>
        <v>612.0000000000001</v>
      </c>
      <c r="AY21">
        <v>27000</v>
      </c>
      <c r="AZ21">
        <v>2</v>
      </c>
      <c r="BA21" s="10">
        <v>8393.382352941175</v>
      </c>
    </row>
    <row r="22" spans="1:53" ht="12.75">
      <c r="A22" s="13">
        <v>25.25</v>
      </c>
      <c r="B22" s="24">
        <v>1367.8175</v>
      </c>
      <c r="C22">
        <v>4</v>
      </c>
      <c r="D22" s="23">
        <v>0</v>
      </c>
      <c r="E22">
        <v>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>
        <v>5</v>
      </c>
      <c r="L22">
        <v>5</v>
      </c>
      <c r="M22">
        <v>1</v>
      </c>
      <c r="N22">
        <v>103</v>
      </c>
      <c r="O22">
        <v>2</v>
      </c>
      <c r="P22" s="23">
        <v>0</v>
      </c>
      <c r="Q22">
        <v>1</v>
      </c>
      <c r="R22" s="23">
        <v>0</v>
      </c>
      <c r="S22" s="23">
        <v>0</v>
      </c>
      <c r="T22" s="23">
        <v>0</v>
      </c>
      <c r="U22">
        <v>1</v>
      </c>
      <c r="V22" s="23">
        <v>0</v>
      </c>
      <c r="W22">
        <v>3</v>
      </c>
      <c r="X22">
        <v>1</v>
      </c>
      <c r="Y22">
        <v>3</v>
      </c>
      <c r="Z22" s="23">
        <v>0</v>
      </c>
      <c r="AA22">
        <v>1</v>
      </c>
      <c r="AB22" s="23">
        <v>0</v>
      </c>
      <c r="AC22" s="23">
        <v>0</v>
      </c>
      <c r="AD22" s="23">
        <v>0</v>
      </c>
      <c r="AE22" s="10">
        <v>43.5</v>
      </c>
      <c r="AF22" s="10">
        <v>19.5</v>
      </c>
      <c r="AG22">
        <v>21</v>
      </c>
      <c r="AH22">
        <v>2</v>
      </c>
      <c r="AI22">
        <v>34</v>
      </c>
      <c r="AJ22" s="23">
        <v>0</v>
      </c>
      <c r="AK22">
        <v>16</v>
      </c>
      <c r="AL22">
        <v>0</v>
      </c>
      <c r="AM22" s="23">
        <v>0</v>
      </c>
      <c r="AN22">
        <v>2</v>
      </c>
      <c r="AO22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10">
        <v>264</v>
      </c>
      <c r="AX22">
        <f t="shared" si="0"/>
        <v>695</v>
      </c>
      <c r="AY22">
        <v>27000</v>
      </c>
      <c r="AZ22">
        <v>2</v>
      </c>
      <c r="BA22" s="10">
        <v>5128.057553956834</v>
      </c>
    </row>
    <row r="23" spans="1:53" ht="12.75">
      <c r="A23" s="13">
        <v>26.25</v>
      </c>
      <c r="B23" s="24">
        <v>1416.5675</v>
      </c>
      <c r="C23">
        <v>2</v>
      </c>
      <c r="D23" s="23">
        <v>0</v>
      </c>
      <c r="E23">
        <v>1</v>
      </c>
      <c r="F23" s="23">
        <v>0</v>
      </c>
      <c r="G23" s="23">
        <v>0</v>
      </c>
      <c r="H23" s="23">
        <v>0</v>
      </c>
      <c r="I23" s="23">
        <v>0</v>
      </c>
      <c r="J23">
        <v>4</v>
      </c>
      <c r="K23">
        <v>3</v>
      </c>
      <c r="L23">
        <v>3</v>
      </c>
      <c r="M23">
        <v>0</v>
      </c>
      <c r="N23">
        <v>84</v>
      </c>
      <c r="O23">
        <v>7</v>
      </c>
      <c r="P23" s="23">
        <v>0</v>
      </c>
      <c r="Q23" s="23">
        <v>0</v>
      </c>
      <c r="R23" s="23">
        <v>0</v>
      </c>
      <c r="S23">
        <v>1</v>
      </c>
      <c r="T23" s="23">
        <v>0</v>
      </c>
      <c r="U23">
        <v>1</v>
      </c>
      <c r="V23" s="23">
        <v>0</v>
      </c>
      <c r="W23">
        <v>1</v>
      </c>
      <c r="X23">
        <v>0</v>
      </c>
      <c r="Y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10">
        <v>34</v>
      </c>
      <c r="AF23" s="10">
        <v>111</v>
      </c>
      <c r="AG23">
        <v>10</v>
      </c>
      <c r="AH23">
        <v>0</v>
      </c>
      <c r="AI23">
        <v>14</v>
      </c>
      <c r="AJ23" s="23">
        <v>0</v>
      </c>
      <c r="AK23">
        <v>13</v>
      </c>
      <c r="AL23">
        <v>3</v>
      </c>
      <c r="AM23" s="23">
        <v>0</v>
      </c>
      <c r="AN23" s="23">
        <v>0</v>
      </c>
      <c r="AO23">
        <v>1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10">
        <v>290</v>
      </c>
      <c r="AX23">
        <f t="shared" si="0"/>
        <v>783</v>
      </c>
      <c r="AY23">
        <v>27000</v>
      </c>
      <c r="AZ23">
        <v>2</v>
      </c>
      <c r="BA23" s="10">
        <v>5000</v>
      </c>
    </row>
    <row r="24" spans="1:53" ht="12.75">
      <c r="A24" s="13">
        <v>27.25</v>
      </c>
      <c r="B24" s="24">
        <v>1465.3175</v>
      </c>
      <c r="C24">
        <v>3</v>
      </c>
      <c r="D24" s="23">
        <v>0</v>
      </c>
      <c r="E24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>
        <v>4</v>
      </c>
      <c r="L24">
        <v>4</v>
      </c>
      <c r="M24">
        <v>0</v>
      </c>
      <c r="N24">
        <v>79</v>
      </c>
      <c r="O24">
        <v>2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>
        <v>3</v>
      </c>
      <c r="X24">
        <v>0</v>
      </c>
      <c r="Y24">
        <v>7</v>
      </c>
      <c r="Z24" s="23">
        <v>0</v>
      </c>
      <c r="AA24">
        <v>2</v>
      </c>
      <c r="AB24" s="23">
        <v>0</v>
      </c>
      <c r="AC24" s="23">
        <v>0</v>
      </c>
      <c r="AD24" s="23">
        <v>0</v>
      </c>
      <c r="AE24" s="10">
        <v>42.5</v>
      </c>
      <c r="AF24" s="10">
        <v>110</v>
      </c>
      <c r="AG24">
        <v>30</v>
      </c>
      <c r="AH24">
        <v>0</v>
      </c>
      <c r="AI24">
        <v>31</v>
      </c>
      <c r="AJ24" s="23">
        <v>0</v>
      </c>
      <c r="AK24">
        <v>17</v>
      </c>
      <c r="AL24">
        <v>0</v>
      </c>
      <c r="AM24" s="23">
        <v>0</v>
      </c>
      <c r="AN24" s="23">
        <v>0</v>
      </c>
      <c r="AO24">
        <v>3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10">
        <v>335.5</v>
      </c>
      <c r="AX24">
        <f t="shared" si="0"/>
        <v>771.9999999999999</v>
      </c>
      <c r="AY24">
        <v>27000</v>
      </c>
      <c r="AZ24">
        <v>2</v>
      </c>
      <c r="BA24" s="10">
        <v>5866.904145077721</v>
      </c>
    </row>
    <row r="25" spans="1:53" ht="12.75">
      <c r="A25" s="13">
        <v>28.25</v>
      </c>
      <c r="B25" s="24">
        <v>1514.0675</v>
      </c>
      <c r="C25">
        <v>0</v>
      </c>
      <c r="D25" s="23">
        <v>0</v>
      </c>
      <c r="E25">
        <v>3</v>
      </c>
      <c r="F25" s="23">
        <v>0</v>
      </c>
      <c r="G25" s="23">
        <v>0</v>
      </c>
      <c r="H25" s="23">
        <v>0</v>
      </c>
      <c r="I25" s="23">
        <v>0</v>
      </c>
      <c r="J25">
        <v>1</v>
      </c>
      <c r="K25">
        <v>4</v>
      </c>
      <c r="L25">
        <v>4</v>
      </c>
      <c r="M25">
        <v>0</v>
      </c>
      <c r="N25">
        <v>64</v>
      </c>
      <c r="O25">
        <v>2</v>
      </c>
      <c r="P25" s="23">
        <v>0</v>
      </c>
      <c r="Q25" s="23">
        <v>0</v>
      </c>
      <c r="R25" s="23">
        <v>0</v>
      </c>
      <c r="S25">
        <v>1</v>
      </c>
      <c r="T25" s="23">
        <v>0</v>
      </c>
      <c r="U25" s="23">
        <v>0</v>
      </c>
      <c r="V25" s="23">
        <v>0</v>
      </c>
      <c r="W25">
        <v>1</v>
      </c>
      <c r="X25">
        <v>0</v>
      </c>
      <c r="Y25">
        <v>2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10">
        <v>22.5</v>
      </c>
      <c r="AF25" s="10">
        <v>72.5</v>
      </c>
      <c r="AG25">
        <v>4</v>
      </c>
      <c r="AH25">
        <v>0</v>
      </c>
      <c r="AI25">
        <v>4</v>
      </c>
      <c r="AJ25" s="23">
        <v>0</v>
      </c>
      <c r="AK25">
        <v>2</v>
      </c>
      <c r="AL25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10">
        <v>183</v>
      </c>
      <c r="AX25">
        <f t="shared" si="0"/>
        <v>623</v>
      </c>
      <c r="AY25">
        <v>27000</v>
      </c>
      <c r="AZ25">
        <v>2</v>
      </c>
      <c r="BA25" s="10">
        <v>3965.489566613162</v>
      </c>
    </row>
    <row r="26" spans="1:53" ht="12.75">
      <c r="A26" s="13">
        <v>29.25</v>
      </c>
      <c r="B26" s="24">
        <v>1562.8175</v>
      </c>
      <c r="C26">
        <v>0</v>
      </c>
      <c r="D26">
        <v>1</v>
      </c>
      <c r="E26">
        <v>1</v>
      </c>
      <c r="F26" s="23">
        <v>0</v>
      </c>
      <c r="G26" s="23">
        <v>0</v>
      </c>
      <c r="H26" s="23">
        <v>0</v>
      </c>
      <c r="I26" s="23">
        <v>0</v>
      </c>
      <c r="J26">
        <v>1</v>
      </c>
      <c r="K26">
        <v>2</v>
      </c>
      <c r="L26">
        <v>2</v>
      </c>
      <c r="M26">
        <v>0</v>
      </c>
      <c r="N26">
        <v>88</v>
      </c>
      <c r="O26">
        <v>5</v>
      </c>
      <c r="P26" s="23">
        <v>0</v>
      </c>
      <c r="Q26">
        <v>1</v>
      </c>
      <c r="R26" s="23">
        <v>0</v>
      </c>
      <c r="S26" s="23">
        <v>0</v>
      </c>
      <c r="T26" s="23">
        <v>0</v>
      </c>
      <c r="U26">
        <v>1</v>
      </c>
      <c r="V26" s="23">
        <v>0</v>
      </c>
      <c r="W26">
        <v>2</v>
      </c>
      <c r="X26">
        <v>1</v>
      </c>
      <c r="Y26">
        <v>3</v>
      </c>
      <c r="Z26" s="23">
        <v>0</v>
      </c>
      <c r="AA26">
        <v>2</v>
      </c>
      <c r="AB26">
        <v>1</v>
      </c>
      <c r="AC26" s="23">
        <v>0</v>
      </c>
      <c r="AD26" s="23">
        <v>0</v>
      </c>
      <c r="AE26" s="10">
        <v>47</v>
      </c>
      <c r="AF26" s="10">
        <v>96</v>
      </c>
      <c r="AG26">
        <v>30</v>
      </c>
      <c r="AH26">
        <v>0</v>
      </c>
      <c r="AI26">
        <v>27</v>
      </c>
      <c r="AJ26" s="23">
        <v>0</v>
      </c>
      <c r="AK26">
        <v>12</v>
      </c>
      <c r="AL26">
        <v>1</v>
      </c>
      <c r="AM26" s="23">
        <v>0</v>
      </c>
      <c r="AN26">
        <v>1</v>
      </c>
      <c r="AO26">
        <v>1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10">
        <v>324</v>
      </c>
      <c r="AX26">
        <f t="shared" si="0"/>
        <v>736</v>
      </c>
      <c r="AY26">
        <v>27000</v>
      </c>
      <c r="AZ26">
        <v>2</v>
      </c>
      <c r="BA26" s="10">
        <v>5942.934782608696</v>
      </c>
    </row>
    <row r="27" spans="1:53" ht="12.75">
      <c r="A27" s="13">
        <v>31.25</v>
      </c>
      <c r="B27" s="24">
        <v>1742.05625</v>
      </c>
      <c r="C27">
        <v>2</v>
      </c>
      <c r="D27">
        <v>3</v>
      </c>
      <c r="E27">
        <v>0</v>
      </c>
      <c r="F27" s="23">
        <v>0</v>
      </c>
      <c r="G27" s="23">
        <v>0</v>
      </c>
      <c r="H27" s="23">
        <v>0</v>
      </c>
      <c r="I27" s="23">
        <v>0</v>
      </c>
      <c r="J27">
        <v>2</v>
      </c>
      <c r="K27">
        <v>1</v>
      </c>
      <c r="L27">
        <v>1</v>
      </c>
      <c r="M27">
        <v>0</v>
      </c>
      <c r="N27">
        <v>96</v>
      </c>
      <c r="O27">
        <v>2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>
        <v>1</v>
      </c>
      <c r="X27">
        <v>0</v>
      </c>
      <c r="Y27">
        <v>7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10">
        <v>37</v>
      </c>
      <c r="AF27" s="10">
        <v>85.5</v>
      </c>
      <c r="AG27">
        <v>37</v>
      </c>
      <c r="AH27">
        <v>0</v>
      </c>
      <c r="AI27">
        <v>35</v>
      </c>
      <c r="AJ27" s="23">
        <v>0</v>
      </c>
      <c r="AK27">
        <v>11</v>
      </c>
      <c r="AL27">
        <v>1</v>
      </c>
      <c r="AM27" s="23">
        <v>0</v>
      </c>
      <c r="AN27">
        <v>4</v>
      </c>
      <c r="AO27">
        <v>3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10">
        <v>327.5</v>
      </c>
      <c r="AX27">
        <f t="shared" si="0"/>
        <v>837</v>
      </c>
      <c r="AY27">
        <v>27000</v>
      </c>
      <c r="AZ27">
        <v>2</v>
      </c>
      <c r="BA27" s="10">
        <v>5282.258064516129</v>
      </c>
    </row>
    <row r="28" spans="1:53" ht="12.75">
      <c r="A28" s="13">
        <v>32.25</v>
      </c>
      <c r="B28" s="24">
        <v>1837.4852500000002</v>
      </c>
      <c r="C28">
        <v>0</v>
      </c>
      <c r="D28" s="23">
        <v>0</v>
      </c>
      <c r="E28">
        <v>3</v>
      </c>
      <c r="F28" s="23">
        <v>0</v>
      </c>
      <c r="G28" s="23">
        <v>0</v>
      </c>
      <c r="H28" s="23">
        <v>0</v>
      </c>
      <c r="I28" s="23">
        <v>0</v>
      </c>
      <c r="J28">
        <v>1</v>
      </c>
      <c r="K28">
        <v>1</v>
      </c>
      <c r="L28">
        <v>1</v>
      </c>
      <c r="M28">
        <v>0</v>
      </c>
      <c r="N28">
        <v>41</v>
      </c>
      <c r="O28">
        <v>2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>
        <v>1</v>
      </c>
      <c r="Z28" s="23">
        <v>0</v>
      </c>
      <c r="AA28">
        <v>1</v>
      </c>
      <c r="AB28" s="23">
        <v>0</v>
      </c>
      <c r="AC28" s="23">
        <v>0</v>
      </c>
      <c r="AD28" s="23">
        <v>0</v>
      </c>
      <c r="AE28" s="10">
        <v>27.5</v>
      </c>
      <c r="AF28" s="10">
        <v>45</v>
      </c>
      <c r="AG28" s="23">
        <v>0</v>
      </c>
      <c r="AH28" s="23">
        <v>0</v>
      </c>
      <c r="AI28">
        <v>7</v>
      </c>
      <c r="AJ28" s="23">
        <v>0</v>
      </c>
      <c r="AK28">
        <v>3</v>
      </c>
      <c r="AL28">
        <v>5</v>
      </c>
      <c r="AM28" s="23">
        <v>0</v>
      </c>
      <c r="AN28" s="23">
        <v>0</v>
      </c>
      <c r="AO28">
        <v>1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10">
        <v>138.5</v>
      </c>
      <c r="AX28">
        <f t="shared" si="0"/>
        <v>626.9999999999999</v>
      </c>
      <c r="AY28">
        <v>27000</v>
      </c>
      <c r="AZ28">
        <v>2</v>
      </c>
      <c r="BA28" s="10">
        <v>2982.057416267943</v>
      </c>
    </row>
    <row r="29" spans="1:53" ht="12.75">
      <c r="A29" s="13">
        <v>33.25</v>
      </c>
      <c r="B29" s="24">
        <v>1932.9142500000003</v>
      </c>
      <c r="C29">
        <v>0</v>
      </c>
      <c r="D29" s="23">
        <v>0</v>
      </c>
      <c r="E29">
        <v>4</v>
      </c>
      <c r="F29" s="23">
        <v>0</v>
      </c>
      <c r="G29" s="23">
        <v>0</v>
      </c>
      <c r="H29" s="23">
        <v>0</v>
      </c>
      <c r="I29" s="23">
        <v>0</v>
      </c>
      <c r="J29">
        <v>1</v>
      </c>
      <c r="K29">
        <v>2</v>
      </c>
      <c r="L29">
        <v>2</v>
      </c>
      <c r="M29">
        <v>0</v>
      </c>
      <c r="N29">
        <v>88</v>
      </c>
      <c r="O29">
        <v>3</v>
      </c>
      <c r="P29" s="23">
        <v>0</v>
      </c>
      <c r="Q29">
        <v>3</v>
      </c>
      <c r="R29" s="23">
        <v>0</v>
      </c>
      <c r="S29" s="23">
        <v>0</v>
      </c>
      <c r="T29" s="23">
        <v>0</v>
      </c>
      <c r="U29">
        <v>1</v>
      </c>
      <c r="V29" s="23">
        <v>0</v>
      </c>
      <c r="W29">
        <v>2</v>
      </c>
      <c r="X29" s="23">
        <v>0</v>
      </c>
      <c r="Y29">
        <v>6</v>
      </c>
      <c r="Z29" s="23">
        <v>0</v>
      </c>
      <c r="AA29">
        <v>2</v>
      </c>
      <c r="AB29">
        <v>3</v>
      </c>
      <c r="AC29" s="23">
        <v>0</v>
      </c>
      <c r="AD29">
        <v>1</v>
      </c>
      <c r="AE29" s="10">
        <v>32</v>
      </c>
      <c r="AF29" s="10">
        <v>83</v>
      </c>
      <c r="AG29">
        <v>30</v>
      </c>
      <c r="AH29" s="23">
        <v>0</v>
      </c>
      <c r="AI29">
        <v>26</v>
      </c>
      <c r="AJ29" s="23">
        <v>0</v>
      </c>
      <c r="AK29">
        <v>16</v>
      </c>
      <c r="AL29">
        <v>0</v>
      </c>
      <c r="AM29" s="23">
        <v>0</v>
      </c>
      <c r="AN29">
        <v>4</v>
      </c>
      <c r="AO29">
        <v>2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10">
        <v>309</v>
      </c>
      <c r="AX29">
        <f t="shared" si="0"/>
        <v>554</v>
      </c>
      <c r="AY29">
        <v>27000</v>
      </c>
      <c r="AZ29">
        <v>2</v>
      </c>
      <c r="BA29" s="10">
        <v>7529.783393501804</v>
      </c>
    </row>
    <row r="30" spans="1:53" ht="12.75">
      <c r="A30" s="13">
        <v>35.25</v>
      </c>
      <c r="B30" s="24">
        <v>2123.77225</v>
      </c>
      <c r="C30">
        <v>2</v>
      </c>
      <c r="D30" s="23">
        <v>0</v>
      </c>
      <c r="E30">
        <v>0</v>
      </c>
      <c r="F30" s="23">
        <v>0</v>
      </c>
      <c r="G30" s="23">
        <v>0</v>
      </c>
      <c r="H30" s="23">
        <v>0</v>
      </c>
      <c r="I30" s="23">
        <v>0</v>
      </c>
      <c r="J30">
        <v>1</v>
      </c>
      <c r="K30">
        <v>3</v>
      </c>
      <c r="L30">
        <v>3</v>
      </c>
      <c r="M30">
        <v>1</v>
      </c>
      <c r="N30">
        <v>99</v>
      </c>
      <c r="O30">
        <v>9</v>
      </c>
      <c r="P30" s="23">
        <v>0</v>
      </c>
      <c r="Q30">
        <v>2</v>
      </c>
      <c r="R30" s="23">
        <v>0</v>
      </c>
      <c r="S30" s="23">
        <v>0</v>
      </c>
      <c r="T30">
        <v>1</v>
      </c>
      <c r="U30">
        <v>2</v>
      </c>
      <c r="V30" s="23">
        <v>0</v>
      </c>
      <c r="W30">
        <v>4</v>
      </c>
      <c r="X30" s="23">
        <v>0</v>
      </c>
      <c r="Y30">
        <v>7</v>
      </c>
      <c r="Z30" s="23">
        <v>0</v>
      </c>
      <c r="AA30">
        <v>1</v>
      </c>
      <c r="AB30">
        <v>1</v>
      </c>
      <c r="AC30" s="23">
        <v>0</v>
      </c>
      <c r="AD30" s="23">
        <v>0</v>
      </c>
      <c r="AE30" s="10">
        <v>17</v>
      </c>
      <c r="AF30" s="10">
        <v>54.5</v>
      </c>
      <c r="AG30">
        <v>61</v>
      </c>
      <c r="AH30" s="23">
        <v>0</v>
      </c>
      <c r="AI30">
        <v>41</v>
      </c>
      <c r="AJ30" s="23">
        <v>0</v>
      </c>
      <c r="AK30">
        <v>26</v>
      </c>
      <c r="AL30">
        <v>1</v>
      </c>
      <c r="AM30" s="23">
        <v>0</v>
      </c>
      <c r="AN30" s="23">
        <v>0</v>
      </c>
      <c r="AO30">
        <v>5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10">
        <v>338.5</v>
      </c>
      <c r="AX30">
        <f t="shared" si="0"/>
        <v>1026.9999999999998</v>
      </c>
      <c r="AY30">
        <v>27000</v>
      </c>
      <c r="AZ30">
        <v>2</v>
      </c>
      <c r="BA30" s="10">
        <v>4449.610516066214</v>
      </c>
    </row>
    <row r="31" spans="1:53" ht="12.75">
      <c r="A31" s="13">
        <v>36.25</v>
      </c>
      <c r="B31" s="24">
        <v>2219.20125</v>
      </c>
      <c r="C31">
        <v>0</v>
      </c>
      <c r="D31" s="23">
        <v>0</v>
      </c>
      <c r="E31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>
        <v>0</v>
      </c>
      <c r="M31">
        <v>0</v>
      </c>
      <c r="N31">
        <v>2</v>
      </c>
      <c r="O31">
        <v>0</v>
      </c>
      <c r="P31" s="23">
        <v>0</v>
      </c>
      <c r="Q31" s="23">
        <v>0</v>
      </c>
      <c r="R31" s="23">
        <v>0</v>
      </c>
      <c r="S31">
        <v>1</v>
      </c>
      <c r="T31">
        <v>0</v>
      </c>
      <c r="U31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10">
        <v>7.5</v>
      </c>
      <c r="AF31" s="10">
        <v>7</v>
      </c>
      <c r="AG31" s="23">
        <v>0</v>
      </c>
      <c r="AH31" s="23">
        <v>0</v>
      </c>
      <c r="AI31">
        <v>1</v>
      </c>
      <c r="AJ31" s="23">
        <v>0</v>
      </c>
      <c r="AK31" s="23">
        <v>0</v>
      </c>
      <c r="AL31" s="23">
        <v>0</v>
      </c>
      <c r="AM31" s="23">
        <v>0</v>
      </c>
      <c r="AN31">
        <v>1</v>
      </c>
      <c r="AO31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10">
        <v>19.5</v>
      </c>
      <c r="AX31">
        <f t="shared" si="0"/>
        <v>433</v>
      </c>
      <c r="AY31">
        <v>27000</v>
      </c>
      <c r="AZ31">
        <v>2</v>
      </c>
      <c r="BA31" s="10">
        <v>607.9676674364896</v>
      </c>
    </row>
    <row r="32" spans="1:53" ht="12.75">
      <c r="A32" s="13">
        <v>37.25</v>
      </c>
      <c r="B32" s="24">
        <v>2314.63025</v>
      </c>
      <c r="C32">
        <v>0</v>
      </c>
      <c r="D32" s="23">
        <v>0</v>
      </c>
      <c r="E32">
        <v>1</v>
      </c>
      <c r="F32" s="23">
        <v>0</v>
      </c>
      <c r="G32" s="23">
        <v>0</v>
      </c>
      <c r="H32" s="23">
        <v>0</v>
      </c>
      <c r="I32">
        <v>1</v>
      </c>
      <c r="J32">
        <v>5</v>
      </c>
      <c r="K32">
        <v>3</v>
      </c>
      <c r="L32">
        <v>3</v>
      </c>
      <c r="M32">
        <v>1</v>
      </c>
      <c r="N32">
        <v>37</v>
      </c>
      <c r="O32">
        <v>0</v>
      </c>
      <c r="P32" s="23">
        <v>0</v>
      </c>
      <c r="Q32" s="23">
        <v>0</v>
      </c>
      <c r="R32" s="23">
        <v>0</v>
      </c>
      <c r="S32">
        <v>5</v>
      </c>
      <c r="T32">
        <v>0</v>
      </c>
      <c r="U32">
        <v>0</v>
      </c>
      <c r="V32" s="23">
        <v>0</v>
      </c>
      <c r="W32">
        <v>2</v>
      </c>
      <c r="X32" s="23">
        <v>0</v>
      </c>
      <c r="Y32">
        <v>3</v>
      </c>
      <c r="Z32" s="23">
        <v>0</v>
      </c>
      <c r="AA32">
        <v>1</v>
      </c>
      <c r="AB32" s="23">
        <v>0</v>
      </c>
      <c r="AC32">
        <v>1</v>
      </c>
      <c r="AD32" s="23">
        <v>0</v>
      </c>
      <c r="AE32" s="10">
        <v>32.5</v>
      </c>
      <c r="AF32" s="10">
        <v>67.5</v>
      </c>
      <c r="AG32">
        <v>4</v>
      </c>
      <c r="AH32" s="23">
        <v>0</v>
      </c>
      <c r="AI32">
        <v>4</v>
      </c>
      <c r="AJ32" s="23">
        <v>0</v>
      </c>
      <c r="AK32">
        <v>9</v>
      </c>
      <c r="AL32" s="23">
        <v>0</v>
      </c>
      <c r="AM32" s="23">
        <v>0</v>
      </c>
      <c r="AN32">
        <v>2</v>
      </c>
      <c r="AO32">
        <v>1</v>
      </c>
      <c r="AP32">
        <v>1</v>
      </c>
      <c r="AQ32" s="23">
        <v>0</v>
      </c>
      <c r="AR32" s="23">
        <v>0</v>
      </c>
      <c r="AS32">
        <v>1</v>
      </c>
      <c r="AT32" s="23">
        <v>0</v>
      </c>
      <c r="AU32" s="23">
        <v>0</v>
      </c>
      <c r="AV32" s="23">
        <v>0</v>
      </c>
      <c r="AW32" s="10">
        <v>182</v>
      </c>
      <c r="AX32">
        <f t="shared" si="0"/>
        <v>1623.0000000000002</v>
      </c>
      <c r="AY32">
        <v>27000</v>
      </c>
      <c r="AZ32">
        <v>2</v>
      </c>
      <c r="BA32" s="10">
        <v>1513.8632162661736</v>
      </c>
    </row>
    <row r="33" spans="1:53" ht="12.75">
      <c r="A33" s="13">
        <v>38.25</v>
      </c>
      <c r="B33" s="24">
        <v>2410.0592500000002</v>
      </c>
      <c r="C33">
        <v>0</v>
      </c>
      <c r="D33" s="23">
        <v>0</v>
      </c>
      <c r="E33">
        <v>1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>
        <v>0</v>
      </c>
      <c r="M33">
        <v>0</v>
      </c>
      <c r="N33">
        <v>2</v>
      </c>
      <c r="O3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10">
        <v>0</v>
      </c>
      <c r="AF33" s="10">
        <v>5.5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10">
        <v>8.5</v>
      </c>
      <c r="AX33">
        <f t="shared" si="0"/>
        <v>103.00000000000001</v>
      </c>
      <c r="AY33">
        <v>27000</v>
      </c>
      <c r="AZ33">
        <v>2</v>
      </c>
      <c r="BA33" s="10">
        <v>1114.0776699029125</v>
      </c>
    </row>
    <row r="34" spans="1:53" ht="12.75">
      <c r="A34" s="13">
        <v>39.25</v>
      </c>
      <c r="B34" s="24">
        <v>2435.91225</v>
      </c>
      <c r="C34">
        <v>0</v>
      </c>
      <c r="D34" s="23">
        <v>0</v>
      </c>
      <c r="E3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>
        <v>0</v>
      </c>
      <c r="M34">
        <v>0</v>
      </c>
      <c r="N34">
        <v>13</v>
      </c>
      <c r="O34">
        <v>1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10">
        <v>1</v>
      </c>
      <c r="AF34" s="10">
        <v>2.5</v>
      </c>
      <c r="AG34">
        <v>7</v>
      </c>
      <c r="AH34" s="23">
        <v>0</v>
      </c>
      <c r="AI34">
        <v>1</v>
      </c>
      <c r="AJ34" s="23">
        <v>0</v>
      </c>
      <c r="AK34">
        <v>2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10">
        <v>27.5</v>
      </c>
      <c r="AX34">
        <f t="shared" si="0"/>
        <v>233.99999999999997</v>
      </c>
      <c r="AY34">
        <v>27000</v>
      </c>
      <c r="AZ34">
        <v>2</v>
      </c>
      <c r="BA34" s="10">
        <v>1586.5384615384617</v>
      </c>
    </row>
    <row r="35" spans="1:53" ht="12.75">
      <c r="A35" s="13">
        <v>41.5</v>
      </c>
      <c r="B35" s="24">
        <v>2494.3154999999997</v>
      </c>
      <c r="C35">
        <v>0</v>
      </c>
      <c r="D35" s="23">
        <v>0</v>
      </c>
      <c r="E35">
        <v>0</v>
      </c>
      <c r="F35" s="23">
        <v>0</v>
      </c>
      <c r="G35" s="23">
        <v>0</v>
      </c>
      <c r="H35" s="23">
        <v>0</v>
      </c>
      <c r="I35">
        <v>1</v>
      </c>
      <c r="J35" s="23">
        <v>0</v>
      </c>
      <c r="K35" s="23">
        <v>0</v>
      </c>
      <c r="L35">
        <v>0</v>
      </c>
      <c r="M35">
        <v>0</v>
      </c>
      <c r="N35">
        <v>6</v>
      </c>
      <c r="O35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10">
        <v>2.5</v>
      </c>
      <c r="AF35" s="10">
        <v>4.5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10">
        <v>14</v>
      </c>
      <c r="AX35">
        <f t="shared" si="0"/>
        <v>51.99999999999999</v>
      </c>
      <c r="AY35">
        <v>27000</v>
      </c>
      <c r="AZ35">
        <v>2</v>
      </c>
      <c r="BA35" s="10">
        <v>3634.615384615385</v>
      </c>
    </row>
    <row r="36" spans="1:53" ht="12.75">
      <c r="A36" s="13">
        <v>43.25</v>
      </c>
      <c r="B36" s="24">
        <v>2539.74025</v>
      </c>
      <c r="C36">
        <v>1</v>
      </c>
      <c r="D36" s="23">
        <v>0</v>
      </c>
      <c r="E36">
        <v>0</v>
      </c>
      <c r="F36" s="23">
        <v>0</v>
      </c>
      <c r="G36" s="23">
        <v>0</v>
      </c>
      <c r="H36" s="23">
        <v>0</v>
      </c>
      <c r="I36" s="23">
        <v>0</v>
      </c>
      <c r="J36">
        <v>3</v>
      </c>
      <c r="K36" s="23">
        <v>0</v>
      </c>
      <c r="L36">
        <v>0</v>
      </c>
      <c r="M36">
        <v>0</v>
      </c>
      <c r="N36">
        <v>54</v>
      </c>
      <c r="O36">
        <v>1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>
        <v>2</v>
      </c>
      <c r="X36" s="23">
        <v>0</v>
      </c>
      <c r="Y36">
        <v>1</v>
      </c>
      <c r="Z36" s="23">
        <v>0</v>
      </c>
      <c r="AA36">
        <v>1</v>
      </c>
      <c r="AB36">
        <v>1</v>
      </c>
      <c r="AC36" s="23">
        <v>0</v>
      </c>
      <c r="AD36" s="23">
        <v>0</v>
      </c>
      <c r="AE36" s="10">
        <v>36.5</v>
      </c>
      <c r="AF36" s="10">
        <v>62.5</v>
      </c>
      <c r="AG36">
        <v>5</v>
      </c>
      <c r="AH36" s="23">
        <v>0</v>
      </c>
      <c r="AI36">
        <v>11</v>
      </c>
      <c r="AJ36" s="23">
        <v>0</v>
      </c>
      <c r="AK36">
        <v>5</v>
      </c>
      <c r="AL36">
        <v>3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10">
        <v>187</v>
      </c>
      <c r="AX36">
        <f t="shared" si="0"/>
        <v>1877.9999999999995</v>
      </c>
      <c r="AY36">
        <v>27000</v>
      </c>
      <c r="AZ36">
        <v>2</v>
      </c>
      <c r="BA36" s="10">
        <v>1344.2492012779555</v>
      </c>
    </row>
    <row r="37" spans="1:53" ht="12.75">
      <c r="A37" s="13">
        <v>45.5</v>
      </c>
      <c r="B37" s="24">
        <v>2598.1435</v>
      </c>
      <c r="C37">
        <v>0</v>
      </c>
      <c r="D37" s="23">
        <v>0</v>
      </c>
      <c r="E37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>
        <v>1</v>
      </c>
      <c r="L37">
        <v>1</v>
      </c>
      <c r="M37">
        <v>0</v>
      </c>
      <c r="N37">
        <v>30</v>
      </c>
      <c r="O37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>
        <v>10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10">
        <v>8.5</v>
      </c>
      <c r="AF37" s="10">
        <v>31.5</v>
      </c>
      <c r="AG37">
        <v>7</v>
      </c>
      <c r="AH37" s="23">
        <v>0</v>
      </c>
      <c r="AI37">
        <v>4</v>
      </c>
      <c r="AJ37" s="23">
        <v>0</v>
      </c>
      <c r="AK37" s="23">
        <v>0</v>
      </c>
      <c r="AL37">
        <v>3</v>
      </c>
      <c r="AM37" s="23">
        <v>0</v>
      </c>
      <c r="AN37">
        <v>2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>
        <v>2</v>
      </c>
      <c r="AW37" s="10">
        <v>99</v>
      </c>
      <c r="AX37">
        <f t="shared" si="0"/>
        <v>660</v>
      </c>
      <c r="AY37">
        <v>27000</v>
      </c>
      <c r="AZ37">
        <v>2</v>
      </c>
      <c r="BA37" s="10">
        <v>2025</v>
      </c>
    </row>
    <row r="38" spans="1:53" ht="12.75">
      <c r="A38" s="13">
        <v>47.5</v>
      </c>
      <c r="B38" s="24">
        <v>2650.0575</v>
      </c>
      <c r="C38">
        <v>1</v>
      </c>
      <c r="D38" s="23">
        <v>0</v>
      </c>
      <c r="E38">
        <v>3</v>
      </c>
      <c r="F38" s="23">
        <v>0</v>
      </c>
      <c r="G38">
        <v>1</v>
      </c>
      <c r="H38" s="23">
        <v>0</v>
      </c>
      <c r="I38">
        <v>2</v>
      </c>
      <c r="J38">
        <v>2</v>
      </c>
      <c r="K38">
        <v>0</v>
      </c>
      <c r="L38">
        <v>0</v>
      </c>
      <c r="M38">
        <v>1</v>
      </c>
      <c r="N38">
        <v>69</v>
      </c>
      <c r="O38">
        <v>1</v>
      </c>
      <c r="P38" s="23">
        <v>0</v>
      </c>
      <c r="Q38" s="23">
        <v>0</v>
      </c>
      <c r="R38" s="23">
        <v>0</v>
      </c>
      <c r="S38">
        <v>1</v>
      </c>
      <c r="T38" s="23">
        <v>0</v>
      </c>
      <c r="U38">
        <v>1</v>
      </c>
      <c r="V38" s="23">
        <v>0</v>
      </c>
      <c r="W38" s="23">
        <v>0</v>
      </c>
      <c r="X38" s="23">
        <v>0</v>
      </c>
      <c r="Y38">
        <v>4</v>
      </c>
      <c r="Z38" s="23">
        <v>0</v>
      </c>
      <c r="AA38">
        <v>2</v>
      </c>
      <c r="AB38" s="23">
        <v>0</v>
      </c>
      <c r="AC38" s="23">
        <v>0</v>
      </c>
      <c r="AD38" s="23">
        <v>0</v>
      </c>
      <c r="AE38" s="10">
        <v>50.5</v>
      </c>
      <c r="AF38" s="10">
        <v>99.5</v>
      </c>
      <c r="AG38">
        <v>7</v>
      </c>
      <c r="AH38" s="23">
        <v>0</v>
      </c>
      <c r="AI38">
        <v>15</v>
      </c>
      <c r="AJ38" s="23">
        <v>0</v>
      </c>
      <c r="AK38">
        <v>3</v>
      </c>
      <c r="AL38">
        <v>1</v>
      </c>
      <c r="AM38" s="23">
        <v>0</v>
      </c>
      <c r="AN38">
        <v>4</v>
      </c>
      <c r="AO38" s="23">
        <v>0</v>
      </c>
      <c r="AP38">
        <v>2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10">
        <v>273</v>
      </c>
      <c r="AX38">
        <f t="shared" si="0"/>
        <v>587</v>
      </c>
      <c r="AY38">
        <v>27000</v>
      </c>
      <c r="AZ38">
        <v>2</v>
      </c>
      <c r="BA38" s="10">
        <v>6278.5349233390125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2008-08-19T22:44:47Z</dcterms:created>
  <dcterms:modified xsi:type="dcterms:W3CDTF">2009-01-21T23:03:54Z</dcterms:modified>
  <cp:category/>
  <cp:version/>
  <cp:contentType/>
  <cp:contentStatus/>
</cp:coreProperties>
</file>