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4985" windowHeight="8025" activeTab="0"/>
  </bookViews>
  <sheets>
    <sheet name="FY 2008 Goals" sheetId="1" r:id="rId1"/>
  </sheets>
  <definedNames>
    <definedName name="_xlnm.Print_Area" localSheetId="0">'FY 2008 Goals'!$A$1:$O$29</definedName>
  </definedNames>
  <calcPr fullCalcOnLoad="1"/>
</workbook>
</file>

<file path=xl/sharedStrings.xml><?xml version="1.0" encoding="utf-8"?>
<sst xmlns="http://schemas.openxmlformats.org/spreadsheetml/2006/main" count="30" uniqueCount="25">
  <si>
    <t>Department of Health and Human Services</t>
  </si>
  <si>
    <t>(Dollars in Thousands)</t>
  </si>
  <si>
    <t>CATEGORY</t>
  </si>
  <si>
    <t>CDC</t>
  </si>
  <si>
    <t>FDA</t>
  </si>
  <si>
    <t>HRSA</t>
  </si>
  <si>
    <t>IHS</t>
  </si>
  <si>
    <t>NIH</t>
  </si>
  <si>
    <t>PSC</t>
  </si>
  <si>
    <t>SAMHSA</t>
  </si>
  <si>
    <t>Total Acquisition</t>
  </si>
  <si>
    <t>8(a)</t>
  </si>
  <si>
    <t>HUBZONE</t>
  </si>
  <si>
    <t>AHRQ</t>
  </si>
  <si>
    <t>CMS</t>
  </si>
  <si>
    <t>OS</t>
  </si>
  <si>
    <t>Total Subcontract Dollars</t>
  </si>
  <si>
    <t>Fiscal Year 2008 Goals</t>
  </si>
  <si>
    <t>FY 2008 Goals</t>
  </si>
  <si>
    <t>Women-Owned Small Business</t>
  </si>
  <si>
    <t>Service-Disabled Veteran-Owned Small Business</t>
  </si>
  <si>
    <t>Small Disadvantaged Business</t>
  </si>
  <si>
    <t>Small Business</t>
  </si>
  <si>
    <t>19.00%  Negotiated with SBA</t>
  </si>
  <si>
    <t>Goals Accepted: 03/11/2008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</si>
</sst>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_(&quot;$&quot;* #,##0.0_);_(&quot;$&quot;* \(#,##0.0\);_(&quot;$&quot;* &quot;-&quot;?_);_(@_)"/>
    <numFmt numFmtId="170" formatCode="_(* #,##0.000_);_(* \(#,##0.000\);_(* &quot;-&quot;??_);_(@_)"/>
    <numFmt numFmtId="171" formatCode="dd\-mmm\-yyyy"/>
    <numFmt numFmtId="172" formatCode="_(* #,##0.000_);_(* \(#,##0.000\);_(* &quot;-&quot;???_);_(@_)"/>
  </numFmts>
  <fonts count="15">
    <font>
      <sz val="11"/>
      <name val="Book Antiqua"/>
      <family val="0"/>
    </font>
    <font>
      <b/>
      <sz val="11"/>
      <name val="Book Antiqua"/>
      <family val="0"/>
    </font>
    <font>
      <i/>
      <sz val="11"/>
      <name val="Book Antiqua"/>
      <family val="0"/>
    </font>
    <font>
      <b/>
      <i/>
      <sz val="11"/>
      <name val="Book Antiqua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u val="single"/>
      <sz val="11"/>
      <color indexed="12"/>
      <name val="Book Antiqua"/>
      <family val="0"/>
    </font>
    <font>
      <u val="single"/>
      <sz val="11"/>
      <color indexed="36"/>
      <name val="Book Antiqua"/>
      <family val="0"/>
    </font>
    <font>
      <b/>
      <u val="single"/>
      <sz val="10"/>
      <name val="Arial Narrow"/>
      <family val="2"/>
    </font>
    <font>
      <b/>
      <i/>
      <u val="single"/>
      <sz val="10"/>
      <name val="Georgia"/>
      <family val="1"/>
    </font>
    <font>
      <i/>
      <sz val="10"/>
      <color indexed="18"/>
      <name val="Arial Narrow"/>
      <family val="2"/>
    </font>
    <font>
      <b/>
      <sz val="16"/>
      <color indexed="18"/>
      <name val="Arial Narrow"/>
      <family val="2"/>
    </font>
    <font>
      <i/>
      <sz val="12"/>
      <color indexed="18"/>
      <name val="Arial Narrow"/>
      <family val="2"/>
    </font>
    <font>
      <b/>
      <i/>
      <sz val="10"/>
      <color indexed="1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4" fillId="0" borderId="0" xfId="15" applyFont="1" applyBorder="1" applyAlignment="1">
      <alignment/>
    </xf>
    <xf numFmtId="43" fontId="6" fillId="0" borderId="0" xfId="15" applyFont="1" applyAlignment="1">
      <alignment/>
    </xf>
    <xf numFmtId="0" fontId="0" fillId="0" borderId="0" xfId="0" applyFont="1" applyBorder="1" applyAlignment="1">
      <alignment/>
    </xf>
    <xf numFmtId="43" fontId="0" fillId="0" borderId="0" xfId="15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43" fontId="4" fillId="0" borderId="5" xfId="15" applyFont="1" applyBorder="1" applyAlignment="1">
      <alignment/>
    </xf>
    <xf numFmtId="0" fontId="4" fillId="0" borderId="6" xfId="0" applyFont="1" applyBorder="1" applyAlignment="1">
      <alignment/>
    </xf>
    <xf numFmtId="171" fontId="4" fillId="0" borderId="3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0" borderId="8" xfId="0" applyFont="1" applyBorder="1" applyAlignment="1">
      <alignment/>
    </xf>
    <xf numFmtId="165" fontId="4" fillId="0" borderId="9" xfId="17" applyNumberFormat="1" applyFont="1" applyBorder="1" applyAlignment="1">
      <alignment/>
    </xf>
    <xf numFmtId="167" fontId="4" fillId="0" borderId="0" xfId="15" applyNumberFormat="1" applyFont="1" applyBorder="1" applyAlignment="1">
      <alignment/>
    </xf>
    <xf numFmtId="167" fontId="4" fillId="0" borderId="5" xfId="15" applyNumberFormat="1" applyFont="1" applyBorder="1" applyAlignment="1">
      <alignment/>
    </xf>
    <xf numFmtId="0" fontId="4" fillId="0" borderId="10" xfId="0" applyFont="1" applyBorder="1" applyAlignment="1">
      <alignment/>
    </xf>
    <xf numFmtId="167" fontId="4" fillId="0" borderId="9" xfId="15" applyNumberFormat="1" applyFont="1" applyBorder="1" applyAlignment="1">
      <alignment/>
    </xf>
    <xf numFmtId="43" fontId="4" fillId="0" borderId="9" xfId="15" applyFont="1" applyBorder="1" applyAlignment="1">
      <alignment/>
    </xf>
    <xf numFmtId="0" fontId="4" fillId="0" borderId="11" xfId="0" applyFont="1" applyBorder="1" applyAlignment="1">
      <alignment/>
    </xf>
    <xf numFmtId="166" fontId="4" fillId="0" borderId="0" xfId="15" applyNumberFormat="1" applyFont="1" applyBorder="1" applyAlignment="1">
      <alignment/>
    </xf>
    <xf numFmtId="167" fontId="4" fillId="0" borderId="12" xfId="15" applyNumberFormat="1" applyFont="1" applyBorder="1" applyAlignment="1">
      <alignment/>
    </xf>
    <xf numFmtId="0" fontId="9" fillId="0" borderId="13" xfId="0" applyFont="1" applyBorder="1" applyAlignment="1">
      <alignment/>
    </xf>
    <xf numFmtId="165" fontId="5" fillId="0" borderId="13" xfId="17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43" fontId="4" fillId="0" borderId="0" xfId="15" applyFont="1" applyBorder="1" applyAlignment="1">
      <alignment horizontal="right"/>
    </xf>
    <xf numFmtId="43" fontId="4" fillId="0" borderId="10" xfId="15" applyFont="1" applyBorder="1" applyAlignment="1">
      <alignment/>
    </xf>
    <xf numFmtId="43" fontId="4" fillId="0" borderId="0" xfId="15" applyFont="1" applyBorder="1" applyAlignment="1">
      <alignment horizontal="left"/>
    </xf>
    <xf numFmtId="43" fontId="4" fillId="0" borderId="4" xfId="15" applyFont="1" applyBorder="1" applyAlignment="1">
      <alignment/>
    </xf>
    <xf numFmtId="0" fontId="10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165" fontId="4" fillId="0" borderId="0" xfId="17" applyNumberFormat="1" applyFont="1" applyBorder="1" applyAlignment="1">
      <alignment/>
    </xf>
    <xf numFmtId="43" fontId="11" fillId="0" borderId="14" xfId="15" applyNumberFormat="1" applyFont="1" applyBorder="1" applyAlignment="1">
      <alignment/>
    </xf>
    <xf numFmtId="43" fontId="11" fillId="0" borderId="14" xfId="15" applyNumberFormat="1" applyFont="1" applyFill="1" applyBorder="1" applyAlignment="1">
      <alignment/>
    </xf>
    <xf numFmtId="43" fontId="11" fillId="0" borderId="14" xfId="15" applyFont="1" applyFill="1" applyBorder="1" applyAlignment="1">
      <alignment/>
    </xf>
    <xf numFmtId="43" fontId="11" fillId="0" borderId="14" xfId="15" applyFont="1" applyBorder="1" applyAlignment="1">
      <alignment/>
    </xf>
    <xf numFmtId="43" fontId="11" fillId="0" borderId="0" xfId="15" applyNumberFormat="1" applyFont="1" applyFill="1" applyBorder="1" applyAlignment="1">
      <alignment/>
    </xf>
    <xf numFmtId="166" fontId="14" fillId="0" borderId="15" xfId="15" applyNumberFormat="1" applyFont="1" applyFill="1" applyBorder="1" applyAlignment="1">
      <alignment/>
    </xf>
    <xf numFmtId="168" fontId="14" fillId="0" borderId="15" xfId="15" applyNumberFormat="1" applyFont="1" applyFill="1" applyBorder="1" applyAlignment="1">
      <alignment horizontal="left" indent="1"/>
    </xf>
    <xf numFmtId="166" fontId="14" fillId="0" borderId="16" xfId="15" applyNumberFormat="1" applyFont="1" applyFill="1" applyBorder="1" applyAlignment="1">
      <alignment/>
    </xf>
    <xf numFmtId="43" fontId="14" fillId="0" borderId="17" xfId="15" applyNumberFormat="1" applyFont="1" applyFill="1" applyBorder="1" applyAlignment="1">
      <alignment/>
    </xf>
    <xf numFmtId="43" fontId="14" fillId="0" borderId="17" xfId="15" applyFont="1" applyFill="1" applyBorder="1" applyAlignment="1">
      <alignment/>
    </xf>
    <xf numFmtId="165" fontId="5" fillId="2" borderId="17" xfId="17" applyNumberFormat="1" applyFont="1" applyFill="1" applyBorder="1" applyAlignment="1">
      <alignment/>
    </xf>
    <xf numFmtId="42" fontId="5" fillId="0" borderId="18" xfId="17" applyNumberFormat="1" applyFont="1" applyFill="1" applyBorder="1" applyAlignment="1">
      <alignment horizontal="left"/>
    </xf>
    <xf numFmtId="165" fontId="5" fillId="0" borderId="18" xfId="17" applyNumberFormat="1" applyFont="1" applyFill="1" applyBorder="1" applyAlignment="1">
      <alignment horizontal="left"/>
    </xf>
    <xf numFmtId="43" fontId="14" fillId="0" borderId="19" xfId="15" applyNumberFormat="1" applyFont="1" applyFill="1" applyBorder="1" applyAlignment="1">
      <alignment/>
    </xf>
    <xf numFmtId="165" fontId="5" fillId="0" borderId="14" xfId="17" applyNumberFormat="1" applyFont="1" applyBorder="1" applyAlignment="1">
      <alignment/>
    </xf>
    <xf numFmtId="165" fontId="5" fillId="2" borderId="20" xfId="17" applyNumberFormat="1" applyFont="1" applyFill="1" applyBorder="1" applyAlignment="1">
      <alignment/>
    </xf>
    <xf numFmtId="165" fontId="5" fillId="0" borderId="17" xfId="17" applyNumberFormat="1" applyFont="1" applyFill="1" applyBorder="1" applyAlignment="1">
      <alignment/>
    </xf>
    <xf numFmtId="165" fontId="4" fillId="0" borderId="0" xfId="17" applyNumberFormat="1" applyFont="1" applyFill="1" applyBorder="1" applyAlignment="1">
      <alignment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167" fontId="4" fillId="0" borderId="24" xfId="15" applyNumberFormat="1" applyFont="1" applyBorder="1" applyAlignment="1">
      <alignment horizontal="center" vertical="center" wrapText="1"/>
    </xf>
    <xf numFmtId="167" fontId="4" fillId="0" borderId="25" xfId="15" applyNumberFormat="1" applyFont="1" applyBorder="1" applyAlignment="1">
      <alignment horizontal="center" vertical="center" wrapText="1"/>
    </xf>
    <xf numFmtId="167" fontId="4" fillId="0" borderId="14" xfId="15" applyNumberFormat="1" applyFont="1" applyBorder="1" applyAlignment="1">
      <alignment horizontal="center" vertical="center" wrapText="1"/>
    </xf>
    <xf numFmtId="167" fontId="4" fillId="0" borderId="26" xfId="15" applyNumberFormat="1" applyFont="1" applyBorder="1" applyAlignment="1">
      <alignment horizontal="center" vertical="center" wrapText="1"/>
    </xf>
    <xf numFmtId="165" fontId="4" fillId="0" borderId="24" xfId="17" applyNumberFormat="1" applyFont="1" applyBorder="1" applyAlignment="1">
      <alignment horizontal="center" vertical="center" wrapText="1"/>
    </xf>
    <xf numFmtId="165" fontId="4" fillId="0" borderId="25" xfId="17" applyNumberFormat="1" applyFont="1" applyBorder="1" applyAlignment="1">
      <alignment horizontal="center" vertical="center" wrapText="1"/>
    </xf>
    <xf numFmtId="165" fontId="4" fillId="0" borderId="14" xfId="17" applyNumberFormat="1" applyFont="1" applyBorder="1" applyAlignment="1">
      <alignment horizontal="center" vertical="center" wrapText="1"/>
    </xf>
    <xf numFmtId="165" fontId="4" fillId="0" borderId="26" xfId="17" applyNumberFormat="1" applyFont="1" applyBorder="1" applyAlignment="1">
      <alignment horizontal="center" vertical="center" wrapText="1"/>
    </xf>
    <xf numFmtId="165" fontId="5" fillId="2" borderId="27" xfId="17" applyNumberFormat="1" applyFont="1" applyFill="1" applyBorder="1" applyAlignment="1">
      <alignment horizontal="center" wrapText="1"/>
    </xf>
    <xf numFmtId="165" fontId="5" fillId="2" borderId="17" xfId="17" applyNumberFormat="1" applyFont="1" applyFill="1" applyBorder="1" applyAlignment="1">
      <alignment horizontal="center" wrapText="1"/>
    </xf>
    <xf numFmtId="165" fontId="4" fillId="0" borderId="28" xfId="17" applyNumberFormat="1" applyFont="1" applyBorder="1" applyAlignment="1">
      <alignment horizontal="center" vertical="center" wrapText="1"/>
    </xf>
    <xf numFmtId="165" fontId="4" fillId="0" borderId="29" xfId="17" applyNumberFormat="1" applyFont="1" applyBorder="1" applyAlignment="1">
      <alignment horizontal="center" vertical="center" wrapText="1"/>
    </xf>
    <xf numFmtId="171" fontId="4" fillId="0" borderId="0" xfId="0" applyNumberFormat="1" applyFont="1" applyBorder="1" applyAlignment="1">
      <alignment horizont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165" fontId="5" fillId="0" borderId="34" xfId="17" applyNumberFormat="1" applyFont="1" applyBorder="1" applyAlignment="1">
      <alignment horizontal="left"/>
    </xf>
    <xf numFmtId="165" fontId="5" fillId="0" borderId="35" xfId="17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tabSelected="1" workbookViewId="0" topLeftCell="A1">
      <selection activeCell="A1" sqref="A1"/>
    </sheetView>
  </sheetViews>
  <sheetFormatPr defaultColWidth="9.00390625" defaultRowHeight="16.5"/>
  <cols>
    <col min="1" max="2" width="1.75390625" style="35" customWidth="1"/>
    <col min="3" max="3" width="11.25390625" style="35" customWidth="1"/>
    <col min="4" max="4" width="11.625" style="35" customWidth="1"/>
    <col min="5" max="5" width="8.875" style="35" customWidth="1"/>
    <col min="6" max="6" width="11.125" style="35" customWidth="1"/>
    <col min="7" max="7" width="11.25390625" style="35" customWidth="1"/>
    <col min="8" max="10" width="8.875" style="35" customWidth="1"/>
    <col min="11" max="12" width="10.75390625" style="35" customWidth="1"/>
    <col min="13" max="13" width="8.75390625" style="35" customWidth="1"/>
    <col min="14" max="14" width="8.875" style="35" customWidth="1"/>
    <col min="15" max="15" width="0.74609375" style="35" customWidth="1"/>
    <col min="16" max="16" width="8.875" style="2" customWidth="1"/>
  </cols>
  <sheetData>
    <row r="1" spans="1:15" ht="20.25">
      <c r="A1" s="9"/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</row>
    <row r="2" spans="1:15" ht="20.25">
      <c r="A2" s="12"/>
      <c r="B2" s="82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</row>
    <row r="3" spans="1:15" ht="17.25" thickBot="1">
      <c r="A3" s="10"/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</row>
    <row r="4" spans="1:15" ht="37.5" customHeight="1" thickBot="1">
      <c r="A4" s="21"/>
      <c r="B4" s="19"/>
      <c r="C4" s="19" t="s">
        <v>2</v>
      </c>
      <c r="D4" s="18" t="s">
        <v>18</v>
      </c>
      <c r="E4" s="19" t="s">
        <v>13</v>
      </c>
      <c r="F4" s="19" t="s">
        <v>3</v>
      </c>
      <c r="G4" s="19" t="s">
        <v>14</v>
      </c>
      <c r="H4" s="19" t="s">
        <v>4</v>
      </c>
      <c r="I4" s="19" t="s">
        <v>5</v>
      </c>
      <c r="J4" s="19" t="s">
        <v>6</v>
      </c>
      <c r="K4" s="19" t="s">
        <v>7</v>
      </c>
      <c r="L4" s="19" t="s">
        <v>15</v>
      </c>
      <c r="M4" s="19" t="s">
        <v>8</v>
      </c>
      <c r="N4" s="19" t="s">
        <v>9</v>
      </c>
      <c r="O4" s="20"/>
    </row>
    <row r="5" spans="1:16" s="7" customFormat="1" ht="33" customHeight="1">
      <c r="A5" s="22"/>
      <c r="B5" s="86" t="s">
        <v>10</v>
      </c>
      <c r="C5" s="87"/>
      <c r="D5" s="54">
        <f>SUM(E5:N5)</f>
        <v>14004029</v>
      </c>
      <c r="E5" s="58">
        <v>195117</v>
      </c>
      <c r="F5" s="58">
        <v>4183730</v>
      </c>
      <c r="G5" s="58">
        <v>1814751</v>
      </c>
      <c r="H5" s="58">
        <v>383703</v>
      </c>
      <c r="I5" s="58">
        <v>168981</v>
      </c>
      <c r="J5" s="58">
        <v>473170</v>
      </c>
      <c r="K5" s="58">
        <v>4126141</v>
      </c>
      <c r="L5" s="58">
        <v>1442445</v>
      </c>
      <c r="M5" s="58">
        <v>878693</v>
      </c>
      <c r="N5" s="58">
        <v>337298</v>
      </c>
      <c r="O5" s="23"/>
      <c r="P5" s="4"/>
    </row>
    <row r="6" spans="1:16" s="7" customFormat="1" ht="9" customHeigh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  <c r="P6" s="4"/>
    </row>
    <row r="7" spans="1:15" ht="31.5" customHeight="1">
      <c r="A7" s="12"/>
      <c r="B7" s="65" t="s">
        <v>22</v>
      </c>
      <c r="C7" s="66"/>
      <c r="D7" s="73" t="s">
        <v>23</v>
      </c>
      <c r="E7" s="43">
        <v>19515</v>
      </c>
      <c r="F7" s="43">
        <v>627563</v>
      </c>
      <c r="G7" s="43">
        <v>326660</v>
      </c>
      <c r="H7" s="43">
        <v>153482</v>
      </c>
      <c r="I7" s="43">
        <v>70975</v>
      </c>
      <c r="J7" s="43">
        <v>179810</v>
      </c>
      <c r="K7" s="43">
        <v>1114060</v>
      </c>
      <c r="L7" s="43">
        <v>144247</v>
      </c>
      <c r="M7" s="43">
        <v>333907</v>
      </c>
      <c r="N7" s="43">
        <v>101192</v>
      </c>
      <c r="O7" s="25"/>
    </row>
    <row r="8" spans="1:15" ht="23.25" customHeight="1">
      <c r="A8" s="26"/>
      <c r="B8" s="67"/>
      <c r="C8" s="68"/>
      <c r="D8" s="74"/>
      <c r="E8" s="45">
        <f aca="true" t="shared" si="0" ref="E8:N8">E7/E5*100</f>
        <v>10.001691292916558</v>
      </c>
      <c r="F8" s="45">
        <f t="shared" si="0"/>
        <v>15.00008365740619</v>
      </c>
      <c r="G8" s="45">
        <f t="shared" si="0"/>
        <v>18.00026560117614</v>
      </c>
      <c r="H8" s="45">
        <f t="shared" si="0"/>
        <v>40.000208494590865</v>
      </c>
      <c r="I8" s="45">
        <f t="shared" si="0"/>
        <v>42.00176351187412</v>
      </c>
      <c r="J8" s="45">
        <f t="shared" si="0"/>
        <v>38.001141238878205</v>
      </c>
      <c r="K8" s="45">
        <f t="shared" si="0"/>
        <v>27.000046774940557</v>
      </c>
      <c r="L8" s="45">
        <f t="shared" si="0"/>
        <v>10.00017331683357</v>
      </c>
      <c r="M8" s="45">
        <f t="shared" si="0"/>
        <v>38.00041652772925</v>
      </c>
      <c r="N8" s="45">
        <f t="shared" si="0"/>
        <v>30.000770831727436</v>
      </c>
      <c r="O8" s="27"/>
    </row>
    <row r="9" spans="1:15" ht="30" customHeight="1">
      <c r="A9" s="12"/>
      <c r="B9" s="65" t="s">
        <v>11</v>
      </c>
      <c r="C9" s="66"/>
      <c r="D9" s="60">
        <f>SUM(E9:N9)</f>
        <v>700040</v>
      </c>
      <c r="E9" s="43">
        <v>9762</v>
      </c>
      <c r="F9" s="43">
        <v>209187</v>
      </c>
      <c r="G9" s="43">
        <v>90739</v>
      </c>
      <c r="H9" s="43">
        <v>19188</v>
      </c>
      <c r="I9" s="43">
        <v>8453</v>
      </c>
      <c r="J9" s="43">
        <v>23664</v>
      </c>
      <c r="K9" s="43">
        <v>206112</v>
      </c>
      <c r="L9" s="43">
        <v>72129</v>
      </c>
      <c r="M9" s="43">
        <v>43936</v>
      </c>
      <c r="N9" s="43">
        <v>16870</v>
      </c>
      <c r="O9" s="25"/>
    </row>
    <row r="10" spans="1:15" ht="16.5">
      <c r="A10" s="26"/>
      <c r="B10" s="67"/>
      <c r="C10" s="68"/>
      <c r="D10" s="53">
        <f aca="true" t="shared" si="1" ref="D10:N10">D9/D5*100</f>
        <v>4.9988471174974</v>
      </c>
      <c r="E10" s="45">
        <f t="shared" si="1"/>
        <v>5.003151954980858</v>
      </c>
      <c r="F10" s="45">
        <f t="shared" si="1"/>
        <v>5.000011951058028</v>
      </c>
      <c r="G10" s="45">
        <f t="shared" si="1"/>
        <v>5.000079900768756</v>
      </c>
      <c r="H10" s="45">
        <f t="shared" si="1"/>
        <v>5.000742761979969</v>
      </c>
      <c r="I10" s="45">
        <f t="shared" si="1"/>
        <v>5.002337540906966</v>
      </c>
      <c r="J10" s="45">
        <f t="shared" si="1"/>
        <v>5.001162372931504</v>
      </c>
      <c r="K10" s="45">
        <f t="shared" si="1"/>
        <v>4.995272822717401</v>
      </c>
      <c r="L10" s="45">
        <f t="shared" si="1"/>
        <v>5.000467955450641</v>
      </c>
      <c r="M10" s="45">
        <f t="shared" si="1"/>
        <v>5.000153637277183</v>
      </c>
      <c r="N10" s="45">
        <f t="shared" si="1"/>
        <v>5.001512016080736</v>
      </c>
      <c r="O10" s="27"/>
    </row>
    <row r="11" spans="1:15" ht="31.5" customHeight="1">
      <c r="A11" s="12"/>
      <c r="B11" s="65" t="s">
        <v>21</v>
      </c>
      <c r="C11" s="66"/>
      <c r="D11" s="60">
        <f>SUM(E11:N11)</f>
        <v>700040</v>
      </c>
      <c r="E11" s="43">
        <v>9762</v>
      </c>
      <c r="F11" s="43">
        <v>209187</v>
      </c>
      <c r="G11" s="43">
        <v>90739</v>
      </c>
      <c r="H11" s="43">
        <v>19188</v>
      </c>
      <c r="I11" s="43">
        <v>8453</v>
      </c>
      <c r="J11" s="43">
        <v>23664</v>
      </c>
      <c r="K11" s="43">
        <v>206112</v>
      </c>
      <c r="L11" s="43">
        <v>72129</v>
      </c>
      <c r="M11" s="43">
        <v>43936</v>
      </c>
      <c r="N11" s="43">
        <v>16870</v>
      </c>
      <c r="O11" s="25"/>
    </row>
    <row r="12" spans="1:40" ht="16.5">
      <c r="A12" s="26"/>
      <c r="B12" s="67"/>
      <c r="C12" s="68"/>
      <c r="D12" s="52">
        <f aca="true" t="shared" si="2" ref="D12:N12">D11/D5*100</f>
        <v>4.9988471174974</v>
      </c>
      <c r="E12" s="46">
        <f t="shared" si="2"/>
        <v>5.003151954980858</v>
      </c>
      <c r="F12" s="46">
        <f t="shared" si="2"/>
        <v>5.000011951058028</v>
      </c>
      <c r="G12" s="46">
        <f t="shared" si="2"/>
        <v>5.000079900768756</v>
      </c>
      <c r="H12" s="46">
        <f t="shared" si="2"/>
        <v>5.000742761979969</v>
      </c>
      <c r="I12" s="46">
        <f t="shared" si="2"/>
        <v>5.002337540906966</v>
      </c>
      <c r="J12" s="46">
        <f t="shared" si="2"/>
        <v>5.001162372931504</v>
      </c>
      <c r="K12" s="46">
        <f t="shared" si="2"/>
        <v>4.995272822717401</v>
      </c>
      <c r="L12" s="46">
        <f t="shared" si="2"/>
        <v>5.000467955450641</v>
      </c>
      <c r="M12" s="46">
        <f t="shared" si="2"/>
        <v>5.000153637277183</v>
      </c>
      <c r="N12" s="46">
        <f t="shared" si="2"/>
        <v>5.001512016080736</v>
      </c>
      <c r="O12" s="28"/>
      <c r="P12" s="6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15" ht="30.75" customHeight="1">
      <c r="A13" s="12"/>
      <c r="B13" s="65" t="s">
        <v>19</v>
      </c>
      <c r="C13" s="66"/>
      <c r="D13" s="60">
        <f>SUM(E13:N13)</f>
        <v>700040</v>
      </c>
      <c r="E13" s="43">
        <v>9762</v>
      </c>
      <c r="F13" s="43">
        <v>209187</v>
      </c>
      <c r="G13" s="43">
        <v>90739</v>
      </c>
      <c r="H13" s="43">
        <v>19188</v>
      </c>
      <c r="I13" s="43">
        <v>8453</v>
      </c>
      <c r="J13" s="43">
        <v>23664</v>
      </c>
      <c r="K13" s="43">
        <v>206112</v>
      </c>
      <c r="L13" s="43">
        <v>72129</v>
      </c>
      <c r="M13" s="43">
        <v>43936</v>
      </c>
      <c r="N13" s="43">
        <v>16870</v>
      </c>
      <c r="O13" s="25"/>
    </row>
    <row r="14" spans="1:18" ht="16.5">
      <c r="A14" s="26"/>
      <c r="B14" s="67"/>
      <c r="C14" s="68"/>
      <c r="D14" s="53">
        <f aca="true" t="shared" si="3" ref="D14:N14">D13/D5*100</f>
        <v>4.9988471174974</v>
      </c>
      <c r="E14" s="47">
        <f t="shared" si="3"/>
        <v>5.003151954980858</v>
      </c>
      <c r="F14" s="47">
        <f t="shared" si="3"/>
        <v>5.000011951058028</v>
      </c>
      <c r="G14" s="47">
        <f t="shared" si="3"/>
        <v>5.000079900768756</v>
      </c>
      <c r="H14" s="47">
        <f t="shared" si="3"/>
        <v>5.000742761979969</v>
      </c>
      <c r="I14" s="47">
        <f t="shared" si="3"/>
        <v>5.002337540906966</v>
      </c>
      <c r="J14" s="47">
        <f t="shared" si="3"/>
        <v>5.001162372931504</v>
      </c>
      <c r="K14" s="47">
        <f t="shared" si="3"/>
        <v>4.995272822717401</v>
      </c>
      <c r="L14" s="47">
        <f t="shared" si="3"/>
        <v>5.000467955450641</v>
      </c>
      <c r="M14" s="47">
        <f t="shared" si="3"/>
        <v>5.000153637277183</v>
      </c>
      <c r="N14" s="47">
        <f t="shared" si="3"/>
        <v>5.001512016080736</v>
      </c>
      <c r="O14" s="28"/>
      <c r="P14" s="6"/>
      <c r="Q14" s="8"/>
      <c r="R14" s="8"/>
    </row>
    <row r="15" spans="1:15" ht="30.75" customHeight="1">
      <c r="A15" s="12"/>
      <c r="B15" s="69" t="s">
        <v>12</v>
      </c>
      <c r="C15" s="70"/>
      <c r="D15" s="60">
        <f>SUM(E15:N15)</f>
        <v>420170</v>
      </c>
      <c r="E15" s="43">
        <v>5855</v>
      </c>
      <c r="F15" s="43">
        <v>125515</v>
      </c>
      <c r="G15" s="43">
        <v>54447</v>
      </c>
      <c r="H15" s="43">
        <v>11520</v>
      </c>
      <c r="I15" s="43">
        <v>5075</v>
      </c>
      <c r="J15" s="43">
        <v>14200</v>
      </c>
      <c r="K15" s="43">
        <v>123789</v>
      </c>
      <c r="L15" s="43">
        <v>43277</v>
      </c>
      <c r="M15" s="43">
        <v>26370</v>
      </c>
      <c r="N15" s="43">
        <v>10122</v>
      </c>
      <c r="O15" s="25"/>
    </row>
    <row r="16" spans="1:15" ht="16.5">
      <c r="A16" s="26"/>
      <c r="B16" s="71"/>
      <c r="C16" s="72"/>
      <c r="D16" s="52">
        <f aca="true" t="shared" si="4" ref="D16:N16">D15/D5*100</f>
        <v>3.000350827608255</v>
      </c>
      <c r="E16" s="44">
        <f t="shared" si="4"/>
        <v>3.000763644377476</v>
      </c>
      <c r="F16" s="44">
        <f t="shared" si="4"/>
        <v>3.0000740965597683</v>
      </c>
      <c r="G16" s="44">
        <f t="shared" si="4"/>
        <v>3.000246314783681</v>
      </c>
      <c r="H16" s="44">
        <f t="shared" si="4"/>
        <v>3.002322108505797</v>
      </c>
      <c r="I16" s="44">
        <f t="shared" si="4"/>
        <v>3.003296228570076</v>
      </c>
      <c r="J16" s="44">
        <f t="shared" si="4"/>
        <v>3.0010355686117043</v>
      </c>
      <c r="K16" s="44">
        <f t="shared" si="4"/>
        <v>3.000115604386762</v>
      </c>
      <c r="L16" s="44">
        <f t="shared" si="4"/>
        <v>3.0002530425770133</v>
      </c>
      <c r="M16" s="44">
        <f t="shared" si="4"/>
        <v>3.0010481476465616</v>
      </c>
      <c r="N16" s="44">
        <f t="shared" si="4"/>
        <v>3.0009072096484415</v>
      </c>
      <c r="O16" s="27"/>
    </row>
    <row r="17" spans="1:15" ht="31.5" customHeight="1">
      <c r="A17" s="12"/>
      <c r="B17" s="69" t="s">
        <v>20</v>
      </c>
      <c r="C17" s="70"/>
      <c r="D17" s="60">
        <f>SUM(E17:N17)</f>
        <v>420170</v>
      </c>
      <c r="E17" s="61">
        <v>5855</v>
      </c>
      <c r="F17" s="43">
        <v>125515</v>
      </c>
      <c r="G17" s="43">
        <v>54447</v>
      </c>
      <c r="H17" s="43">
        <v>11520</v>
      </c>
      <c r="I17" s="43">
        <v>5075</v>
      </c>
      <c r="J17" s="43">
        <v>14200</v>
      </c>
      <c r="K17" s="43">
        <v>123789</v>
      </c>
      <c r="L17" s="43">
        <v>43277</v>
      </c>
      <c r="M17" s="43">
        <v>26370</v>
      </c>
      <c r="N17" s="43">
        <v>10122</v>
      </c>
      <c r="O17" s="25"/>
    </row>
    <row r="18" spans="1:15" ht="17.25" thickBot="1">
      <c r="A18" s="29"/>
      <c r="B18" s="75"/>
      <c r="C18" s="76"/>
      <c r="D18" s="57">
        <f aca="true" t="shared" si="5" ref="D18:N18">D17/D5*100</f>
        <v>3.000350827608255</v>
      </c>
      <c r="E18" s="48">
        <f t="shared" si="5"/>
        <v>3.000763644377476</v>
      </c>
      <c r="F18" s="48">
        <f t="shared" si="5"/>
        <v>3.0000740965597683</v>
      </c>
      <c r="G18" s="48">
        <f t="shared" si="5"/>
        <v>3.000246314783681</v>
      </c>
      <c r="H18" s="48">
        <f t="shared" si="5"/>
        <v>3.002322108505797</v>
      </c>
      <c r="I18" s="48">
        <f t="shared" si="5"/>
        <v>3.003296228570076</v>
      </c>
      <c r="J18" s="48">
        <f t="shared" si="5"/>
        <v>3.0010355686117043</v>
      </c>
      <c r="K18" s="48">
        <f t="shared" si="5"/>
        <v>3.000115604386762</v>
      </c>
      <c r="L18" s="48">
        <f t="shared" si="5"/>
        <v>3.0002530425770133</v>
      </c>
      <c r="M18" s="48">
        <f t="shared" si="5"/>
        <v>3.0010481476465616</v>
      </c>
      <c r="N18" s="48">
        <f t="shared" si="5"/>
        <v>3.0009072096484415</v>
      </c>
      <c r="O18" s="31"/>
    </row>
    <row r="19" spans="1:15" ht="32.25" customHeight="1" thickBot="1" thickTop="1">
      <c r="A19" s="78" t="s">
        <v>16</v>
      </c>
      <c r="B19" s="79"/>
      <c r="C19" s="79"/>
      <c r="D19" s="59">
        <v>1400000</v>
      </c>
      <c r="E19" s="32"/>
      <c r="F19" s="32"/>
      <c r="G19" s="32"/>
      <c r="H19" s="33"/>
      <c r="I19" s="34"/>
      <c r="J19" s="34"/>
      <c r="K19" s="34"/>
      <c r="L19" s="34"/>
      <c r="M19" s="34"/>
      <c r="N19" s="34"/>
      <c r="O19" s="13"/>
    </row>
    <row r="20" spans="1:15" ht="21" customHeight="1" thickTop="1">
      <c r="A20" s="12"/>
      <c r="B20" s="65" t="s">
        <v>22</v>
      </c>
      <c r="C20" s="66"/>
      <c r="D20" s="55">
        <v>560495</v>
      </c>
      <c r="G20" s="36"/>
      <c r="H20" s="24"/>
      <c r="I20" s="3"/>
      <c r="J20" s="3"/>
      <c r="K20" s="3"/>
      <c r="L20" s="3"/>
      <c r="M20" s="3"/>
      <c r="N20" s="3"/>
      <c r="O20" s="13"/>
    </row>
    <row r="21" spans="1:15" ht="16.5">
      <c r="A21" s="26"/>
      <c r="B21" s="67"/>
      <c r="C21" s="68"/>
      <c r="D21" s="49">
        <f>D20/D19*100</f>
        <v>40.035357142857144</v>
      </c>
      <c r="G21" s="36"/>
      <c r="H21" s="30"/>
      <c r="I21" s="3"/>
      <c r="J21" s="3"/>
      <c r="K21" s="3"/>
      <c r="L21" s="3"/>
      <c r="M21" s="3"/>
      <c r="N21" s="3"/>
      <c r="O21" s="13"/>
    </row>
    <row r="22" spans="1:15" ht="18.75" customHeight="1">
      <c r="A22" s="12"/>
      <c r="B22" s="65" t="s">
        <v>21</v>
      </c>
      <c r="C22" s="66"/>
      <c r="D22" s="55">
        <v>69995</v>
      </c>
      <c r="F22" s="17"/>
      <c r="G22" s="36"/>
      <c r="H22" s="24"/>
      <c r="I22" s="3"/>
      <c r="J22" s="3"/>
      <c r="K22" s="3"/>
      <c r="L22" s="3"/>
      <c r="M22" s="3"/>
      <c r="N22" s="3"/>
      <c r="O22" s="13"/>
    </row>
    <row r="23" spans="1:15" ht="16.5">
      <c r="A23" s="26"/>
      <c r="B23" s="67"/>
      <c r="C23" s="68"/>
      <c r="D23" s="49">
        <f>D22/D19*100</f>
        <v>4.999642857142858</v>
      </c>
      <c r="F23" s="17"/>
      <c r="G23" s="37"/>
      <c r="H23" s="30"/>
      <c r="I23" s="3"/>
      <c r="J23" s="3"/>
      <c r="K23" s="3"/>
      <c r="L23" s="3"/>
      <c r="M23" s="3"/>
      <c r="N23" s="3"/>
      <c r="O23" s="13"/>
    </row>
    <row r="24" spans="1:15" ht="18" customHeight="1">
      <c r="A24" s="12"/>
      <c r="B24" s="65" t="s">
        <v>19</v>
      </c>
      <c r="C24" s="66"/>
      <c r="D24" s="55">
        <v>69995</v>
      </c>
      <c r="E24" s="17"/>
      <c r="F24" s="17"/>
      <c r="G24" s="36"/>
      <c r="H24" s="24"/>
      <c r="I24" s="3"/>
      <c r="J24" s="3"/>
      <c r="K24" s="3"/>
      <c r="L24" s="3"/>
      <c r="M24" s="3"/>
      <c r="N24" s="3"/>
      <c r="O24" s="13"/>
    </row>
    <row r="25" spans="1:16" s="8" customFormat="1" ht="20.25" customHeight="1">
      <c r="A25" s="38"/>
      <c r="B25" s="67"/>
      <c r="C25" s="68"/>
      <c r="D25" s="50">
        <f>D24/D19*100</f>
        <v>4.999642857142858</v>
      </c>
      <c r="E25" s="39"/>
      <c r="F25" s="17"/>
      <c r="G25" s="37"/>
      <c r="H25" s="5"/>
      <c r="I25" s="5"/>
      <c r="J25" s="5"/>
      <c r="K25" s="5"/>
      <c r="L25" s="5"/>
      <c r="M25" s="5"/>
      <c r="N25" s="5"/>
      <c r="O25" s="14"/>
      <c r="P25" s="6"/>
    </row>
    <row r="26" spans="1:16" s="8" customFormat="1" ht="18" customHeight="1">
      <c r="A26" s="40"/>
      <c r="B26" s="69" t="s">
        <v>12</v>
      </c>
      <c r="C26" s="70"/>
      <c r="D26" s="56">
        <v>41995</v>
      </c>
      <c r="E26" s="39"/>
      <c r="F26" s="37"/>
      <c r="G26" s="37"/>
      <c r="H26" s="5"/>
      <c r="I26" s="5"/>
      <c r="J26" s="5"/>
      <c r="K26" s="5"/>
      <c r="L26" s="5"/>
      <c r="M26" s="5"/>
      <c r="N26" s="5"/>
      <c r="O26" s="14"/>
      <c r="P26" s="6"/>
    </row>
    <row r="27" spans="1:16" s="8" customFormat="1" ht="16.5">
      <c r="A27" s="38"/>
      <c r="B27" s="71"/>
      <c r="C27" s="72"/>
      <c r="D27" s="50">
        <f>D26/D19*100</f>
        <v>2.999642857142857</v>
      </c>
      <c r="E27" s="39"/>
      <c r="F27" s="37"/>
      <c r="G27" s="37"/>
      <c r="H27" s="5"/>
      <c r="I27" s="5"/>
      <c r="J27" s="5"/>
      <c r="K27" s="5"/>
      <c r="L27" s="5"/>
      <c r="M27" s="5"/>
      <c r="N27" s="5"/>
      <c r="O27" s="14"/>
      <c r="P27" s="6"/>
    </row>
    <row r="28" spans="1:15" ht="18.75" customHeight="1">
      <c r="A28" s="12"/>
      <c r="B28" s="69" t="s">
        <v>20</v>
      </c>
      <c r="C28" s="70"/>
      <c r="D28" s="55">
        <v>41995</v>
      </c>
      <c r="E28" s="17"/>
      <c r="F28" s="36"/>
      <c r="G28" s="36"/>
      <c r="H28" s="24"/>
      <c r="I28" s="3"/>
      <c r="J28" s="3"/>
      <c r="K28" s="41"/>
      <c r="L28" s="41"/>
      <c r="M28" s="77" t="s">
        <v>24</v>
      </c>
      <c r="N28" s="77"/>
      <c r="O28" s="13"/>
    </row>
    <row r="29" spans="1:16" s="1" customFormat="1" ht="18.75" customHeight="1" thickBot="1">
      <c r="A29" s="10"/>
      <c r="B29" s="75"/>
      <c r="C29" s="76"/>
      <c r="D29" s="51">
        <f>D28/D19*100</f>
        <v>2.999642857142857</v>
      </c>
      <c r="E29" s="10"/>
      <c r="F29" s="11"/>
      <c r="G29" s="11"/>
      <c r="H29" s="11"/>
      <c r="I29" s="11"/>
      <c r="J29" s="11"/>
      <c r="K29" s="11"/>
      <c r="L29" s="11"/>
      <c r="M29" s="16"/>
      <c r="N29" s="11"/>
      <c r="O29" s="15"/>
      <c r="P29" s="4"/>
    </row>
    <row r="33" spans="3:5" ht="16.5">
      <c r="C33" s="3"/>
      <c r="D33" s="3"/>
      <c r="E33" s="3"/>
    </row>
    <row r="34" spans="3:5" ht="16.5">
      <c r="C34" s="24"/>
      <c r="D34" s="30"/>
      <c r="E34" s="3"/>
    </row>
    <row r="35" spans="3:5" ht="16.5">
      <c r="C35" s="24"/>
      <c r="D35" s="30"/>
      <c r="E35" s="3"/>
    </row>
    <row r="36" spans="3:5" ht="16.5">
      <c r="C36" s="42"/>
      <c r="D36" s="30"/>
      <c r="E36" s="3"/>
    </row>
  </sheetData>
  <mergeCells count="19">
    <mergeCell ref="B1:O1"/>
    <mergeCell ref="B2:O2"/>
    <mergeCell ref="B3:O3"/>
    <mergeCell ref="B5:C5"/>
    <mergeCell ref="B26:C27"/>
    <mergeCell ref="B28:C29"/>
    <mergeCell ref="B17:C18"/>
    <mergeCell ref="M28:N28"/>
    <mergeCell ref="A19:C19"/>
    <mergeCell ref="A6:O6"/>
    <mergeCell ref="B24:C25"/>
    <mergeCell ref="B20:C21"/>
    <mergeCell ref="B22:C23"/>
    <mergeCell ref="B7:C8"/>
    <mergeCell ref="B9:C10"/>
    <mergeCell ref="B11:C12"/>
    <mergeCell ref="B13:C14"/>
    <mergeCell ref="B15:C16"/>
    <mergeCell ref="D7:D8"/>
  </mergeCells>
  <printOptions horizontalCentered="1"/>
  <pageMargins left="0.25" right="0.25" top="0.25" bottom="0.25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M. Purnell</dc:creator>
  <cp:keywords/>
  <dc:description/>
  <cp:lastModifiedBy>linda.purnell</cp:lastModifiedBy>
  <cp:lastPrinted>2008-02-29T12:49:49Z</cp:lastPrinted>
  <dcterms:created xsi:type="dcterms:W3CDTF">1999-01-22T14:39:19Z</dcterms:created>
  <dcterms:modified xsi:type="dcterms:W3CDTF">2008-03-13T16:04:32Z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