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<sst xmlns="http://schemas.openxmlformats.org/spreadsheetml/2006/main" count="659" uniqueCount="203">
  <si>
    <t>AS040E1X</t>
  </si>
  <si>
    <t>AS067E1X</t>
  </si>
  <si>
    <t>SC010XXX</t>
  </si>
  <si>
    <t>SC013XXX</t>
  </si>
  <si>
    <t>SC024E1X</t>
  </si>
  <si>
    <t>TA001E1S</t>
  </si>
  <si>
    <t>TA001E2N</t>
  </si>
  <si>
    <t>TA005E1X</t>
  </si>
  <si>
    <t>TA005E2S</t>
  </si>
  <si>
    <t>TA006E1X</t>
  </si>
  <si>
    <t>TA006E2N</t>
  </si>
  <si>
    <t>TA006E3N</t>
  </si>
  <si>
    <t>TA007E1X</t>
  </si>
  <si>
    <t>TA007E2S</t>
  </si>
  <si>
    <t>TA007E3S</t>
  </si>
  <si>
    <t>TA008E1X</t>
  </si>
  <si>
    <t>TA008E3N</t>
  </si>
  <si>
    <t>TA012XXX</t>
  </si>
  <si>
    <t>TA015E1X</t>
  </si>
  <si>
    <t>TA016E1X</t>
  </si>
  <si>
    <t>TA017E1X</t>
  </si>
  <si>
    <t>TA018E1X</t>
  </si>
  <si>
    <t>TA019E1X</t>
  </si>
  <si>
    <t>TA027E1X</t>
  </si>
  <si>
    <t>TA031E1X</t>
  </si>
  <si>
    <t>TA032E1X</t>
  </si>
  <si>
    <t>TA036E1X</t>
  </si>
  <si>
    <t>TA037E1X</t>
  </si>
  <si>
    <t>TA038E1X</t>
  </si>
  <si>
    <t>TA047E1X</t>
  </si>
  <si>
    <t>TA048E1X</t>
  </si>
  <si>
    <t>TA049E1X</t>
  </si>
  <si>
    <t>TA055E1X</t>
  </si>
  <si>
    <t>TA056E1X</t>
  </si>
  <si>
    <t>TA058E1X</t>
  </si>
  <si>
    <t>TA059E1X</t>
  </si>
  <si>
    <t>TA065E1X</t>
  </si>
  <si>
    <t>TA066E1X</t>
  </si>
  <si>
    <t>TM011XXX</t>
  </si>
  <si>
    <t>TM043E1X</t>
  </si>
  <si>
    <t>TM046E1X</t>
  </si>
  <si>
    <t>TT039E1X</t>
  </si>
  <si>
    <t>TA001E1X</t>
  </si>
  <si>
    <t>Aegilops speltoides</t>
  </si>
  <si>
    <t>Secale cereale</t>
  </si>
  <si>
    <t>Triticum aestivum</t>
  </si>
  <si>
    <t>Triticium monococcum</t>
  </si>
  <si>
    <t>DV92</t>
  </si>
  <si>
    <t>G3116</t>
  </si>
  <si>
    <t>Triticum turgidum</t>
  </si>
  <si>
    <t>Langdon-16</t>
  </si>
  <si>
    <t>Blanco</t>
  </si>
  <si>
    <t>Cheyenne</t>
  </si>
  <si>
    <t>Chinese Spring</t>
  </si>
  <si>
    <t>Brevor</t>
  </si>
  <si>
    <t>TAM W101</t>
  </si>
  <si>
    <t>BH1146</t>
  </si>
  <si>
    <t>Butte 86</t>
  </si>
  <si>
    <t>Library</t>
  </si>
  <si>
    <t>Genus species</t>
  </si>
  <si>
    <t>Genotype</t>
  </si>
  <si>
    <t>primary library size</t>
  </si>
  <si>
    <t>F2 from cross</t>
  </si>
  <si>
    <t>lambda ZAPII</t>
  </si>
  <si>
    <t>amplification</t>
  </si>
  <si>
    <t>Dvorak</t>
  </si>
  <si>
    <t>Close</t>
  </si>
  <si>
    <t>Dubcovsky</t>
  </si>
  <si>
    <t>Gustafson</t>
  </si>
  <si>
    <r>
      <t>1.8 x 10</t>
    </r>
    <r>
      <rPr>
        <vertAlign val="superscript"/>
        <sz val="10"/>
        <rFont val="Arial"/>
        <family val="2"/>
      </rPr>
      <t>7</t>
    </r>
  </si>
  <si>
    <r>
      <t>1.0 x 10</t>
    </r>
    <r>
      <rPr>
        <vertAlign val="superscript"/>
        <sz val="10"/>
        <rFont val="Arial"/>
        <family val="2"/>
      </rPr>
      <t>6</t>
    </r>
  </si>
  <si>
    <r>
      <t>5 x 10</t>
    </r>
    <r>
      <rPr>
        <vertAlign val="superscript"/>
        <sz val="10"/>
        <rFont val="Arial"/>
        <family val="2"/>
      </rPr>
      <t>6</t>
    </r>
  </si>
  <si>
    <t>pSPORT1</t>
  </si>
  <si>
    <r>
      <t>2.9 x 10</t>
    </r>
    <r>
      <rPr>
        <vertAlign val="superscript"/>
        <sz val="10"/>
        <rFont val="Arial"/>
        <family val="2"/>
      </rPr>
      <t>7</t>
    </r>
  </si>
  <si>
    <r>
      <t>1.5 x 10</t>
    </r>
    <r>
      <rPr>
        <vertAlign val="superscript"/>
        <sz val="10"/>
        <rFont val="Arial"/>
        <family val="2"/>
      </rPr>
      <t>7</t>
    </r>
  </si>
  <si>
    <r>
      <t>3.6 x 10</t>
    </r>
    <r>
      <rPr>
        <vertAlign val="superscript"/>
        <sz val="10"/>
        <rFont val="Arial"/>
        <family val="2"/>
      </rPr>
      <t>6</t>
    </r>
  </si>
  <si>
    <r>
      <t>5.0 x 10</t>
    </r>
    <r>
      <rPr>
        <vertAlign val="superscript"/>
        <sz val="10"/>
        <rFont val="Arial"/>
        <family val="2"/>
      </rPr>
      <t>6</t>
    </r>
  </si>
  <si>
    <t>pGAD10</t>
  </si>
  <si>
    <r>
      <t>3.3 x 10</t>
    </r>
    <r>
      <rPr>
        <vertAlign val="superscript"/>
        <sz val="10"/>
        <rFont val="Arial"/>
        <family val="2"/>
      </rPr>
      <t>7</t>
    </r>
  </si>
  <si>
    <r>
      <t>2.6 x 10</t>
    </r>
    <r>
      <rPr>
        <vertAlign val="superscript"/>
        <sz val="10"/>
        <rFont val="Arial"/>
        <family val="2"/>
      </rPr>
      <t>7</t>
    </r>
  </si>
  <si>
    <r>
      <t>4.0 x 10</t>
    </r>
    <r>
      <rPr>
        <vertAlign val="superscript"/>
        <sz val="10"/>
        <rFont val="Arial"/>
        <family val="2"/>
      </rPr>
      <t>7</t>
    </r>
  </si>
  <si>
    <r>
      <t>2.0 x 10</t>
    </r>
    <r>
      <rPr>
        <vertAlign val="superscript"/>
        <sz val="10"/>
        <rFont val="Arial"/>
        <family val="2"/>
      </rPr>
      <t>7</t>
    </r>
  </si>
  <si>
    <r>
      <t>2.4 x 10</t>
    </r>
    <r>
      <rPr>
        <vertAlign val="superscript"/>
        <sz val="10"/>
        <rFont val="Arial"/>
        <family val="2"/>
      </rPr>
      <t>7</t>
    </r>
  </si>
  <si>
    <r>
      <t>1.2 x 10</t>
    </r>
    <r>
      <rPr>
        <vertAlign val="superscript"/>
        <sz val="10"/>
        <rFont val="Arial"/>
        <family val="2"/>
      </rPr>
      <t>7</t>
    </r>
  </si>
  <si>
    <r>
      <t>1.7 x 10</t>
    </r>
    <r>
      <rPr>
        <vertAlign val="superscript"/>
        <sz val="10"/>
        <rFont val="Arial"/>
        <family val="2"/>
      </rPr>
      <t>6</t>
    </r>
  </si>
  <si>
    <r>
      <t>2.7 x 10</t>
    </r>
    <r>
      <rPr>
        <vertAlign val="superscript"/>
        <sz val="10"/>
        <rFont val="Arial"/>
        <family val="2"/>
      </rPr>
      <t>7</t>
    </r>
  </si>
  <si>
    <r>
      <t>3.8 x 10</t>
    </r>
    <r>
      <rPr>
        <vertAlign val="superscript"/>
        <sz val="10"/>
        <rFont val="Arial"/>
        <family val="2"/>
      </rPr>
      <t>7</t>
    </r>
  </si>
  <si>
    <r>
      <t>1.1 x 10</t>
    </r>
    <r>
      <rPr>
        <vertAlign val="superscript"/>
        <sz val="10"/>
        <rFont val="Arial"/>
        <family val="2"/>
      </rPr>
      <t>6</t>
    </r>
  </si>
  <si>
    <r>
      <t>6.3 x 10</t>
    </r>
    <r>
      <rPr>
        <vertAlign val="superscript"/>
        <sz val="10"/>
        <rFont val="Arial"/>
        <family val="2"/>
      </rPr>
      <t>6</t>
    </r>
  </si>
  <si>
    <r>
      <t>8.0 x 10</t>
    </r>
    <r>
      <rPr>
        <vertAlign val="superscript"/>
        <sz val="10"/>
        <rFont val="Arial"/>
        <family val="2"/>
      </rPr>
      <t>6</t>
    </r>
  </si>
  <si>
    <r>
      <t>1.4 x 10</t>
    </r>
    <r>
      <rPr>
        <vertAlign val="superscript"/>
        <sz val="10"/>
        <rFont val="Arial"/>
        <family val="2"/>
      </rPr>
      <t>7</t>
    </r>
  </si>
  <si>
    <r>
      <t>1.0 x 10</t>
    </r>
    <r>
      <rPr>
        <vertAlign val="superscript"/>
        <sz val="10"/>
        <rFont val="Arial"/>
        <family val="0"/>
      </rPr>
      <t>6</t>
    </r>
  </si>
  <si>
    <r>
      <t>2.2 x 10</t>
    </r>
    <r>
      <rPr>
        <vertAlign val="superscript"/>
        <sz val="10"/>
        <rFont val="Arial"/>
        <family val="2"/>
      </rPr>
      <t>7</t>
    </r>
  </si>
  <si>
    <r>
      <t>6.0x 10</t>
    </r>
    <r>
      <rPr>
        <vertAlign val="superscript"/>
        <sz val="10"/>
        <rFont val="Arial"/>
        <family val="2"/>
      </rPr>
      <t>6</t>
    </r>
  </si>
  <si>
    <r>
      <t>4.8 x 10</t>
    </r>
    <r>
      <rPr>
        <vertAlign val="superscript"/>
        <sz val="10"/>
        <rFont val="Arial"/>
        <family val="2"/>
      </rPr>
      <t>6</t>
    </r>
  </si>
  <si>
    <r>
      <t>1 x 10</t>
    </r>
    <r>
      <rPr>
        <vertAlign val="superscript"/>
        <sz val="10"/>
        <rFont val="Arial"/>
        <family val="2"/>
      </rPr>
      <t>7</t>
    </r>
  </si>
  <si>
    <t>lambda pBK-CMV</t>
  </si>
  <si>
    <r>
      <t>3.4 x 10</t>
    </r>
    <r>
      <rPr>
        <vertAlign val="superscript"/>
        <sz val="10"/>
        <rFont val="Arial"/>
        <family val="2"/>
      </rPr>
      <t>7</t>
    </r>
  </si>
  <si>
    <t>Akhunov</t>
  </si>
  <si>
    <t>Butler</t>
  </si>
  <si>
    <t>Choi</t>
  </si>
  <si>
    <t>Stratagene</t>
  </si>
  <si>
    <t>Zhang</t>
  </si>
  <si>
    <t>Clontech</t>
  </si>
  <si>
    <t>Walker-Simmons</t>
  </si>
  <si>
    <t>Construction Lab</t>
  </si>
  <si>
    <t>Chin</t>
  </si>
  <si>
    <t>Fenton &amp; Turuspekov</t>
  </si>
  <si>
    <t>Fenton</t>
  </si>
  <si>
    <t>Chin &amp; Fenton</t>
  </si>
  <si>
    <t>Echenique</t>
  </si>
  <si>
    <t>pSPORT2</t>
  </si>
  <si>
    <t>Altenbach</t>
  </si>
  <si>
    <t>Constructor</t>
  </si>
  <si>
    <t>NSF Group at UCR</t>
  </si>
  <si>
    <t>excision complexity</t>
  </si>
  <si>
    <r>
      <t>1.6 x 10</t>
    </r>
    <r>
      <rPr>
        <vertAlign val="superscript"/>
        <sz val="10"/>
        <rFont val="Arial"/>
        <family val="2"/>
      </rPr>
      <t>6</t>
    </r>
  </si>
  <si>
    <r>
      <t>4.65 x 10</t>
    </r>
    <r>
      <rPr>
        <vertAlign val="superscript"/>
        <sz val="10"/>
        <rFont val="Arial"/>
        <family val="0"/>
      </rPr>
      <t>6</t>
    </r>
  </si>
  <si>
    <r>
      <t>2.4 x 10</t>
    </r>
    <r>
      <rPr>
        <vertAlign val="superscript"/>
        <sz val="10"/>
        <rFont val="Arial"/>
        <family val="2"/>
      </rPr>
      <t>5</t>
    </r>
  </si>
  <si>
    <r>
      <t>2.3 x 10</t>
    </r>
    <r>
      <rPr>
        <vertAlign val="superscript"/>
        <sz val="10"/>
        <rFont val="Arial"/>
        <family val="2"/>
      </rPr>
      <t>5</t>
    </r>
  </si>
  <si>
    <r>
      <t>1.45 x 10</t>
    </r>
    <r>
      <rPr>
        <vertAlign val="superscript"/>
        <sz val="10"/>
        <rFont val="Arial"/>
        <family val="2"/>
      </rPr>
      <t>5</t>
    </r>
  </si>
  <si>
    <r>
      <t>2.0 x 10</t>
    </r>
    <r>
      <rPr>
        <vertAlign val="superscript"/>
        <sz val="10"/>
        <rFont val="Arial"/>
        <family val="2"/>
      </rPr>
      <t>4</t>
    </r>
  </si>
  <si>
    <t>NR</t>
  </si>
  <si>
    <t>Anderson</t>
  </si>
  <si>
    <t>NA</t>
  </si>
  <si>
    <t>Laudencia-Chingcuanco</t>
  </si>
  <si>
    <t>Junk%</t>
  </si>
  <si>
    <t>% this junk</t>
  </si>
  <si>
    <t>Highest Junk</t>
  </si>
  <si>
    <t>TREP</t>
  </si>
  <si>
    <t>Chimera</t>
  </si>
  <si>
    <t>rRNA</t>
  </si>
  <si>
    <t>Mitochondrion</t>
  </si>
  <si>
    <t>Sorghum</t>
  </si>
  <si>
    <t>Chloroplast</t>
  </si>
  <si>
    <t>E. coli</t>
  </si>
  <si>
    <t># of clones</t>
  </si>
  <si>
    <t>Unique Contigs</t>
  </si>
  <si>
    <t>Singles</t>
  </si>
  <si>
    <t>unigenes/clone</t>
  </si>
  <si>
    <t>unique/clone</t>
  </si>
  <si>
    <t>TA027E2S</t>
  </si>
  <si>
    <t>anther</t>
  </si>
  <si>
    <t>root tip</t>
  </si>
  <si>
    <t>endosperm</t>
  </si>
  <si>
    <t>embryo</t>
  </si>
  <si>
    <t>spike</t>
  </si>
  <si>
    <t>leaf</t>
  </si>
  <si>
    <t>sheath</t>
  </si>
  <si>
    <t>root</t>
  </si>
  <si>
    <t>grain</t>
  </si>
  <si>
    <t>all</t>
  </si>
  <si>
    <t>shoot apex</t>
  </si>
  <si>
    <r>
      <t>2.5 x 10</t>
    </r>
    <r>
      <rPr>
        <vertAlign val="superscript"/>
        <sz val="10"/>
        <rFont val="Arial"/>
        <family val="2"/>
      </rPr>
      <t>6</t>
    </r>
  </si>
  <si>
    <t>root &amp; shoot</t>
  </si>
  <si>
    <t xml:space="preserve">shoot  </t>
  </si>
  <si>
    <t>crown</t>
  </si>
  <si>
    <t>In Contigs</t>
  </si>
  <si>
    <t>Tissue</t>
  </si>
  <si>
    <t>Stage</t>
  </si>
  <si>
    <t>Treatment</t>
  </si>
  <si>
    <t>premeiotic</t>
  </si>
  <si>
    <t>seedling</t>
  </si>
  <si>
    <t>developing spike</t>
  </si>
  <si>
    <t>5-30 DPA</t>
  </si>
  <si>
    <t>20-45 DAP</t>
  </si>
  <si>
    <t>pre-anthesis</t>
  </si>
  <si>
    <t>full tillering</t>
  </si>
  <si>
    <t>5-20 DAP</t>
  </si>
  <si>
    <t>5-15 DAP</t>
  </si>
  <si>
    <t xml:space="preserve">seed </t>
  </si>
  <si>
    <t>seed</t>
  </si>
  <si>
    <t>ABA</t>
  </si>
  <si>
    <t>dormant</t>
  </si>
  <si>
    <t>3-44 DPA</t>
  </si>
  <si>
    <t>5 wk vegetative</t>
  </si>
  <si>
    <t>7 wk early reproductive</t>
  </si>
  <si>
    <t>1 month</t>
  </si>
  <si>
    <t>vernalized</t>
  </si>
  <si>
    <t>mature plant</t>
  </si>
  <si>
    <t>normal</t>
  </si>
  <si>
    <t>aluminum</t>
  </si>
  <si>
    <t>drought</t>
  </si>
  <si>
    <t>etiolated</t>
  </si>
  <si>
    <t>cold</t>
  </si>
  <si>
    <t>heat</t>
  </si>
  <si>
    <t>salt</t>
  </si>
  <si>
    <t>various</t>
  </si>
  <si>
    <t>Enrichment</t>
  </si>
  <si>
    <t>Cloning vector</t>
  </si>
  <si>
    <t>colony hybridization</t>
  </si>
  <si>
    <t>none</t>
  </si>
  <si>
    <t>normalized</t>
  </si>
  <si>
    <t>subtracted</t>
  </si>
  <si>
    <t>CPLAST</t>
  </si>
  <si>
    <t>Low complexity</t>
  </si>
  <si>
    <r>
      <t xml:space="preserve">Phage </t>
    </r>
    <r>
      <rPr>
        <b/>
        <i/>
        <sz val="10"/>
        <rFont val="Arial"/>
        <family val="2"/>
      </rPr>
      <t>lambda</t>
    </r>
  </si>
  <si>
    <t xml:space="preserve"> # of ESTs</t>
  </si>
  <si>
    <t xml:space="preserve"> </t>
  </si>
  <si>
    <t>NA = data not available</t>
  </si>
  <si>
    <t>Supplement 1.  Library construction and content summary.</t>
  </si>
  <si>
    <t>Nguyen</t>
  </si>
  <si>
    <t xml:space="preserve">  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</si>
</sst>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" xfId="0" applyFill="1" applyBorder="1" applyAlignment="1">
      <alignment horizontal="center"/>
    </xf>
    <xf numFmtId="3" fontId="0" fillId="0" borderId="0" xfId="0" applyNumberFormat="1" applyFill="1" applyAlignment="1">
      <alignment horizontal="center"/>
    </xf>
    <xf numFmtId="173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5" fillId="0" borderId="1" xfId="0" applyFont="1" applyBorder="1" applyAlignment="1">
      <alignment/>
    </xf>
    <xf numFmtId="173" fontId="0" fillId="0" borderId="1" xfId="0" applyNumberFormat="1" applyBorder="1" applyAlignment="1">
      <alignment horizontal="center"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/>
    </xf>
    <xf numFmtId="2" fontId="0" fillId="0" borderId="0" xfId="0" applyNumberForma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173" fontId="6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0" fontId="7" fillId="0" borderId="2" xfId="0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173" fontId="0" fillId="2" borderId="1" xfId="0" applyNumberFormat="1" applyFill="1" applyBorder="1" applyAlignment="1">
      <alignment horizontal="center"/>
    </xf>
    <xf numFmtId="173" fontId="0" fillId="2" borderId="0" xfId="0" applyNumberForma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7"/>
  <sheetViews>
    <sheetView tabSelected="1" zoomScale="75" zoomScaleNormal="75" workbookViewId="0" topLeftCell="A1">
      <pane xSplit="1350" topLeftCell="N1" activePane="topRight" state="split"/>
      <selection pane="topLeft" activeCell="V2" sqref="V2"/>
      <selection pane="topRight" activeCell="T45" sqref="T45"/>
    </sheetView>
  </sheetViews>
  <sheetFormatPr defaultColWidth="9.140625" defaultRowHeight="12.75"/>
  <cols>
    <col min="1" max="1" width="12.57421875" style="0" customWidth="1"/>
    <col min="2" max="2" width="24.421875" style="0" customWidth="1"/>
    <col min="3" max="3" width="20.00390625" style="0" customWidth="1"/>
    <col min="4" max="4" width="13.57421875" style="0" customWidth="1"/>
    <col min="5" max="5" width="21.57421875" style="0" customWidth="1"/>
    <col min="6" max="6" width="13.57421875" style="0" customWidth="1"/>
    <col min="7" max="7" width="16.421875" style="0" customWidth="1"/>
    <col min="8" max="8" width="20.00390625" style="0" customWidth="1"/>
    <col min="9" max="9" width="19.28125" style="0" customWidth="1"/>
    <col min="10" max="10" width="20.8515625" style="0" customWidth="1"/>
    <col min="11" max="11" width="18.140625" style="4" customWidth="1"/>
    <col min="12" max="12" width="20.00390625" style="4" customWidth="1"/>
    <col min="13" max="13" width="16.28125" style="4" customWidth="1"/>
    <col min="14" max="15" width="18.00390625" style="0" customWidth="1"/>
    <col min="16" max="16" width="17.8515625" style="0" customWidth="1"/>
    <col min="17" max="17" width="15.7109375" style="0" customWidth="1"/>
    <col min="18" max="18" width="18.7109375" style="0" customWidth="1"/>
    <col min="19" max="19" width="20.421875" style="10" customWidth="1"/>
    <col min="20" max="20" width="17.7109375" style="0" customWidth="1"/>
    <col min="21" max="21" width="10.57421875" style="4" bestFit="1" customWidth="1"/>
    <col min="22" max="22" width="13.8515625" style="0" customWidth="1"/>
    <col min="23" max="23" width="15.8515625" style="4" customWidth="1"/>
    <col min="24" max="26" width="9.140625" style="22" customWidth="1"/>
    <col min="27" max="27" width="15.421875" style="22" customWidth="1"/>
    <col min="28" max="28" width="14.57421875" style="22" customWidth="1"/>
    <col min="29" max="29" width="14.421875" style="22" customWidth="1"/>
    <col min="30" max="30" width="14.421875" style="4" customWidth="1"/>
    <col min="31" max="32" width="9.140625" style="4" customWidth="1"/>
  </cols>
  <sheetData>
    <row r="1" spans="1:15" ht="12.75">
      <c r="A1" s="16" t="s">
        <v>200</v>
      </c>
      <c r="O1" t="s">
        <v>198</v>
      </c>
    </row>
    <row r="2" spans="1:32" ht="12.75">
      <c r="A2" s="17" t="s">
        <v>58</v>
      </c>
      <c r="B2" s="17" t="s">
        <v>59</v>
      </c>
      <c r="C2" s="17" t="s">
        <v>60</v>
      </c>
      <c r="D2" s="18" t="s">
        <v>158</v>
      </c>
      <c r="E2" s="18" t="s">
        <v>159</v>
      </c>
      <c r="F2" s="18" t="s">
        <v>160</v>
      </c>
      <c r="G2" s="18" t="s">
        <v>189</v>
      </c>
      <c r="H2" s="18" t="s">
        <v>188</v>
      </c>
      <c r="I2" s="17" t="s">
        <v>105</v>
      </c>
      <c r="J2" s="17" t="s">
        <v>113</v>
      </c>
      <c r="K2" s="18" t="s">
        <v>61</v>
      </c>
      <c r="L2" s="18" t="s">
        <v>115</v>
      </c>
      <c r="M2" s="18" t="s">
        <v>64</v>
      </c>
      <c r="N2" s="19" t="s">
        <v>136</v>
      </c>
      <c r="O2" s="19" t="s">
        <v>197</v>
      </c>
      <c r="P2" s="19" t="s">
        <v>157</v>
      </c>
      <c r="Q2" s="19" t="s">
        <v>137</v>
      </c>
      <c r="R2" s="19" t="s">
        <v>138</v>
      </c>
      <c r="S2" s="26" t="s">
        <v>139</v>
      </c>
      <c r="T2" s="19" t="s">
        <v>140</v>
      </c>
      <c r="U2" s="19" t="s">
        <v>126</v>
      </c>
      <c r="V2" s="19" t="s">
        <v>128</v>
      </c>
      <c r="W2" s="19" t="s">
        <v>127</v>
      </c>
      <c r="X2" s="27" t="s">
        <v>194</v>
      </c>
      <c r="Y2" s="27" t="s">
        <v>130</v>
      </c>
      <c r="Z2" s="28" t="s">
        <v>135</v>
      </c>
      <c r="AA2" s="27" t="s">
        <v>195</v>
      </c>
      <c r="AB2" s="19" t="s">
        <v>132</v>
      </c>
      <c r="AC2" s="19" t="s">
        <v>196</v>
      </c>
      <c r="AD2" s="19" t="s">
        <v>133</v>
      </c>
      <c r="AE2" s="19" t="s">
        <v>129</v>
      </c>
      <c r="AF2" s="19" t="s">
        <v>131</v>
      </c>
    </row>
    <row r="3" spans="1:32" ht="14.25">
      <c r="A3" t="s">
        <v>0</v>
      </c>
      <c r="B3" s="11" t="s">
        <v>43</v>
      </c>
      <c r="C3" t="s">
        <v>62</v>
      </c>
      <c r="D3" s="4" t="s">
        <v>142</v>
      </c>
      <c r="E3" s="4" t="s">
        <v>161</v>
      </c>
      <c r="F3" s="4" t="s">
        <v>180</v>
      </c>
      <c r="G3" s="4" t="s">
        <v>63</v>
      </c>
      <c r="H3" s="4" t="s">
        <v>191</v>
      </c>
      <c r="I3" t="s">
        <v>66</v>
      </c>
      <c r="J3" t="s">
        <v>114</v>
      </c>
      <c r="K3" s="4" t="s">
        <v>69</v>
      </c>
      <c r="L3" s="4" t="s">
        <v>70</v>
      </c>
      <c r="M3" s="4">
        <v>468</v>
      </c>
      <c r="N3" s="12">
        <v>2570</v>
      </c>
      <c r="O3" s="12">
        <v>3359</v>
      </c>
      <c r="P3" s="12">
        <v>1045</v>
      </c>
      <c r="Q3" s="12">
        <v>246</v>
      </c>
      <c r="R3" s="12">
        <v>1376</v>
      </c>
      <c r="S3" s="10">
        <f aca="true" t="shared" si="0" ref="S3:S47">((P3+R3)/N3)</f>
        <v>0.9420233463035019</v>
      </c>
      <c r="T3" s="10">
        <f aca="true" t="shared" si="1" ref="T3:T47">((Q3+R3)/N3)</f>
        <v>0.6311284046692607</v>
      </c>
      <c r="U3" s="23">
        <v>1.2058823529411764</v>
      </c>
      <c r="V3" s="12" t="s">
        <v>129</v>
      </c>
      <c r="W3" s="23">
        <v>0.35294117647058826</v>
      </c>
      <c r="X3">
        <v>2</v>
      </c>
      <c r="Y3">
        <v>10</v>
      </c>
      <c r="Z3">
        <v>1</v>
      </c>
      <c r="AA3"/>
      <c r="AB3">
        <v>5</v>
      </c>
      <c r="AC3"/>
      <c r="AD3" s="4" t="s">
        <v>198</v>
      </c>
      <c r="AE3">
        <v>12</v>
      </c>
      <c r="AF3">
        <v>11</v>
      </c>
    </row>
    <row r="4" spans="1:32" ht="14.25">
      <c r="A4" t="s">
        <v>1</v>
      </c>
      <c r="B4" s="11" t="s">
        <v>43</v>
      </c>
      <c r="C4" t="s">
        <v>62</v>
      </c>
      <c r="D4" s="4" t="s">
        <v>142</v>
      </c>
      <c r="E4" s="4" t="s">
        <v>161</v>
      </c>
      <c r="F4" s="4" t="s">
        <v>180</v>
      </c>
      <c r="G4" s="5" t="s">
        <v>63</v>
      </c>
      <c r="H4" s="4" t="s">
        <v>191</v>
      </c>
      <c r="I4" t="s">
        <v>65</v>
      </c>
      <c r="J4" t="s">
        <v>98</v>
      </c>
      <c r="K4" s="4" t="s">
        <v>71</v>
      </c>
      <c r="L4" s="5" t="s">
        <v>70</v>
      </c>
      <c r="M4" s="6">
        <v>200</v>
      </c>
      <c r="N4" s="12">
        <v>1068</v>
      </c>
      <c r="O4" s="12">
        <v>1068</v>
      </c>
      <c r="P4" s="12">
        <v>445</v>
      </c>
      <c r="Q4" s="12">
        <v>19</v>
      </c>
      <c r="R4" s="12">
        <v>425</v>
      </c>
      <c r="S4" s="10">
        <f t="shared" si="0"/>
        <v>0.8146067415730337</v>
      </c>
      <c r="T4" s="10">
        <f t="shared" si="1"/>
        <v>0.4157303370786517</v>
      </c>
      <c r="U4" s="23">
        <v>2.2</v>
      </c>
      <c r="V4" s="12" t="s">
        <v>129</v>
      </c>
      <c r="W4" s="23">
        <v>0.8241758241758242</v>
      </c>
      <c r="X4"/>
      <c r="Y4">
        <v>6</v>
      </c>
      <c r="Z4"/>
      <c r="AA4"/>
      <c r="AB4">
        <v>6</v>
      </c>
      <c r="AC4"/>
      <c r="AD4" s="4" t="s">
        <v>198</v>
      </c>
      <c r="AE4">
        <v>9</v>
      </c>
      <c r="AF4">
        <v>3</v>
      </c>
    </row>
    <row r="5" spans="1:32" ht="12.75">
      <c r="A5" t="s">
        <v>2</v>
      </c>
      <c r="B5" s="11" t="s">
        <v>44</v>
      </c>
      <c r="C5" t="s">
        <v>51</v>
      </c>
      <c r="D5" s="4" t="s">
        <v>143</v>
      </c>
      <c r="E5" s="4" t="s">
        <v>162</v>
      </c>
      <c r="F5" s="4" t="s">
        <v>181</v>
      </c>
      <c r="G5" s="5" t="s">
        <v>72</v>
      </c>
      <c r="H5" s="4" t="s">
        <v>191</v>
      </c>
      <c r="I5" s="2" t="s">
        <v>68</v>
      </c>
      <c r="J5" s="2" t="s">
        <v>99</v>
      </c>
      <c r="K5" s="5" t="s">
        <v>124</v>
      </c>
      <c r="L5" s="5" t="s">
        <v>124</v>
      </c>
      <c r="M5" s="5" t="s">
        <v>124</v>
      </c>
      <c r="N5" s="12">
        <v>1229</v>
      </c>
      <c r="O5" s="12">
        <v>1229</v>
      </c>
      <c r="P5" s="12">
        <v>361</v>
      </c>
      <c r="Q5" s="12">
        <v>39</v>
      </c>
      <c r="R5" s="12">
        <v>701</v>
      </c>
      <c r="S5" s="10">
        <f t="shared" si="0"/>
        <v>0.8641171684296176</v>
      </c>
      <c r="T5" s="10">
        <f t="shared" si="1"/>
        <v>0.6021155410903173</v>
      </c>
      <c r="U5" s="23">
        <v>0.24</v>
      </c>
      <c r="V5" s="12" t="s">
        <v>129</v>
      </c>
      <c r="W5" s="23">
        <v>0.08</v>
      </c>
      <c r="X5"/>
      <c r="Y5"/>
      <c r="Z5">
        <v>1</v>
      </c>
      <c r="AA5"/>
      <c r="AB5">
        <v>1</v>
      </c>
      <c r="AC5"/>
      <c r="AD5" s="4" t="s">
        <v>198</v>
      </c>
      <c r="AE5">
        <v>1</v>
      </c>
      <c r="AF5"/>
    </row>
    <row r="6" spans="1:32" ht="12.75">
      <c r="A6" t="s">
        <v>3</v>
      </c>
      <c r="B6" s="11" t="s">
        <v>44</v>
      </c>
      <c r="C6" t="s">
        <v>51</v>
      </c>
      <c r="D6" s="4" t="s">
        <v>143</v>
      </c>
      <c r="E6" s="4" t="s">
        <v>162</v>
      </c>
      <c r="F6" s="4" t="s">
        <v>180</v>
      </c>
      <c r="G6" s="5" t="s">
        <v>111</v>
      </c>
      <c r="H6" s="4" t="s">
        <v>191</v>
      </c>
      <c r="I6" s="2" t="s">
        <v>68</v>
      </c>
      <c r="J6" s="2" t="s">
        <v>99</v>
      </c>
      <c r="K6" s="5" t="s">
        <v>124</v>
      </c>
      <c r="L6" s="5" t="s">
        <v>124</v>
      </c>
      <c r="M6" s="5" t="s">
        <v>124</v>
      </c>
      <c r="N6" s="12">
        <v>894</v>
      </c>
      <c r="O6" s="12">
        <v>894</v>
      </c>
      <c r="P6" s="32">
        <v>265</v>
      </c>
      <c r="Q6" s="12">
        <v>21</v>
      </c>
      <c r="R6" s="32">
        <v>554</v>
      </c>
      <c r="S6" s="10">
        <f t="shared" si="0"/>
        <v>0.9161073825503355</v>
      </c>
      <c r="T6" s="34">
        <f t="shared" si="1"/>
        <v>0.6431767337807607</v>
      </c>
      <c r="U6" s="23">
        <v>0.33</v>
      </c>
      <c r="V6" s="12" t="s">
        <v>130</v>
      </c>
      <c r="W6" s="23">
        <v>0.22</v>
      </c>
      <c r="X6"/>
      <c r="Y6">
        <v>2</v>
      </c>
      <c r="Z6">
        <v>1</v>
      </c>
      <c r="AA6"/>
      <c r="AB6"/>
      <c r="AC6"/>
      <c r="AD6" s="4" t="s">
        <v>198</v>
      </c>
      <c r="AE6"/>
      <c r="AF6"/>
    </row>
    <row r="7" spans="1:32" ht="14.25">
      <c r="A7" t="s">
        <v>4</v>
      </c>
      <c r="B7" s="11" t="s">
        <v>44</v>
      </c>
      <c r="C7" t="s">
        <v>51</v>
      </c>
      <c r="D7" s="4" t="s">
        <v>142</v>
      </c>
      <c r="E7" s="4" t="s">
        <v>163</v>
      </c>
      <c r="F7" s="4" t="s">
        <v>180</v>
      </c>
      <c r="G7" s="4" t="s">
        <v>63</v>
      </c>
      <c r="H7" s="4" t="s">
        <v>191</v>
      </c>
      <c r="I7" t="s">
        <v>66</v>
      </c>
      <c r="J7" s="2" t="s">
        <v>100</v>
      </c>
      <c r="K7" s="4" t="s">
        <v>73</v>
      </c>
      <c r="L7" s="4" t="s">
        <v>70</v>
      </c>
      <c r="M7" s="4">
        <v>28</v>
      </c>
      <c r="N7" s="12">
        <v>6553</v>
      </c>
      <c r="O7" s="12">
        <v>7679</v>
      </c>
      <c r="P7" s="12">
        <v>1645</v>
      </c>
      <c r="Q7" s="12">
        <v>893</v>
      </c>
      <c r="R7" s="12">
        <v>2976</v>
      </c>
      <c r="S7" s="10">
        <f t="shared" si="0"/>
        <v>0.705173203113078</v>
      </c>
      <c r="T7" s="10">
        <f t="shared" si="1"/>
        <v>0.5904166030825576</v>
      </c>
      <c r="U7" s="23">
        <v>0.98</v>
      </c>
      <c r="V7" s="12" t="s">
        <v>131</v>
      </c>
      <c r="W7" s="23">
        <v>0.45</v>
      </c>
      <c r="X7">
        <v>7</v>
      </c>
      <c r="Y7">
        <v>12</v>
      </c>
      <c r="Z7">
        <v>2</v>
      </c>
      <c r="AA7">
        <v>1</v>
      </c>
      <c r="AB7">
        <v>13</v>
      </c>
      <c r="AC7"/>
      <c r="AD7" s="4" t="s">
        <v>198</v>
      </c>
      <c r="AE7">
        <v>6</v>
      </c>
      <c r="AF7">
        <v>35</v>
      </c>
    </row>
    <row r="8" spans="1:32" ht="12.75">
      <c r="A8" t="s">
        <v>5</v>
      </c>
      <c r="B8" s="11" t="s">
        <v>45</v>
      </c>
      <c r="C8" t="s">
        <v>52</v>
      </c>
      <c r="D8" s="4" t="s">
        <v>144</v>
      </c>
      <c r="E8" s="4" t="s">
        <v>164</v>
      </c>
      <c r="F8" s="4" t="s">
        <v>180</v>
      </c>
      <c r="G8" s="4" t="s">
        <v>63</v>
      </c>
      <c r="H8" s="4" t="s">
        <v>190</v>
      </c>
      <c r="I8" s="2" t="s">
        <v>123</v>
      </c>
      <c r="J8" s="2" t="s">
        <v>125</v>
      </c>
      <c r="K8" s="5" t="s">
        <v>122</v>
      </c>
      <c r="L8" s="5" t="s">
        <v>122</v>
      </c>
      <c r="M8" s="5" t="s">
        <v>122</v>
      </c>
      <c r="N8" s="12">
        <v>222</v>
      </c>
      <c r="O8" s="12">
        <v>222</v>
      </c>
      <c r="P8" s="12">
        <v>122</v>
      </c>
      <c r="Q8" s="12">
        <v>5</v>
      </c>
      <c r="R8" s="12">
        <v>70</v>
      </c>
      <c r="S8" s="10">
        <f t="shared" si="0"/>
        <v>0.8648648648648649</v>
      </c>
      <c r="T8" s="10">
        <f t="shared" si="1"/>
        <v>0.33783783783783783</v>
      </c>
      <c r="U8" s="23">
        <v>2.2</v>
      </c>
      <c r="V8" s="12" t="s">
        <v>132</v>
      </c>
      <c r="W8" s="23">
        <v>0.88</v>
      </c>
      <c r="X8"/>
      <c r="Y8"/>
      <c r="Z8">
        <v>1</v>
      </c>
      <c r="AA8"/>
      <c r="AB8">
        <v>2</v>
      </c>
      <c r="AC8"/>
      <c r="AD8" s="4" t="s">
        <v>198</v>
      </c>
      <c r="AE8">
        <v>1</v>
      </c>
      <c r="AF8">
        <v>1</v>
      </c>
    </row>
    <row r="9" spans="1:32" ht="14.25">
      <c r="A9" t="s">
        <v>42</v>
      </c>
      <c r="B9" s="11" t="s">
        <v>45</v>
      </c>
      <c r="C9" t="s">
        <v>52</v>
      </c>
      <c r="D9" s="4" t="s">
        <v>144</v>
      </c>
      <c r="E9" s="4" t="s">
        <v>164</v>
      </c>
      <c r="F9" s="4" t="s">
        <v>180</v>
      </c>
      <c r="G9" s="4" t="s">
        <v>63</v>
      </c>
      <c r="H9" s="4" t="s">
        <v>191</v>
      </c>
      <c r="I9" s="7" t="s">
        <v>112</v>
      </c>
      <c r="J9" s="2" t="s">
        <v>101</v>
      </c>
      <c r="K9" s="4" t="s">
        <v>70</v>
      </c>
      <c r="L9" s="5" t="s">
        <v>70</v>
      </c>
      <c r="M9" s="9">
        <v>5000000</v>
      </c>
      <c r="N9" s="12">
        <v>3111</v>
      </c>
      <c r="O9" s="12">
        <v>3111</v>
      </c>
      <c r="P9" s="12">
        <v>1222</v>
      </c>
      <c r="Q9" s="12">
        <v>72</v>
      </c>
      <c r="R9" s="12">
        <v>753</v>
      </c>
      <c r="S9" s="10">
        <f t="shared" si="0"/>
        <v>0.6348441015750562</v>
      </c>
      <c r="T9" s="10">
        <f t="shared" si="1"/>
        <v>0.2651880424300868</v>
      </c>
      <c r="U9" s="23">
        <v>2.63</v>
      </c>
      <c r="V9" s="12" t="s">
        <v>131</v>
      </c>
      <c r="W9" s="23">
        <v>1.91</v>
      </c>
      <c r="X9"/>
      <c r="Y9">
        <v>8</v>
      </c>
      <c r="Z9">
        <v>5</v>
      </c>
      <c r="AA9"/>
      <c r="AB9">
        <v>2</v>
      </c>
      <c r="AC9"/>
      <c r="AD9" s="4" t="s">
        <v>198</v>
      </c>
      <c r="AE9">
        <v>8</v>
      </c>
      <c r="AF9">
        <v>61</v>
      </c>
    </row>
    <row r="10" spans="1:32" ht="12.75">
      <c r="A10" s="2" t="s">
        <v>6</v>
      </c>
      <c r="B10" s="11" t="s">
        <v>45</v>
      </c>
      <c r="C10" t="s">
        <v>52</v>
      </c>
      <c r="D10" s="4" t="s">
        <v>144</v>
      </c>
      <c r="E10" s="4" t="s">
        <v>164</v>
      </c>
      <c r="F10" s="4" t="s">
        <v>180</v>
      </c>
      <c r="G10" s="4" t="s">
        <v>63</v>
      </c>
      <c r="H10" s="4" t="s">
        <v>192</v>
      </c>
      <c r="I10" s="2" t="s">
        <v>201</v>
      </c>
      <c r="J10" s="2" t="s">
        <v>102</v>
      </c>
      <c r="K10" s="5" t="s">
        <v>122</v>
      </c>
      <c r="L10" s="5" t="s">
        <v>122</v>
      </c>
      <c r="M10" s="5" t="s">
        <v>122</v>
      </c>
      <c r="N10" s="32">
        <v>65</v>
      </c>
      <c r="O10" s="32">
        <v>65</v>
      </c>
      <c r="P10" s="32">
        <v>36</v>
      </c>
      <c r="Q10" s="12">
        <v>0</v>
      </c>
      <c r="R10" s="32">
        <v>28</v>
      </c>
      <c r="S10" s="34">
        <f t="shared" si="0"/>
        <v>0.9846153846153847</v>
      </c>
      <c r="T10" s="34">
        <f t="shared" si="1"/>
        <v>0.4307692307692308</v>
      </c>
      <c r="U10" s="29">
        <v>90.75</v>
      </c>
      <c r="V10" s="12" t="s">
        <v>133</v>
      </c>
      <c r="W10" s="29">
        <v>90.33</v>
      </c>
      <c r="X10">
        <v>1</v>
      </c>
      <c r="Y10"/>
      <c r="Z10"/>
      <c r="AA10"/>
      <c r="AB10">
        <v>1</v>
      </c>
      <c r="AC10"/>
      <c r="AD10" s="30">
        <v>635</v>
      </c>
      <c r="AE10"/>
      <c r="AF10">
        <v>1</v>
      </c>
    </row>
    <row r="11" spans="1:32" ht="14.25">
      <c r="A11" t="s">
        <v>7</v>
      </c>
      <c r="B11" s="11" t="s">
        <v>45</v>
      </c>
      <c r="C11" t="s">
        <v>53</v>
      </c>
      <c r="D11" s="4" t="s">
        <v>154</v>
      </c>
      <c r="E11" s="4" t="s">
        <v>162</v>
      </c>
      <c r="F11" s="4" t="s">
        <v>182</v>
      </c>
      <c r="G11" s="4" t="s">
        <v>63</v>
      </c>
      <c r="H11" s="4" t="s">
        <v>191</v>
      </c>
      <c r="I11" t="s">
        <v>66</v>
      </c>
      <c r="J11" t="s">
        <v>100</v>
      </c>
      <c r="K11" s="4" t="s">
        <v>69</v>
      </c>
      <c r="L11" s="4" t="s">
        <v>70</v>
      </c>
      <c r="M11" s="4">
        <v>15</v>
      </c>
      <c r="N11" s="12">
        <v>875</v>
      </c>
      <c r="O11" s="12">
        <v>971</v>
      </c>
      <c r="P11" s="12">
        <v>540</v>
      </c>
      <c r="Q11" s="12">
        <v>29</v>
      </c>
      <c r="R11" s="12">
        <v>315</v>
      </c>
      <c r="S11" s="10">
        <f t="shared" si="0"/>
        <v>0.9771428571428571</v>
      </c>
      <c r="T11" s="10">
        <f t="shared" si="1"/>
        <v>0.3931428571428571</v>
      </c>
      <c r="U11" s="23">
        <v>1.02</v>
      </c>
      <c r="V11" s="12" t="s">
        <v>130</v>
      </c>
      <c r="W11" s="23">
        <v>0.51</v>
      </c>
      <c r="X11">
        <v>1</v>
      </c>
      <c r="Y11">
        <v>5</v>
      </c>
      <c r="Z11"/>
      <c r="AA11"/>
      <c r="AB11"/>
      <c r="AC11"/>
      <c r="AD11" s="4" t="s">
        <v>198</v>
      </c>
      <c r="AE11">
        <v>2</v>
      </c>
      <c r="AF11">
        <v>2</v>
      </c>
    </row>
    <row r="12" spans="1:32" ht="12.75">
      <c r="A12" s="2" t="s">
        <v>8</v>
      </c>
      <c r="B12" s="11" t="s">
        <v>45</v>
      </c>
      <c r="C12" t="s">
        <v>53</v>
      </c>
      <c r="D12" s="4" t="s">
        <v>154</v>
      </c>
      <c r="E12" s="4" t="s">
        <v>162</v>
      </c>
      <c r="F12" s="4" t="s">
        <v>182</v>
      </c>
      <c r="G12" s="4" t="s">
        <v>63</v>
      </c>
      <c r="H12" s="4" t="s">
        <v>193</v>
      </c>
      <c r="I12" s="2" t="s">
        <v>201</v>
      </c>
      <c r="J12" t="s">
        <v>102</v>
      </c>
      <c r="K12" s="5" t="s">
        <v>122</v>
      </c>
      <c r="L12" s="5" t="s">
        <v>122</v>
      </c>
      <c r="M12" s="5" t="s">
        <v>122</v>
      </c>
      <c r="N12" s="12">
        <v>828</v>
      </c>
      <c r="O12" s="12">
        <v>828</v>
      </c>
      <c r="P12" s="12">
        <v>403</v>
      </c>
      <c r="Q12" s="12">
        <v>56</v>
      </c>
      <c r="R12" s="12">
        <v>220</v>
      </c>
      <c r="S12" s="10">
        <f t="shared" si="0"/>
        <v>0.7524154589371981</v>
      </c>
      <c r="T12" s="10">
        <f t="shared" si="1"/>
        <v>0.3333333333333333</v>
      </c>
      <c r="U12" s="23">
        <v>2.36</v>
      </c>
      <c r="V12" s="24" t="s">
        <v>135</v>
      </c>
      <c r="W12" s="23">
        <v>0.83</v>
      </c>
      <c r="X12">
        <v>3</v>
      </c>
      <c r="Y12">
        <v>1</v>
      </c>
      <c r="Z12">
        <v>7</v>
      </c>
      <c r="AA12"/>
      <c r="AB12">
        <v>2</v>
      </c>
      <c r="AC12">
        <v>2</v>
      </c>
      <c r="AD12" s="4" t="s">
        <v>198</v>
      </c>
      <c r="AE12">
        <v>3</v>
      </c>
      <c r="AF12">
        <v>2</v>
      </c>
    </row>
    <row r="13" spans="1:32" ht="14.25">
      <c r="A13" t="s">
        <v>9</v>
      </c>
      <c r="B13" s="11" t="s">
        <v>45</v>
      </c>
      <c r="C13" t="s">
        <v>53</v>
      </c>
      <c r="D13" s="4" t="s">
        <v>155</v>
      </c>
      <c r="E13" s="4" t="s">
        <v>162</v>
      </c>
      <c r="F13" s="4" t="s">
        <v>183</v>
      </c>
      <c r="G13" s="4" t="s">
        <v>63</v>
      </c>
      <c r="H13" s="4" t="s">
        <v>191</v>
      </c>
      <c r="I13" t="s">
        <v>66</v>
      </c>
      <c r="J13" s="2" t="s">
        <v>100</v>
      </c>
      <c r="K13" s="4" t="s">
        <v>74</v>
      </c>
      <c r="L13" s="4" t="s">
        <v>70</v>
      </c>
      <c r="M13" s="4">
        <v>8</v>
      </c>
      <c r="N13" s="12">
        <v>2728</v>
      </c>
      <c r="O13" s="12">
        <v>3021</v>
      </c>
      <c r="P13" s="32">
        <v>1395</v>
      </c>
      <c r="Q13" s="12">
        <v>132</v>
      </c>
      <c r="R13" s="32">
        <v>757</v>
      </c>
      <c r="S13" s="10">
        <f t="shared" si="0"/>
        <v>0.7888563049853372</v>
      </c>
      <c r="T13" s="10">
        <f t="shared" si="1"/>
        <v>0.3258797653958944</v>
      </c>
      <c r="U13" s="23">
        <v>3.27</v>
      </c>
      <c r="V13" s="12" t="s">
        <v>132</v>
      </c>
      <c r="W13" s="23">
        <v>1.76</v>
      </c>
      <c r="X13">
        <v>13</v>
      </c>
      <c r="Y13">
        <v>12</v>
      </c>
      <c r="Z13">
        <v>8</v>
      </c>
      <c r="AA13"/>
      <c r="AB13">
        <v>55</v>
      </c>
      <c r="AC13"/>
      <c r="AD13" s="4" t="s">
        <v>198</v>
      </c>
      <c r="AE13">
        <v>10</v>
      </c>
      <c r="AF13">
        <v>4</v>
      </c>
    </row>
    <row r="14" spans="1:32" ht="12.75">
      <c r="A14" t="s">
        <v>10</v>
      </c>
      <c r="B14" s="11" t="s">
        <v>45</v>
      </c>
      <c r="C14" t="s">
        <v>53</v>
      </c>
      <c r="D14" s="4" t="s">
        <v>155</v>
      </c>
      <c r="E14" s="4" t="s">
        <v>162</v>
      </c>
      <c r="F14" s="4" t="s">
        <v>183</v>
      </c>
      <c r="G14" s="4" t="s">
        <v>63</v>
      </c>
      <c r="H14" s="4" t="s">
        <v>192</v>
      </c>
      <c r="I14" s="2" t="s">
        <v>201</v>
      </c>
      <c r="J14" t="s">
        <v>102</v>
      </c>
      <c r="K14" s="5" t="s">
        <v>122</v>
      </c>
      <c r="L14" s="5" t="s">
        <v>122</v>
      </c>
      <c r="M14" s="5" t="s">
        <v>122</v>
      </c>
      <c r="N14" s="12">
        <v>1508</v>
      </c>
      <c r="O14" s="12">
        <v>1622</v>
      </c>
      <c r="P14" s="12">
        <v>530</v>
      </c>
      <c r="Q14" s="12">
        <v>128</v>
      </c>
      <c r="R14" s="12">
        <v>148</v>
      </c>
      <c r="S14" s="10">
        <f t="shared" si="0"/>
        <v>0.4496021220159151</v>
      </c>
      <c r="T14" s="10">
        <f t="shared" si="1"/>
        <v>0.1830238726790451</v>
      </c>
      <c r="U14" s="23">
        <v>2.41</v>
      </c>
      <c r="V14" s="12" t="s">
        <v>131</v>
      </c>
      <c r="W14" s="23">
        <v>1.08</v>
      </c>
      <c r="X14">
        <v>2</v>
      </c>
      <c r="Y14"/>
      <c r="Z14">
        <v>3</v>
      </c>
      <c r="AA14"/>
      <c r="AB14">
        <v>4</v>
      </c>
      <c r="AC14">
        <v>3</v>
      </c>
      <c r="AD14" s="4" t="s">
        <v>198</v>
      </c>
      <c r="AE14">
        <v>10</v>
      </c>
      <c r="AF14">
        <v>18</v>
      </c>
    </row>
    <row r="15" spans="1:32" ht="12.75">
      <c r="A15" t="s">
        <v>11</v>
      </c>
      <c r="B15" s="11" t="s">
        <v>45</v>
      </c>
      <c r="C15" t="s">
        <v>53</v>
      </c>
      <c r="D15" s="4" t="s">
        <v>155</v>
      </c>
      <c r="E15" s="4" t="s">
        <v>162</v>
      </c>
      <c r="F15" s="4" t="s">
        <v>183</v>
      </c>
      <c r="G15" s="4" t="s">
        <v>63</v>
      </c>
      <c r="H15" s="4" t="s">
        <v>192</v>
      </c>
      <c r="I15" s="2" t="s">
        <v>201</v>
      </c>
      <c r="J15" t="s">
        <v>102</v>
      </c>
      <c r="K15" s="5" t="s">
        <v>122</v>
      </c>
      <c r="L15" s="5" t="s">
        <v>122</v>
      </c>
      <c r="M15" s="5" t="s">
        <v>122</v>
      </c>
      <c r="N15" s="32">
        <v>657</v>
      </c>
      <c r="O15" s="32">
        <v>715</v>
      </c>
      <c r="P15" s="32">
        <v>420</v>
      </c>
      <c r="Q15" s="32">
        <v>32</v>
      </c>
      <c r="R15" s="32">
        <v>214</v>
      </c>
      <c r="S15" s="34">
        <f t="shared" si="0"/>
        <v>0.9649923896499238</v>
      </c>
      <c r="T15" s="34">
        <f t="shared" si="1"/>
        <v>0.3744292237442922</v>
      </c>
      <c r="U15" s="29">
        <v>65.79</v>
      </c>
      <c r="V15" s="12" t="s">
        <v>133</v>
      </c>
      <c r="W15" s="29">
        <v>64.07</v>
      </c>
      <c r="X15">
        <v>1</v>
      </c>
      <c r="Y15">
        <v>8</v>
      </c>
      <c r="Z15">
        <v>16</v>
      </c>
      <c r="AA15"/>
      <c r="AB15">
        <v>1</v>
      </c>
      <c r="AC15">
        <v>2</v>
      </c>
      <c r="AD15" s="30">
        <v>1339</v>
      </c>
      <c r="AE15">
        <v>6</v>
      </c>
      <c r="AF15">
        <v>2</v>
      </c>
    </row>
    <row r="16" spans="1:32" ht="14.25">
      <c r="A16" t="s">
        <v>12</v>
      </c>
      <c r="B16" s="11" t="s">
        <v>45</v>
      </c>
      <c r="C16" t="s">
        <v>53</v>
      </c>
      <c r="D16" s="4" t="s">
        <v>154</v>
      </c>
      <c r="E16" s="4" t="s">
        <v>162</v>
      </c>
      <c r="F16" s="4" t="s">
        <v>184</v>
      </c>
      <c r="G16" s="4" t="s">
        <v>63</v>
      </c>
      <c r="H16" s="4" t="s">
        <v>191</v>
      </c>
      <c r="I16" t="s">
        <v>66</v>
      </c>
      <c r="J16" t="s">
        <v>100</v>
      </c>
      <c r="K16" s="4" t="s">
        <v>75</v>
      </c>
      <c r="L16" s="4" t="s">
        <v>70</v>
      </c>
      <c r="M16" s="4">
        <v>59</v>
      </c>
      <c r="N16" s="12">
        <v>1033</v>
      </c>
      <c r="O16" s="12">
        <v>1333</v>
      </c>
      <c r="P16" s="12">
        <v>671</v>
      </c>
      <c r="Q16" s="12">
        <v>59</v>
      </c>
      <c r="R16" s="12">
        <v>444</v>
      </c>
      <c r="S16" s="10">
        <f t="shared" si="0"/>
        <v>1.0793804453049372</v>
      </c>
      <c r="T16" s="10">
        <f t="shared" si="1"/>
        <v>0.48693126815101645</v>
      </c>
      <c r="U16" s="23">
        <v>1.91</v>
      </c>
      <c r="V16" s="12" t="s">
        <v>129</v>
      </c>
      <c r="W16" s="23">
        <v>0.44</v>
      </c>
      <c r="X16">
        <v>5</v>
      </c>
      <c r="Y16">
        <v>1</v>
      </c>
      <c r="Z16">
        <v>4</v>
      </c>
      <c r="AA16"/>
      <c r="AB16">
        <v>4</v>
      </c>
      <c r="AC16">
        <v>1</v>
      </c>
      <c r="AD16" s="4" t="s">
        <v>198</v>
      </c>
      <c r="AE16">
        <v>6</v>
      </c>
      <c r="AF16">
        <v>5</v>
      </c>
    </row>
    <row r="17" spans="1:32" ht="12.75">
      <c r="A17" s="2" t="s">
        <v>13</v>
      </c>
      <c r="B17" s="11" t="s">
        <v>45</v>
      </c>
      <c r="C17" t="s">
        <v>53</v>
      </c>
      <c r="D17" s="4" t="s">
        <v>154</v>
      </c>
      <c r="E17" s="4" t="s">
        <v>162</v>
      </c>
      <c r="F17" s="4" t="s">
        <v>184</v>
      </c>
      <c r="G17" s="4" t="s">
        <v>63</v>
      </c>
      <c r="H17" s="4" t="s">
        <v>193</v>
      </c>
      <c r="I17" s="2" t="s">
        <v>201</v>
      </c>
      <c r="J17" t="s">
        <v>102</v>
      </c>
      <c r="K17" s="5" t="s">
        <v>122</v>
      </c>
      <c r="L17" s="5" t="s">
        <v>122</v>
      </c>
      <c r="M17" s="5" t="s">
        <v>122</v>
      </c>
      <c r="N17" s="12">
        <v>491</v>
      </c>
      <c r="O17" s="12">
        <v>534</v>
      </c>
      <c r="P17" s="12">
        <v>223</v>
      </c>
      <c r="Q17" s="12">
        <v>31</v>
      </c>
      <c r="R17" s="12">
        <v>206</v>
      </c>
      <c r="S17" s="10">
        <f t="shared" si="0"/>
        <v>0.8737270875763747</v>
      </c>
      <c r="T17" s="10">
        <f t="shared" si="1"/>
        <v>0.48268839103869654</v>
      </c>
      <c r="U17" s="23">
        <v>23.82</v>
      </c>
      <c r="V17" s="24" t="s">
        <v>135</v>
      </c>
      <c r="W17" s="23">
        <v>19.69</v>
      </c>
      <c r="X17">
        <v>5</v>
      </c>
      <c r="Y17"/>
      <c r="Z17">
        <v>138</v>
      </c>
      <c r="AA17"/>
      <c r="AB17">
        <v>2</v>
      </c>
      <c r="AC17">
        <v>20</v>
      </c>
      <c r="AD17" s="4" t="s">
        <v>198</v>
      </c>
      <c r="AE17">
        <v>2</v>
      </c>
      <c r="AF17"/>
    </row>
    <row r="18" spans="1:32" ht="12.75">
      <c r="A18" t="s">
        <v>14</v>
      </c>
      <c r="B18" s="11" t="s">
        <v>45</v>
      </c>
      <c r="C18" t="s">
        <v>53</v>
      </c>
      <c r="D18" s="4" t="s">
        <v>154</v>
      </c>
      <c r="E18" s="4" t="s">
        <v>162</v>
      </c>
      <c r="F18" s="4" t="s">
        <v>184</v>
      </c>
      <c r="G18" s="4" t="s">
        <v>63</v>
      </c>
      <c r="H18" s="4" t="s">
        <v>193</v>
      </c>
      <c r="I18" s="2" t="s">
        <v>201</v>
      </c>
      <c r="J18" t="s">
        <v>102</v>
      </c>
      <c r="K18" s="5" t="s">
        <v>122</v>
      </c>
      <c r="L18" s="5" t="s">
        <v>122</v>
      </c>
      <c r="M18" s="5" t="s">
        <v>122</v>
      </c>
      <c r="N18" s="32">
        <v>491</v>
      </c>
      <c r="O18" s="32">
        <v>507</v>
      </c>
      <c r="P18" s="32">
        <v>232</v>
      </c>
      <c r="Q18" s="32">
        <v>24</v>
      </c>
      <c r="R18" s="32">
        <v>182</v>
      </c>
      <c r="S18" s="34">
        <f t="shared" si="0"/>
        <v>0.8431771894093686</v>
      </c>
      <c r="T18" s="34">
        <f t="shared" si="1"/>
        <v>0.4195519348268839</v>
      </c>
      <c r="U18" s="29">
        <v>91.05</v>
      </c>
      <c r="V18" s="12" t="s">
        <v>133</v>
      </c>
      <c r="W18" s="29">
        <v>90.02</v>
      </c>
      <c r="X18">
        <v>5</v>
      </c>
      <c r="Y18">
        <v>26</v>
      </c>
      <c r="Z18">
        <v>2</v>
      </c>
      <c r="AA18"/>
      <c r="AB18">
        <v>14</v>
      </c>
      <c r="AC18">
        <v>4</v>
      </c>
      <c r="AD18" s="30">
        <v>5097</v>
      </c>
      <c r="AE18">
        <v>1</v>
      </c>
      <c r="AF18">
        <v>6</v>
      </c>
    </row>
    <row r="19" spans="1:32" ht="14.25">
      <c r="A19" t="s">
        <v>15</v>
      </c>
      <c r="B19" s="11" t="s">
        <v>45</v>
      </c>
      <c r="C19" t="s">
        <v>53</v>
      </c>
      <c r="D19" s="4" t="s">
        <v>149</v>
      </c>
      <c r="E19" s="4" t="s">
        <v>162</v>
      </c>
      <c r="F19" s="4" t="s">
        <v>183</v>
      </c>
      <c r="G19" s="4" t="s">
        <v>63</v>
      </c>
      <c r="H19" s="4" t="s">
        <v>191</v>
      </c>
      <c r="I19" t="s">
        <v>66</v>
      </c>
      <c r="J19" t="s">
        <v>100</v>
      </c>
      <c r="K19" s="4" t="s">
        <v>76</v>
      </c>
      <c r="L19" s="4" t="s">
        <v>70</v>
      </c>
      <c r="M19" s="4">
        <v>52</v>
      </c>
      <c r="N19" s="12">
        <v>3634</v>
      </c>
      <c r="O19" s="12">
        <v>4169</v>
      </c>
      <c r="P19" s="32">
        <v>2009</v>
      </c>
      <c r="Q19" s="12">
        <v>169</v>
      </c>
      <c r="R19" s="32">
        <v>1193</v>
      </c>
      <c r="S19" s="10">
        <f t="shared" si="0"/>
        <v>0.8811227297743534</v>
      </c>
      <c r="T19" s="10">
        <f t="shared" si="1"/>
        <v>0.3747936158503027</v>
      </c>
      <c r="U19" s="23">
        <v>0.95</v>
      </c>
      <c r="V19" s="12" t="s">
        <v>131</v>
      </c>
      <c r="W19" s="23">
        <v>0.24</v>
      </c>
      <c r="X19"/>
      <c r="Y19">
        <v>7</v>
      </c>
      <c r="Z19">
        <v>8</v>
      </c>
      <c r="AA19"/>
      <c r="AB19">
        <v>6</v>
      </c>
      <c r="AC19"/>
      <c r="AD19" s="4" t="s">
        <v>198</v>
      </c>
      <c r="AE19">
        <v>9</v>
      </c>
      <c r="AF19">
        <v>10</v>
      </c>
    </row>
    <row r="20" spans="1:32" ht="12.75">
      <c r="A20" t="s">
        <v>16</v>
      </c>
      <c r="B20" s="11" t="s">
        <v>45</v>
      </c>
      <c r="C20" t="s">
        <v>53</v>
      </c>
      <c r="D20" s="4" t="s">
        <v>149</v>
      </c>
      <c r="E20" s="4" t="s">
        <v>162</v>
      </c>
      <c r="F20" s="4" t="s">
        <v>183</v>
      </c>
      <c r="G20" s="4" t="s">
        <v>63</v>
      </c>
      <c r="H20" s="4" t="s">
        <v>192</v>
      </c>
      <c r="I20" s="2" t="s">
        <v>201</v>
      </c>
      <c r="J20" t="s">
        <v>102</v>
      </c>
      <c r="K20" s="5" t="s">
        <v>122</v>
      </c>
      <c r="L20" s="5" t="s">
        <v>122</v>
      </c>
      <c r="M20" s="5" t="s">
        <v>122</v>
      </c>
      <c r="N20" s="12">
        <v>4450</v>
      </c>
      <c r="O20" s="32">
        <v>5317</v>
      </c>
      <c r="P20" s="32">
        <v>2245</v>
      </c>
      <c r="Q20" s="12">
        <v>579</v>
      </c>
      <c r="R20" s="32">
        <v>904</v>
      </c>
      <c r="S20" s="10">
        <f t="shared" si="0"/>
        <v>0.7076404494382023</v>
      </c>
      <c r="T20" s="10">
        <f t="shared" si="1"/>
        <v>0.33325842696629215</v>
      </c>
      <c r="U20" s="23">
        <v>2.6</v>
      </c>
      <c r="V20" s="24" t="s">
        <v>135</v>
      </c>
      <c r="W20" s="23">
        <v>0.77</v>
      </c>
      <c r="X20">
        <v>1</v>
      </c>
      <c r="Y20">
        <v>6</v>
      </c>
      <c r="Z20">
        <v>42</v>
      </c>
      <c r="AA20"/>
      <c r="AB20">
        <v>5</v>
      </c>
      <c r="AC20">
        <v>15</v>
      </c>
      <c r="AD20" s="4" t="s">
        <v>198</v>
      </c>
      <c r="AE20">
        <v>38</v>
      </c>
      <c r="AF20">
        <v>35</v>
      </c>
    </row>
    <row r="21" spans="1:32" ht="14.25">
      <c r="A21" t="s">
        <v>17</v>
      </c>
      <c r="B21" s="11" t="s">
        <v>45</v>
      </c>
      <c r="C21" t="s">
        <v>54</v>
      </c>
      <c r="D21" s="4" t="s">
        <v>145</v>
      </c>
      <c r="E21" s="4" t="s">
        <v>171</v>
      </c>
      <c r="F21" s="4" t="s">
        <v>172</v>
      </c>
      <c r="G21" s="5" t="s">
        <v>77</v>
      </c>
      <c r="H21" s="5" t="s">
        <v>191</v>
      </c>
      <c r="I21" s="2" t="s">
        <v>104</v>
      </c>
      <c r="J21" s="2" t="s">
        <v>103</v>
      </c>
      <c r="K21" s="5" t="s">
        <v>153</v>
      </c>
      <c r="L21" s="5" t="s">
        <v>122</v>
      </c>
      <c r="M21" s="5">
        <v>200</v>
      </c>
      <c r="N21" s="12">
        <v>1767</v>
      </c>
      <c r="O21" s="12">
        <v>1767</v>
      </c>
      <c r="P21" s="12">
        <v>889</v>
      </c>
      <c r="Q21" s="12">
        <v>8</v>
      </c>
      <c r="R21" s="12">
        <v>761</v>
      </c>
      <c r="S21" s="10">
        <f t="shared" si="0"/>
        <v>0.933786078098472</v>
      </c>
      <c r="T21" s="10">
        <f t="shared" si="1"/>
        <v>0.4352009054895303</v>
      </c>
      <c r="U21" s="23">
        <v>17.58</v>
      </c>
      <c r="V21" s="12" t="s">
        <v>131</v>
      </c>
      <c r="W21" s="23">
        <v>16.23</v>
      </c>
      <c r="X21"/>
      <c r="Y21">
        <v>8</v>
      </c>
      <c r="Z21">
        <v>1</v>
      </c>
      <c r="AA21"/>
      <c r="AB21">
        <v>14</v>
      </c>
      <c r="AC21"/>
      <c r="AD21" s="4" t="s">
        <v>198</v>
      </c>
      <c r="AE21">
        <v>6</v>
      </c>
      <c r="AF21">
        <v>348</v>
      </c>
    </row>
    <row r="22" spans="1:32" ht="14.25">
      <c r="A22" t="s">
        <v>18</v>
      </c>
      <c r="B22" s="11" t="s">
        <v>45</v>
      </c>
      <c r="C22" t="s">
        <v>53</v>
      </c>
      <c r="D22" s="4" t="s">
        <v>154</v>
      </c>
      <c r="E22" s="4" t="s">
        <v>162</v>
      </c>
      <c r="F22" s="4" t="s">
        <v>185</v>
      </c>
      <c r="G22" s="4" t="s">
        <v>63</v>
      </c>
      <c r="H22" s="5" t="s">
        <v>191</v>
      </c>
      <c r="I22" t="s">
        <v>66</v>
      </c>
      <c r="J22" t="s">
        <v>100</v>
      </c>
      <c r="K22" s="4" t="s">
        <v>78</v>
      </c>
      <c r="L22" s="4" t="s">
        <v>70</v>
      </c>
      <c r="M22" s="4">
        <v>19</v>
      </c>
      <c r="N22" s="12">
        <v>1339</v>
      </c>
      <c r="O22" s="12">
        <v>1652</v>
      </c>
      <c r="P22" s="12">
        <v>734</v>
      </c>
      <c r="Q22" s="12">
        <v>43</v>
      </c>
      <c r="R22" s="12">
        <v>630</v>
      </c>
      <c r="S22" s="10">
        <f t="shared" si="0"/>
        <v>1.0186706497386109</v>
      </c>
      <c r="T22" s="10">
        <f t="shared" si="1"/>
        <v>0.5026138909634055</v>
      </c>
      <c r="U22" s="23">
        <v>1.73</v>
      </c>
      <c r="V22" s="12" t="s">
        <v>132</v>
      </c>
      <c r="W22" s="23">
        <v>0.54</v>
      </c>
      <c r="X22">
        <v>7</v>
      </c>
      <c r="Y22">
        <v>1</v>
      </c>
      <c r="Z22"/>
      <c r="AA22">
        <v>1</v>
      </c>
      <c r="AB22">
        <v>9</v>
      </c>
      <c r="AC22"/>
      <c r="AD22" s="4" t="s">
        <v>198</v>
      </c>
      <c r="AE22">
        <v>6</v>
      </c>
      <c r="AF22">
        <v>5</v>
      </c>
    </row>
    <row r="23" spans="1:32" ht="14.25">
      <c r="A23" t="s">
        <v>19</v>
      </c>
      <c r="B23" s="11" t="s">
        <v>45</v>
      </c>
      <c r="C23" t="s">
        <v>53</v>
      </c>
      <c r="D23" s="4" t="s">
        <v>156</v>
      </c>
      <c r="E23" s="4" t="s">
        <v>162</v>
      </c>
      <c r="F23" s="4" t="s">
        <v>184</v>
      </c>
      <c r="G23" s="4" t="s">
        <v>63</v>
      </c>
      <c r="H23" s="5" t="s">
        <v>191</v>
      </c>
      <c r="I23" t="s">
        <v>66</v>
      </c>
      <c r="J23" t="s">
        <v>100</v>
      </c>
      <c r="K23" s="4" t="s">
        <v>79</v>
      </c>
      <c r="L23" s="4" t="s">
        <v>70</v>
      </c>
      <c r="M23" s="4">
        <v>13</v>
      </c>
      <c r="N23" s="12">
        <v>2789</v>
      </c>
      <c r="O23" s="12">
        <v>3513</v>
      </c>
      <c r="P23" s="12">
        <v>1642</v>
      </c>
      <c r="Q23" s="12">
        <v>163</v>
      </c>
      <c r="R23" s="12">
        <v>1174</v>
      </c>
      <c r="S23" s="10">
        <f t="shared" si="0"/>
        <v>1.0096808892076012</v>
      </c>
      <c r="T23" s="10">
        <f t="shared" si="1"/>
        <v>0.4793832915023306</v>
      </c>
      <c r="U23" s="23">
        <v>1.01</v>
      </c>
      <c r="V23" s="12" t="s">
        <v>131</v>
      </c>
      <c r="W23" s="23">
        <v>0.31</v>
      </c>
      <c r="X23">
        <v>2</v>
      </c>
      <c r="Y23">
        <v>9</v>
      </c>
      <c r="Z23"/>
      <c r="AA23">
        <v>1</v>
      </c>
      <c r="AB23">
        <v>3</v>
      </c>
      <c r="AC23"/>
      <c r="AD23" s="4" t="s">
        <v>198</v>
      </c>
      <c r="AE23">
        <v>10</v>
      </c>
      <c r="AF23">
        <v>11</v>
      </c>
    </row>
    <row r="24" spans="1:32" ht="14.25">
      <c r="A24" t="s">
        <v>20</v>
      </c>
      <c r="B24" s="11" t="s">
        <v>45</v>
      </c>
      <c r="C24" t="s">
        <v>53</v>
      </c>
      <c r="D24" s="4" t="s">
        <v>146</v>
      </c>
      <c r="E24" s="4" t="s">
        <v>165</v>
      </c>
      <c r="F24" s="4" t="s">
        <v>180</v>
      </c>
      <c r="G24" s="4" t="s">
        <v>63</v>
      </c>
      <c r="H24" s="5" t="s">
        <v>191</v>
      </c>
      <c r="I24" t="s">
        <v>66</v>
      </c>
      <c r="J24" t="s">
        <v>100</v>
      </c>
      <c r="K24" s="4" t="s">
        <v>80</v>
      </c>
      <c r="L24" s="4" t="s">
        <v>70</v>
      </c>
      <c r="M24" s="4">
        <v>1240</v>
      </c>
      <c r="N24" s="12">
        <v>1167</v>
      </c>
      <c r="O24" s="12">
        <v>1317</v>
      </c>
      <c r="P24" s="12">
        <v>523</v>
      </c>
      <c r="Q24" s="12">
        <v>32</v>
      </c>
      <c r="R24" s="12">
        <v>272</v>
      </c>
      <c r="S24" s="10">
        <f t="shared" si="0"/>
        <v>0.6812339331619537</v>
      </c>
      <c r="T24" s="10">
        <f t="shared" si="1"/>
        <v>0.26049700085689803</v>
      </c>
      <c r="U24" s="23">
        <v>0.98</v>
      </c>
      <c r="V24" s="12" t="s">
        <v>131</v>
      </c>
      <c r="W24" s="23">
        <v>0.38</v>
      </c>
      <c r="X24"/>
      <c r="Y24">
        <v>4</v>
      </c>
      <c r="Z24"/>
      <c r="AA24"/>
      <c r="AB24"/>
      <c r="AC24"/>
      <c r="AD24" s="4" t="s">
        <v>198</v>
      </c>
      <c r="AE24">
        <v>4</v>
      </c>
      <c r="AF24">
        <v>5</v>
      </c>
    </row>
    <row r="25" spans="1:32" ht="14.25">
      <c r="A25" t="s">
        <v>21</v>
      </c>
      <c r="B25" s="11" t="s">
        <v>45</v>
      </c>
      <c r="C25" t="s">
        <v>53</v>
      </c>
      <c r="D25" s="4" t="s">
        <v>146</v>
      </c>
      <c r="E25" s="4" t="s">
        <v>169</v>
      </c>
      <c r="F25" s="4" t="s">
        <v>180</v>
      </c>
      <c r="G25" s="4" t="s">
        <v>63</v>
      </c>
      <c r="H25" s="5" t="s">
        <v>191</v>
      </c>
      <c r="I25" t="s">
        <v>66</v>
      </c>
      <c r="J25" t="s">
        <v>100</v>
      </c>
      <c r="K25" s="4" t="s">
        <v>81</v>
      </c>
      <c r="L25" s="4" t="s">
        <v>70</v>
      </c>
      <c r="M25" s="4">
        <v>20</v>
      </c>
      <c r="N25" s="12">
        <v>2912</v>
      </c>
      <c r="O25" s="12">
        <v>3535</v>
      </c>
      <c r="P25" s="12">
        <v>1609</v>
      </c>
      <c r="Q25" s="12">
        <v>123</v>
      </c>
      <c r="R25" s="12">
        <v>1186</v>
      </c>
      <c r="S25" s="10">
        <f t="shared" si="0"/>
        <v>0.9598214285714286</v>
      </c>
      <c r="T25" s="10">
        <f t="shared" si="1"/>
        <v>0.4495192307692308</v>
      </c>
      <c r="U25" s="23">
        <v>0.31</v>
      </c>
      <c r="V25" s="12" t="s">
        <v>129</v>
      </c>
      <c r="W25" s="23">
        <v>0.23</v>
      </c>
      <c r="X25"/>
      <c r="Y25"/>
      <c r="Z25"/>
      <c r="AA25"/>
      <c r="AB25"/>
      <c r="AC25"/>
      <c r="AD25" s="4" t="s">
        <v>198</v>
      </c>
      <c r="AE25">
        <v>8</v>
      </c>
      <c r="AF25">
        <v>3</v>
      </c>
    </row>
    <row r="26" spans="1:32" ht="14.25">
      <c r="A26" t="s">
        <v>22</v>
      </c>
      <c r="B26" s="11" t="s">
        <v>45</v>
      </c>
      <c r="C26" t="s">
        <v>53</v>
      </c>
      <c r="D26" s="4" t="s">
        <v>146</v>
      </c>
      <c r="E26" s="4" t="s">
        <v>166</v>
      </c>
      <c r="F26" s="4" t="s">
        <v>180</v>
      </c>
      <c r="G26" s="4" t="s">
        <v>63</v>
      </c>
      <c r="H26" s="5" t="s">
        <v>191</v>
      </c>
      <c r="I26" t="s">
        <v>66</v>
      </c>
      <c r="J26" t="s">
        <v>100</v>
      </c>
      <c r="K26" s="4" t="s">
        <v>82</v>
      </c>
      <c r="L26" s="4" t="s">
        <v>70</v>
      </c>
      <c r="M26" s="4">
        <v>1160</v>
      </c>
      <c r="N26" s="12">
        <v>12194</v>
      </c>
      <c r="O26" s="12">
        <v>15316</v>
      </c>
      <c r="P26" s="12">
        <v>5344</v>
      </c>
      <c r="Q26" s="12">
        <v>790</v>
      </c>
      <c r="R26" s="12">
        <v>5698</v>
      </c>
      <c r="S26" s="10">
        <f t="shared" si="0"/>
        <v>0.9055273085123832</v>
      </c>
      <c r="T26" s="10">
        <f t="shared" si="1"/>
        <v>0.5320649499753978</v>
      </c>
      <c r="U26" s="23">
        <v>0.65</v>
      </c>
      <c r="V26" s="12" t="s">
        <v>129</v>
      </c>
      <c r="W26" s="23">
        <v>0.23</v>
      </c>
      <c r="X26">
        <v>3</v>
      </c>
      <c r="Y26">
        <v>18</v>
      </c>
      <c r="Z26">
        <v>5</v>
      </c>
      <c r="AA26">
        <v>4</v>
      </c>
      <c r="AB26">
        <v>9</v>
      </c>
      <c r="AC26">
        <v>2</v>
      </c>
      <c r="AD26" s="4" t="s">
        <v>198</v>
      </c>
      <c r="AE26">
        <v>35</v>
      </c>
      <c r="AF26">
        <v>24</v>
      </c>
    </row>
    <row r="27" spans="1:32" ht="14.25">
      <c r="A27" t="s">
        <v>23</v>
      </c>
      <c r="B27" s="11" t="s">
        <v>45</v>
      </c>
      <c r="C27" t="s">
        <v>55</v>
      </c>
      <c r="D27" s="4" t="s">
        <v>147</v>
      </c>
      <c r="E27" s="4" t="s">
        <v>167</v>
      </c>
      <c r="F27" s="4" t="s">
        <v>182</v>
      </c>
      <c r="G27" s="4" t="s">
        <v>63</v>
      </c>
      <c r="H27" s="5" t="s">
        <v>191</v>
      </c>
      <c r="I27" t="s">
        <v>66</v>
      </c>
      <c r="J27" t="s">
        <v>100</v>
      </c>
      <c r="K27" s="4" t="s">
        <v>81</v>
      </c>
      <c r="L27" s="4" t="s">
        <v>70</v>
      </c>
      <c r="M27" s="4">
        <v>37</v>
      </c>
      <c r="N27" s="12">
        <v>1333</v>
      </c>
      <c r="O27" s="12">
        <v>1486</v>
      </c>
      <c r="P27" s="12">
        <v>674</v>
      </c>
      <c r="Q27" s="12">
        <v>52</v>
      </c>
      <c r="R27" s="12">
        <v>499</v>
      </c>
      <c r="S27" s="10">
        <f t="shared" si="0"/>
        <v>0.8799699924981246</v>
      </c>
      <c r="T27" s="10">
        <f t="shared" si="1"/>
        <v>0.41335333833458365</v>
      </c>
      <c r="U27" s="23">
        <v>1.78</v>
      </c>
      <c r="V27" s="12" t="s">
        <v>132</v>
      </c>
      <c r="W27" s="23">
        <v>0.93</v>
      </c>
      <c r="X27">
        <v>5</v>
      </c>
      <c r="Y27"/>
      <c r="Z27">
        <v>3</v>
      </c>
      <c r="AA27"/>
      <c r="AB27">
        <v>14</v>
      </c>
      <c r="AC27"/>
      <c r="AD27" s="4" t="s">
        <v>202</v>
      </c>
      <c r="AE27">
        <v>3</v>
      </c>
      <c r="AF27">
        <v>2</v>
      </c>
    </row>
    <row r="28" spans="1:32" ht="12.75">
      <c r="A28" s="2" t="s">
        <v>141</v>
      </c>
      <c r="B28" s="11" t="s">
        <v>45</v>
      </c>
      <c r="C28" t="s">
        <v>55</v>
      </c>
      <c r="D28" s="4" t="s">
        <v>147</v>
      </c>
      <c r="E28" s="4" t="s">
        <v>167</v>
      </c>
      <c r="F28" s="4" t="s">
        <v>182</v>
      </c>
      <c r="G28" s="4" t="s">
        <v>63</v>
      </c>
      <c r="H28" s="4" t="s">
        <v>193</v>
      </c>
      <c r="I28" s="2" t="s">
        <v>201</v>
      </c>
      <c r="J28" t="s">
        <v>102</v>
      </c>
      <c r="K28" s="5" t="s">
        <v>122</v>
      </c>
      <c r="L28" s="5" t="s">
        <v>122</v>
      </c>
      <c r="M28" s="5" t="s">
        <v>122</v>
      </c>
      <c r="N28" s="12">
        <v>991</v>
      </c>
      <c r="O28" s="12">
        <v>991</v>
      </c>
      <c r="P28" s="12">
        <v>523</v>
      </c>
      <c r="Q28" s="12">
        <v>14</v>
      </c>
      <c r="R28" s="12">
        <v>361</v>
      </c>
      <c r="S28" s="10">
        <f t="shared" si="0"/>
        <v>0.8920282542885973</v>
      </c>
      <c r="T28" s="10">
        <f t="shared" si="1"/>
        <v>0.3784056508577195</v>
      </c>
      <c r="U28" s="23">
        <v>1.88</v>
      </c>
      <c r="V28" s="12" t="s">
        <v>134</v>
      </c>
      <c r="W28" s="23">
        <v>0.69</v>
      </c>
      <c r="X28">
        <v>7</v>
      </c>
      <c r="Y28">
        <v>5</v>
      </c>
      <c r="Z28"/>
      <c r="AA28"/>
      <c r="AB28">
        <v>1</v>
      </c>
      <c r="AC28"/>
      <c r="AD28" s="4" t="s">
        <v>198</v>
      </c>
      <c r="AE28">
        <v>5</v>
      </c>
      <c r="AF28">
        <v>1</v>
      </c>
    </row>
    <row r="29" spans="1:32" ht="14.25">
      <c r="A29" t="s">
        <v>24</v>
      </c>
      <c r="B29" s="11" t="s">
        <v>45</v>
      </c>
      <c r="C29" t="s">
        <v>53</v>
      </c>
      <c r="D29" s="4" t="s">
        <v>147</v>
      </c>
      <c r="E29" s="4" t="s">
        <v>167</v>
      </c>
      <c r="F29" s="4" t="s">
        <v>185</v>
      </c>
      <c r="G29" s="4" t="s">
        <v>63</v>
      </c>
      <c r="H29" s="5" t="s">
        <v>191</v>
      </c>
      <c r="I29" t="s">
        <v>66</v>
      </c>
      <c r="J29" t="s">
        <v>100</v>
      </c>
      <c r="K29" s="4" t="s">
        <v>69</v>
      </c>
      <c r="L29" s="4" t="s">
        <v>70</v>
      </c>
      <c r="M29" s="4">
        <v>80</v>
      </c>
      <c r="N29" s="12">
        <v>1177</v>
      </c>
      <c r="O29" s="12">
        <v>1530</v>
      </c>
      <c r="P29" s="12">
        <v>724</v>
      </c>
      <c r="Q29" s="12">
        <v>70</v>
      </c>
      <c r="R29" s="12">
        <v>517</v>
      </c>
      <c r="S29" s="10">
        <f t="shared" si="0"/>
        <v>1.054375531011045</v>
      </c>
      <c r="T29" s="10">
        <f t="shared" si="1"/>
        <v>0.49872557349192864</v>
      </c>
      <c r="U29" s="23">
        <v>1.29</v>
      </c>
      <c r="V29" s="12" t="s">
        <v>129</v>
      </c>
      <c r="W29" s="23">
        <v>0.84</v>
      </c>
      <c r="X29">
        <v>1</v>
      </c>
      <c r="Y29">
        <v>1</v>
      </c>
      <c r="Z29"/>
      <c r="AA29"/>
      <c r="AB29">
        <v>2</v>
      </c>
      <c r="AC29"/>
      <c r="AD29" s="4" t="s">
        <v>198</v>
      </c>
      <c r="AE29">
        <v>13</v>
      </c>
      <c r="AF29">
        <v>3</v>
      </c>
    </row>
    <row r="30" spans="1:32" ht="14.25">
      <c r="A30" t="s">
        <v>25</v>
      </c>
      <c r="B30" s="11" t="s">
        <v>45</v>
      </c>
      <c r="C30" t="s">
        <v>53</v>
      </c>
      <c r="D30" s="4" t="s">
        <v>146</v>
      </c>
      <c r="E30" s="4" t="s">
        <v>168</v>
      </c>
      <c r="F30" s="4" t="s">
        <v>185</v>
      </c>
      <c r="G30" s="4" t="s">
        <v>63</v>
      </c>
      <c r="H30" s="5" t="s">
        <v>191</v>
      </c>
      <c r="I30" t="s">
        <v>66</v>
      </c>
      <c r="J30" t="s">
        <v>100</v>
      </c>
      <c r="K30" s="4" t="s">
        <v>83</v>
      </c>
      <c r="L30" s="4" t="s">
        <v>70</v>
      </c>
      <c r="M30" s="4">
        <v>160</v>
      </c>
      <c r="N30" s="12">
        <v>1180</v>
      </c>
      <c r="O30" s="12">
        <v>1506</v>
      </c>
      <c r="P30" s="12">
        <v>684</v>
      </c>
      <c r="Q30" s="12">
        <v>49</v>
      </c>
      <c r="R30" s="12">
        <v>571</v>
      </c>
      <c r="S30" s="10">
        <f t="shared" si="0"/>
        <v>1.0635593220338984</v>
      </c>
      <c r="T30" s="10">
        <f t="shared" si="1"/>
        <v>0.5254237288135594</v>
      </c>
      <c r="U30" s="23">
        <v>0.86</v>
      </c>
      <c r="V30" s="12" t="s">
        <v>131</v>
      </c>
      <c r="W30" s="23">
        <v>0.33</v>
      </c>
      <c r="X30">
        <v>1</v>
      </c>
      <c r="Y30">
        <v>2</v>
      </c>
      <c r="Z30">
        <v>2</v>
      </c>
      <c r="AA30">
        <v>2</v>
      </c>
      <c r="AB30">
        <v>1</v>
      </c>
      <c r="AC30"/>
      <c r="AD30" s="4" t="s">
        <v>198</v>
      </c>
      <c r="AE30"/>
      <c r="AF30">
        <v>5</v>
      </c>
    </row>
    <row r="31" spans="1:32" ht="14.25">
      <c r="A31" t="s">
        <v>26</v>
      </c>
      <c r="B31" s="11" t="s">
        <v>45</v>
      </c>
      <c r="C31" t="s">
        <v>53</v>
      </c>
      <c r="D31" s="4" t="s">
        <v>147</v>
      </c>
      <c r="E31" s="4" t="s">
        <v>167</v>
      </c>
      <c r="F31" s="4" t="s">
        <v>182</v>
      </c>
      <c r="G31" s="4" t="s">
        <v>63</v>
      </c>
      <c r="H31" s="5" t="s">
        <v>191</v>
      </c>
      <c r="I31" t="s">
        <v>66</v>
      </c>
      <c r="J31" t="s">
        <v>114</v>
      </c>
      <c r="K31" s="4" t="s">
        <v>90</v>
      </c>
      <c r="L31" s="6" t="s">
        <v>91</v>
      </c>
      <c r="M31" s="5">
        <v>772</v>
      </c>
      <c r="N31" s="12">
        <v>787</v>
      </c>
      <c r="O31" s="12">
        <v>981</v>
      </c>
      <c r="P31" s="12">
        <v>456</v>
      </c>
      <c r="Q31" s="12">
        <v>30</v>
      </c>
      <c r="R31" s="12">
        <v>376</v>
      </c>
      <c r="S31" s="10">
        <f t="shared" si="0"/>
        <v>1.0571791613722998</v>
      </c>
      <c r="T31" s="10">
        <f t="shared" si="1"/>
        <v>0.5158831003811944</v>
      </c>
      <c r="U31" s="23">
        <v>2.29</v>
      </c>
      <c r="V31" s="12" t="s">
        <v>129</v>
      </c>
      <c r="W31" s="23">
        <v>0.6</v>
      </c>
      <c r="X31">
        <v>1</v>
      </c>
      <c r="Y31">
        <v>5</v>
      </c>
      <c r="Z31">
        <v>2</v>
      </c>
      <c r="AA31">
        <v>1</v>
      </c>
      <c r="AB31">
        <v>5</v>
      </c>
      <c r="AC31"/>
      <c r="AD31" s="4" t="s">
        <v>198</v>
      </c>
      <c r="AE31">
        <v>6</v>
      </c>
      <c r="AF31">
        <v>3</v>
      </c>
    </row>
    <row r="32" spans="1:32" ht="14.25">
      <c r="A32" t="s">
        <v>27</v>
      </c>
      <c r="B32" s="11" t="s">
        <v>45</v>
      </c>
      <c r="C32" t="s">
        <v>53</v>
      </c>
      <c r="D32" s="4" t="s">
        <v>148</v>
      </c>
      <c r="E32" s="4" t="s">
        <v>162</v>
      </c>
      <c r="F32" s="4" t="s">
        <v>186</v>
      </c>
      <c r="G32" s="4" t="s">
        <v>63</v>
      </c>
      <c r="H32" s="5" t="s">
        <v>191</v>
      </c>
      <c r="I32" t="s">
        <v>66</v>
      </c>
      <c r="J32" t="s">
        <v>114</v>
      </c>
      <c r="K32" s="4" t="s">
        <v>85</v>
      </c>
      <c r="L32" s="4" t="s">
        <v>70</v>
      </c>
      <c r="M32" s="4">
        <v>672</v>
      </c>
      <c r="N32" s="12">
        <v>977</v>
      </c>
      <c r="O32" s="12">
        <v>1242</v>
      </c>
      <c r="P32" s="12">
        <v>613</v>
      </c>
      <c r="Q32" s="12">
        <v>47</v>
      </c>
      <c r="R32" s="12">
        <v>360</v>
      </c>
      <c r="S32" s="10">
        <f t="shared" si="0"/>
        <v>0.9959058341862845</v>
      </c>
      <c r="T32" s="10">
        <f t="shared" si="1"/>
        <v>0.4165813715455476</v>
      </c>
      <c r="U32" s="23">
        <v>1.9</v>
      </c>
      <c r="V32" s="12" t="s">
        <v>131</v>
      </c>
      <c r="W32" s="23">
        <v>0.39</v>
      </c>
      <c r="X32">
        <v>5</v>
      </c>
      <c r="Y32">
        <v>3</v>
      </c>
      <c r="Z32">
        <v>2</v>
      </c>
      <c r="AA32">
        <v>1</v>
      </c>
      <c r="AB32">
        <v>5</v>
      </c>
      <c r="AC32"/>
      <c r="AD32" s="4" t="s">
        <v>198</v>
      </c>
      <c r="AE32">
        <v>3</v>
      </c>
      <c r="AF32">
        <v>5</v>
      </c>
    </row>
    <row r="33" spans="1:32" ht="14.25">
      <c r="A33" t="s">
        <v>28</v>
      </c>
      <c r="B33" s="11" t="s">
        <v>45</v>
      </c>
      <c r="C33" t="s">
        <v>53</v>
      </c>
      <c r="D33" s="4" t="s">
        <v>156</v>
      </c>
      <c r="E33" s="4" t="s">
        <v>162</v>
      </c>
      <c r="F33" s="4" t="s">
        <v>186</v>
      </c>
      <c r="G33" s="4" t="s">
        <v>63</v>
      </c>
      <c r="H33" s="5" t="s">
        <v>191</v>
      </c>
      <c r="I33" t="s">
        <v>66</v>
      </c>
      <c r="J33" t="s">
        <v>114</v>
      </c>
      <c r="K33" s="4" t="s">
        <v>86</v>
      </c>
      <c r="L33" s="4" t="s">
        <v>70</v>
      </c>
      <c r="M33" s="4">
        <v>832</v>
      </c>
      <c r="N33" s="12">
        <v>1241</v>
      </c>
      <c r="O33" s="12">
        <v>1537</v>
      </c>
      <c r="P33" s="32">
        <v>811</v>
      </c>
      <c r="Q33" s="12">
        <v>54</v>
      </c>
      <c r="R33" s="32">
        <v>499</v>
      </c>
      <c r="S33" s="10">
        <f t="shared" si="0"/>
        <v>1.055600322320709</v>
      </c>
      <c r="T33" s="34">
        <f t="shared" si="1"/>
        <v>0.44560838033843675</v>
      </c>
      <c r="U33" s="23">
        <v>1.35</v>
      </c>
      <c r="V33" s="12" t="s">
        <v>131</v>
      </c>
      <c r="W33" s="23">
        <v>0.45</v>
      </c>
      <c r="X33">
        <v>2</v>
      </c>
      <c r="Y33">
        <v>4</v>
      </c>
      <c r="Z33">
        <v>1</v>
      </c>
      <c r="AA33"/>
      <c r="AB33">
        <v>2</v>
      </c>
      <c r="AC33"/>
      <c r="AD33" s="4" t="s">
        <v>198</v>
      </c>
      <c r="AE33">
        <v>5</v>
      </c>
      <c r="AF33">
        <v>7</v>
      </c>
    </row>
    <row r="34" spans="1:32" ht="14.25">
      <c r="A34" t="s">
        <v>29</v>
      </c>
      <c r="B34" s="11" t="s">
        <v>45</v>
      </c>
      <c r="C34" t="s">
        <v>53</v>
      </c>
      <c r="D34" s="4" t="s">
        <v>143</v>
      </c>
      <c r="E34" s="4" t="s">
        <v>162</v>
      </c>
      <c r="F34" s="4" t="s">
        <v>180</v>
      </c>
      <c r="G34" s="4" t="s">
        <v>63</v>
      </c>
      <c r="H34" s="5" t="s">
        <v>191</v>
      </c>
      <c r="I34" t="s">
        <v>66</v>
      </c>
      <c r="J34" t="s">
        <v>106</v>
      </c>
      <c r="K34" s="4" t="s">
        <v>87</v>
      </c>
      <c r="L34" s="4" t="s">
        <v>70</v>
      </c>
      <c r="M34" s="4">
        <v>14</v>
      </c>
      <c r="N34" s="12">
        <v>1157</v>
      </c>
      <c r="O34" s="12">
        <v>1210</v>
      </c>
      <c r="P34" s="12">
        <v>688</v>
      </c>
      <c r="Q34" s="12">
        <v>45</v>
      </c>
      <c r="R34" s="12">
        <v>278</v>
      </c>
      <c r="S34" s="10">
        <f t="shared" si="0"/>
        <v>0.8349178910976663</v>
      </c>
      <c r="T34" s="10">
        <f t="shared" si="1"/>
        <v>0.2791702679343129</v>
      </c>
      <c r="U34" s="23">
        <v>0.98</v>
      </c>
      <c r="V34" s="24" t="s">
        <v>135</v>
      </c>
      <c r="W34" s="23">
        <v>0.33</v>
      </c>
      <c r="X34"/>
      <c r="Y34"/>
      <c r="Z34">
        <v>4</v>
      </c>
      <c r="AA34"/>
      <c r="AB34">
        <v>4</v>
      </c>
      <c r="AC34"/>
      <c r="AD34" s="4" t="s">
        <v>202</v>
      </c>
      <c r="AE34">
        <v>2</v>
      </c>
      <c r="AF34">
        <v>2</v>
      </c>
    </row>
    <row r="35" spans="1:32" ht="14.25">
      <c r="A35" t="s">
        <v>30</v>
      </c>
      <c r="B35" s="11" t="s">
        <v>45</v>
      </c>
      <c r="C35" t="s">
        <v>56</v>
      </c>
      <c r="D35" s="4" t="s">
        <v>143</v>
      </c>
      <c r="E35" s="4" t="s">
        <v>162</v>
      </c>
      <c r="F35" s="4" t="s">
        <v>181</v>
      </c>
      <c r="G35" s="4" t="s">
        <v>63</v>
      </c>
      <c r="H35" s="5" t="s">
        <v>191</v>
      </c>
      <c r="I35" t="s">
        <v>66</v>
      </c>
      <c r="J35" t="s">
        <v>106</v>
      </c>
      <c r="K35" s="4" t="s">
        <v>88</v>
      </c>
      <c r="L35" s="4" t="s">
        <v>70</v>
      </c>
      <c r="M35" s="4">
        <v>13</v>
      </c>
      <c r="N35" s="12">
        <v>1016</v>
      </c>
      <c r="O35" s="12">
        <v>1069</v>
      </c>
      <c r="P35" s="32">
        <v>565</v>
      </c>
      <c r="Q35" s="12">
        <v>32</v>
      </c>
      <c r="R35" s="32">
        <v>329</v>
      </c>
      <c r="S35" s="34">
        <f t="shared" si="0"/>
        <v>0.8799212598425197</v>
      </c>
      <c r="T35" s="34">
        <f t="shared" si="1"/>
        <v>0.35531496062992124</v>
      </c>
      <c r="U35" s="23">
        <v>0.56</v>
      </c>
      <c r="V35" s="12" t="s">
        <v>130</v>
      </c>
      <c r="W35" s="23">
        <v>0.37</v>
      </c>
      <c r="X35"/>
      <c r="Y35">
        <v>4</v>
      </c>
      <c r="Z35"/>
      <c r="AA35"/>
      <c r="AB35">
        <v>1</v>
      </c>
      <c r="AC35"/>
      <c r="AD35" s="4" t="s">
        <v>198</v>
      </c>
      <c r="AE35">
        <v>1</v>
      </c>
      <c r="AF35"/>
    </row>
    <row r="36" spans="1:32" ht="14.25">
      <c r="A36" t="s">
        <v>31</v>
      </c>
      <c r="B36" s="11" t="s">
        <v>45</v>
      </c>
      <c r="C36" t="s">
        <v>54</v>
      </c>
      <c r="D36" s="4" t="s">
        <v>145</v>
      </c>
      <c r="E36" s="4" t="s">
        <v>170</v>
      </c>
      <c r="F36" s="4" t="s">
        <v>173</v>
      </c>
      <c r="G36" s="4" t="s">
        <v>63</v>
      </c>
      <c r="H36" s="5" t="s">
        <v>191</v>
      </c>
      <c r="I36" t="s">
        <v>66</v>
      </c>
      <c r="J36" t="s">
        <v>106</v>
      </c>
      <c r="K36" s="4" t="s">
        <v>89</v>
      </c>
      <c r="L36" s="4" t="s">
        <v>70</v>
      </c>
      <c r="M36" s="4">
        <v>44</v>
      </c>
      <c r="N36" s="12">
        <v>3138</v>
      </c>
      <c r="O36" s="12">
        <v>3283</v>
      </c>
      <c r="P36" s="32">
        <v>1411</v>
      </c>
      <c r="Q36" s="12">
        <v>114</v>
      </c>
      <c r="R36" s="32">
        <v>990</v>
      </c>
      <c r="S36" s="10">
        <f t="shared" si="0"/>
        <v>0.7651370299553856</v>
      </c>
      <c r="T36" s="34">
        <f t="shared" si="1"/>
        <v>0.35181644359464626</v>
      </c>
      <c r="U36" s="23">
        <v>6.12</v>
      </c>
      <c r="V36" s="12" t="s">
        <v>131</v>
      </c>
      <c r="W36" s="23">
        <v>4.83</v>
      </c>
      <c r="X36"/>
      <c r="Y36">
        <v>3</v>
      </c>
      <c r="Z36">
        <v>10</v>
      </c>
      <c r="AA36"/>
      <c r="AB36">
        <v>7</v>
      </c>
      <c r="AC36"/>
      <c r="AD36" s="4" t="s">
        <v>198</v>
      </c>
      <c r="AE36">
        <v>25</v>
      </c>
      <c r="AF36">
        <v>169</v>
      </c>
    </row>
    <row r="37" spans="1:32" ht="14.25">
      <c r="A37" t="s">
        <v>32</v>
      </c>
      <c r="B37" s="11" t="s">
        <v>45</v>
      </c>
      <c r="C37" t="s">
        <v>53</v>
      </c>
      <c r="D37" s="4" t="s">
        <v>149</v>
      </c>
      <c r="E37" s="4" t="s">
        <v>167</v>
      </c>
      <c r="F37" s="4" t="s">
        <v>182</v>
      </c>
      <c r="G37" s="4" t="s">
        <v>63</v>
      </c>
      <c r="H37" s="5" t="s">
        <v>191</v>
      </c>
      <c r="I37" t="s">
        <v>66</v>
      </c>
      <c r="J37" t="s">
        <v>107</v>
      </c>
      <c r="K37" s="5" t="s">
        <v>84</v>
      </c>
      <c r="L37" s="5" t="s">
        <v>70</v>
      </c>
      <c r="M37" s="5">
        <v>58</v>
      </c>
      <c r="N37" s="12">
        <v>1326</v>
      </c>
      <c r="O37" s="12">
        <v>1326</v>
      </c>
      <c r="P37" s="12">
        <v>686</v>
      </c>
      <c r="Q37" s="12">
        <v>15</v>
      </c>
      <c r="R37" s="12">
        <v>508</v>
      </c>
      <c r="S37" s="10">
        <f t="shared" si="0"/>
        <v>0.9004524886877828</v>
      </c>
      <c r="T37" s="10">
        <f t="shared" si="1"/>
        <v>0.39441930618401205</v>
      </c>
      <c r="U37" s="23">
        <v>1.41</v>
      </c>
      <c r="V37" s="12" t="s">
        <v>129</v>
      </c>
      <c r="W37" s="23">
        <v>0.74</v>
      </c>
      <c r="X37"/>
      <c r="Y37">
        <v>1</v>
      </c>
      <c r="Z37">
        <v>8</v>
      </c>
      <c r="AA37"/>
      <c r="AB37"/>
      <c r="AC37"/>
      <c r="AD37" s="4" t="s">
        <v>198</v>
      </c>
      <c r="AE37">
        <v>10</v>
      </c>
      <c r="AF37"/>
    </row>
    <row r="38" spans="1:32" ht="14.25">
      <c r="A38" t="s">
        <v>33</v>
      </c>
      <c r="B38" s="11" t="s">
        <v>45</v>
      </c>
      <c r="C38" t="s">
        <v>53</v>
      </c>
      <c r="D38" s="4" t="s">
        <v>143</v>
      </c>
      <c r="E38" s="4" t="s">
        <v>162</v>
      </c>
      <c r="F38" s="4" t="s">
        <v>181</v>
      </c>
      <c r="G38" s="4" t="s">
        <v>63</v>
      </c>
      <c r="H38" s="5" t="s">
        <v>191</v>
      </c>
      <c r="I38" t="s">
        <v>66</v>
      </c>
      <c r="J38" t="s">
        <v>106</v>
      </c>
      <c r="K38" s="4" t="s">
        <v>92</v>
      </c>
      <c r="L38" s="5" t="s">
        <v>70</v>
      </c>
      <c r="M38" s="4">
        <v>10</v>
      </c>
      <c r="N38" s="12">
        <v>1208</v>
      </c>
      <c r="O38" s="12">
        <v>1208</v>
      </c>
      <c r="P38" s="12">
        <v>719</v>
      </c>
      <c r="Q38" s="12">
        <v>28</v>
      </c>
      <c r="R38" s="12">
        <v>321</v>
      </c>
      <c r="S38" s="10">
        <f t="shared" si="0"/>
        <v>0.8609271523178808</v>
      </c>
      <c r="T38" s="10">
        <f t="shared" si="1"/>
        <v>0.2889072847682119</v>
      </c>
      <c r="U38" s="23">
        <v>0.66</v>
      </c>
      <c r="V38" s="12" t="s">
        <v>130</v>
      </c>
      <c r="W38" s="23">
        <v>0.33</v>
      </c>
      <c r="X38"/>
      <c r="Y38">
        <v>4</v>
      </c>
      <c r="Z38"/>
      <c r="AA38"/>
      <c r="AB38">
        <v>2</v>
      </c>
      <c r="AC38"/>
      <c r="AD38" s="4" t="s">
        <v>198</v>
      </c>
      <c r="AE38"/>
      <c r="AF38">
        <v>2</v>
      </c>
    </row>
    <row r="39" spans="1:32" ht="14.25">
      <c r="A39" t="s">
        <v>34</v>
      </c>
      <c r="B39" s="11" t="s">
        <v>45</v>
      </c>
      <c r="C39" t="s">
        <v>53</v>
      </c>
      <c r="D39" s="4" t="s">
        <v>149</v>
      </c>
      <c r="E39" s="4" t="s">
        <v>167</v>
      </c>
      <c r="F39" s="4" t="s">
        <v>180</v>
      </c>
      <c r="G39" s="4" t="s">
        <v>63</v>
      </c>
      <c r="H39" s="5" t="s">
        <v>191</v>
      </c>
      <c r="I39" t="s">
        <v>66</v>
      </c>
      <c r="J39" t="s">
        <v>108</v>
      </c>
      <c r="K39" s="4" t="s">
        <v>93</v>
      </c>
      <c r="L39" s="4" t="s">
        <v>70</v>
      </c>
      <c r="M39" s="4">
        <v>2120</v>
      </c>
      <c r="N39" s="12">
        <v>1024</v>
      </c>
      <c r="O39" s="12">
        <v>1024</v>
      </c>
      <c r="P39" s="12">
        <v>583</v>
      </c>
      <c r="Q39" s="12">
        <v>8</v>
      </c>
      <c r="R39" s="12">
        <v>357</v>
      </c>
      <c r="S39" s="10">
        <f t="shared" si="0"/>
        <v>0.91796875</v>
      </c>
      <c r="T39" s="10">
        <f t="shared" si="1"/>
        <v>0.3564453125</v>
      </c>
      <c r="U39" s="23">
        <v>1.73</v>
      </c>
      <c r="V39" s="12" t="s">
        <v>129</v>
      </c>
      <c r="W39" s="23">
        <v>0.86</v>
      </c>
      <c r="X39"/>
      <c r="Y39"/>
      <c r="Z39">
        <v>2</v>
      </c>
      <c r="AA39"/>
      <c r="AB39"/>
      <c r="AC39"/>
      <c r="AD39" s="4" t="s">
        <v>198</v>
      </c>
      <c r="AE39">
        <v>9</v>
      </c>
      <c r="AF39">
        <v>7</v>
      </c>
    </row>
    <row r="40" spans="1:32" ht="14.25">
      <c r="A40" t="s">
        <v>35</v>
      </c>
      <c r="B40" s="11" t="s">
        <v>45</v>
      </c>
      <c r="C40" t="s">
        <v>57</v>
      </c>
      <c r="D40" s="4" t="s">
        <v>150</v>
      </c>
      <c r="E40" s="4" t="s">
        <v>174</v>
      </c>
      <c r="F40" s="4" t="s">
        <v>187</v>
      </c>
      <c r="G40" s="4" t="s">
        <v>63</v>
      </c>
      <c r="H40" s="5" t="s">
        <v>191</v>
      </c>
      <c r="I40" t="s">
        <v>66</v>
      </c>
      <c r="J40" t="s">
        <v>109</v>
      </c>
      <c r="K40" s="5" t="s">
        <v>94</v>
      </c>
      <c r="L40" s="5" t="s">
        <v>70</v>
      </c>
      <c r="M40" s="5">
        <v>828</v>
      </c>
      <c r="N40" s="12">
        <v>3708</v>
      </c>
      <c r="O40" s="12">
        <v>3708</v>
      </c>
      <c r="P40" s="12">
        <v>1674</v>
      </c>
      <c r="Q40" s="12">
        <v>61</v>
      </c>
      <c r="R40" s="12">
        <v>785</v>
      </c>
      <c r="S40" s="10">
        <f t="shared" si="0"/>
        <v>0.6631607335490831</v>
      </c>
      <c r="T40" s="10">
        <f t="shared" si="1"/>
        <v>0.22815533980582525</v>
      </c>
      <c r="U40" s="23">
        <v>3.13</v>
      </c>
      <c r="V40" s="12" t="s">
        <v>131</v>
      </c>
      <c r="W40" s="23">
        <v>1.49</v>
      </c>
      <c r="X40">
        <v>1</v>
      </c>
      <c r="Y40">
        <v>6</v>
      </c>
      <c r="Z40">
        <v>40</v>
      </c>
      <c r="AA40"/>
      <c r="AB40">
        <v>5</v>
      </c>
      <c r="AC40">
        <v>4</v>
      </c>
      <c r="AD40" s="4" t="s">
        <v>198</v>
      </c>
      <c r="AE40">
        <v>7</v>
      </c>
      <c r="AF40">
        <v>57</v>
      </c>
    </row>
    <row r="41" spans="1:32" ht="14.25">
      <c r="A41" t="s">
        <v>36</v>
      </c>
      <c r="B41" s="11" t="s">
        <v>45</v>
      </c>
      <c r="C41" t="s">
        <v>53</v>
      </c>
      <c r="D41" s="4" t="s">
        <v>149</v>
      </c>
      <c r="E41" s="4" t="s">
        <v>167</v>
      </c>
      <c r="F41" s="4" t="s">
        <v>186</v>
      </c>
      <c r="G41" s="5" t="s">
        <v>63</v>
      </c>
      <c r="H41" s="5" t="s">
        <v>191</v>
      </c>
      <c r="I41" s="2" t="s">
        <v>65</v>
      </c>
      <c r="J41" t="s">
        <v>98</v>
      </c>
      <c r="K41" s="4" t="s">
        <v>95</v>
      </c>
      <c r="L41" s="5" t="s">
        <v>70</v>
      </c>
      <c r="M41" s="5">
        <v>840</v>
      </c>
      <c r="N41" s="12">
        <v>2129</v>
      </c>
      <c r="O41" s="12">
        <v>2129</v>
      </c>
      <c r="P41" s="32">
        <v>1153</v>
      </c>
      <c r="Q41" s="12">
        <v>26</v>
      </c>
      <c r="R41" s="32">
        <v>738</v>
      </c>
      <c r="S41" s="10">
        <f t="shared" si="0"/>
        <v>0.8882104274307187</v>
      </c>
      <c r="T41" s="34">
        <f t="shared" si="1"/>
        <v>0.35885392202912164</v>
      </c>
      <c r="U41" s="23">
        <v>1.16</v>
      </c>
      <c r="V41" s="12" t="s">
        <v>130</v>
      </c>
      <c r="W41" s="23">
        <v>0.7</v>
      </c>
      <c r="X41"/>
      <c r="Y41">
        <v>15</v>
      </c>
      <c r="Z41"/>
      <c r="AA41"/>
      <c r="AB41"/>
      <c r="AC41"/>
      <c r="AD41" s="4" t="s">
        <v>198</v>
      </c>
      <c r="AE41">
        <v>8</v>
      </c>
      <c r="AF41">
        <v>2</v>
      </c>
    </row>
    <row r="42" spans="1:32" ht="14.25">
      <c r="A42" t="s">
        <v>37</v>
      </c>
      <c r="B42" s="11" t="s">
        <v>45</v>
      </c>
      <c r="C42" t="s">
        <v>53</v>
      </c>
      <c r="D42" s="4" t="s">
        <v>151</v>
      </c>
      <c r="E42" s="4" t="s">
        <v>167</v>
      </c>
      <c r="F42" s="4" t="s">
        <v>180</v>
      </c>
      <c r="G42" s="5" t="s">
        <v>63</v>
      </c>
      <c r="H42" s="5" t="s">
        <v>191</v>
      </c>
      <c r="I42" s="2" t="s">
        <v>65</v>
      </c>
      <c r="J42" t="s">
        <v>98</v>
      </c>
      <c r="K42" s="4" t="s">
        <v>95</v>
      </c>
      <c r="L42" s="5" t="s">
        <v>70</v>
      </c>
      <c r="M42" s="5">
        <v>1200</v>
      </c>
      <c r="N42" s="12">
        <v>1412</v>
      </c>
      <c r="O42" s="12">
        <v>1412</v>
      </c>
      <c r="P42" s="12">
        <v>767</v>
      </c>
      <c r="Q42" s="12">
        <v>10</v>
      </c>
      <c r="R42" s="12">
        <v>434</v>
      </c>
      <c r="S42" s="10">
        <f t="shared" si="0"/>
        <v>0.8505665722379604</v>
      </c>
      <c r="T42" s="10">
        <f t="shared" si="1"/>
        <v>0.31444759206798867</v>
      </c>
      <c r="U42" s="23">
        <v>0.77</v>
      </c>
      <c r="V42" s="12" t="s">
        <v>129</v>
      </c>
      <c r="W42" s="23">
        <v>0.28</v>
      </c>
      <c r="X42"/>
      <c r="Y42">
        <v>4</v>
      </c>
      <c r="Z42"/>
      <c r="AA42"/>
      <c r="AB42">
        <v>3</v>
      </c>
      <c r="AC42"/>
      <c r="AD42" s="4" t="s">
        <v>198</v>
      </c>
      <c r="AE42">
        <v>4</v>
      </c>
      <c r="AF42"/>
    </row>
    <row r="43" spans="1:32" ht="14.25">
      <c r="A43" t="s">
        <v>38</v>
      </c>
      <c r="B43" s="11" t="s">
        <v>46</v>
      </c>
      <c r="C43" t="s">
        <v>47</v>
      </c>
      <c r="D43" s="4" t="s">
        <v>152</v>
      </c>
      <c r="E43" s="4" t="s">
        <v>175</v>
      </c>
      <c r="F43" s="4" t="s">
        <v>180</v>
      </c>
      <c r="G43" s="5" t="s">
        <v>96</v>
      </c>
      <c r="H43" s="5" t="s">
        <v>191</v>
      </c>
      <c r="I43" s="2" t="s">
        <v>67</v>
      </c>
      <c r="J43" s="2" t="s">
        <v>110</v>
      </c>
      <c r="K43" s="4" t="s">
        <v>116</v>
      </c>
      <c r="L43" s="5" t="s">
        <v>118</v>
      </c>
      <c r="M43" s="5">
        <v>59</v>
      </c>
      <c r="N43" s="12">
        <v>3188</v>
      </c>
      <c r="O43" s="12">
        <v>3188</v>
      </c>
      <c r="P43" s="32">
        <v>1318</v>
      </c>
      <c r="Q43" s="12">
        <v>131</v>
      </c>
      <c r="R43" s="32">
        <v>1194</v>
      </c>
      <c r="S43" s="10">
        <f t="shared" si="0"/>
        <v>0.7879548306148055</v>
      </c>
      <c r="T43" s="10">
        <f t="shared" si="1"/>
        <v>0.4156210790464241</v>
      </c>
      <c r="U43" s="23">
        <v>2.92</v>
      </c>
      <c r="V43" s="12" t="s">
        <v>129</v>
      </c>
      <c r="W43" s="23">
        <v>1.83</v>
      </c>
      <c r="X43"/>
      <c r="Y43">
        <v>34</v>
      </c>
      <c r="Z43">
        <v>1</v>
      </c>
      <c r="AA43"/>
      <c r="AB43"/>
      <c r="AC43"/>
      <c r="AD43" s="4" t="s">
        <v>198</v>
      </c>
      <c r="AE43">
        <v>60</v>
      </c>
      <c r="AF43">
        <v>1</v>
      </c>
    </row>
    <row r="44" spans="1:32" ht="14.25">
      <c r="A44" t="s">
        <v>39</v>
      </c>
      <c r="B44" s="11" t="s">
        <v>46</v>
      </c>
      <c r="C44" t="s">
        <v>47</v>
      </c>
      <c r="D44" s="4" t="s">
        <v>152</v>
      </c>
      <c r="E44" s="4" t="s">
        <v>176</v>
      </c>
      <c r="F44" s="4" t="s">
        <v>180</v>
      </c>
      <c r="G44" s="5" t="s">
        <v>63</v>
      </c>
      <c r="H44" s="5" t="s">
        <v>191</v>
      </c>
      <c r="I44" s="2" t="s">
        <v>67</v>
      </c>
      <c r="J44" s="2" t="s">
        <v>110</v>
      </c>
      <c r="K44" s="5" t="s">
        <v>120</v>
      </c>
      <c r="L44" s="5" t="s">
        <v>121</v>
      </c>
      <c r="M44" s="5">
        <v>417</v>
      </c>
      <c r="N44" s="12">
        <v>2802</v>
      </c>
      <c r="O44" s="12">
        <v>3590</v>
      </c>
      <c r="P44" s="12">
        <v>1349</v>
      </c>
      <c r="Q44" s="12">
        <v>307</v>
      </c>
      <c r="R44" s="12">
        <v>1143</v>
      </c>
      <c r="S44" s="10">
        <f t="shared" si="0"/>
        <v>0.8893647394718058</v>
      </c>
      <c r="T44" s="10">
        <f t="shared" si="1"/>
        <v>0.5174875089221984</v>
      </c>
      <c r="U44" s="23">
        <v>3.65</v>
      </c>
      <c r="V44" s="12" t="s">
        <v>129</v>
      </c>
      <c r="W44" s="23">
        <v>1.88</v>
      </c>
      <c r="X44"/>
      <c r="Y44">
        <v>7</v>
      </c>
      <c r="Z44">
        <v>28</v>
      </c>
      <c r="AA44">
        <v>2</v>
      </c>
      <c r="AB44">
        <v>5</v>
      </c>
      <c r="AC44">
        <v>21</v>
      </c>
      <c r="AD44" s="4" t="s">
        <v>198</v>
      </c>
      <c r="AE44">
        <v>70</v>
      </c>
      <c r="AF44">
        <v>3</v>
      </c>
    </row>
    <row r="45" spans="1:32" ht="14.25">
      <c r="A45" t="s">
        <v>40</v>
      </c>
      <c r="B45" s="11" t="s">
        <v>46</v>
      </c>
      <c r="C45" t="s">
        <v>48</v>
      </c>
      <c r="D45" s="4" t="s">
        <v>152</v>
      </c>
      <c r="E45" s="4" t="s">
        <v>177</v>
      </c>
      <c r="F45" s="4" t="s">
        <v>178</v>
      </c>
      <c r="G45" s="5" t="s">
        <v>63</v>
      </c>
      <c r="H45" s="5" t="s">
        <v>191</v>
      </c>
      <c r="I45" s="2" t="s">
        <v>67</v>
      </c>
      <c r="J45" s="2" t="s">
        <v>110</v>
      </c>
      <c r="K45" s="6" t="s">
        <v>117</v>
      </c>
      <c r="L45" s="5" t="s">
        <v>119</v>
      </c>
      <c r="M45" s="9">
        <v>18</v>
      </c>
      <c r="N45" s="12">
        <v>3471</v>
      </c>
      <c r="O45" s="12">
        <v>3471</v>
      </c>
      <c r="P45" s="32">
        <v>1308</v>
      </c>
      <c r="Q45" s="12">
        <v>143</v>
      </c>
      <c r="R45" s="32">
        <v>1295</v>
      </c>
      <c r="S45" s="10">
        <f t="shared" si="0"/>
        <v>0.7499279746470757</v>
      </c>
      <c r="T45" s="34">
        <f t="shared" si="1"/>
        <v>0.4142898300201671</v>
      </c>
      <c r="U45" s="23">
        <v>2.72</v>
      </c>
      <c r="V45" s="12" t="s">
        <v>129</v>
      </c>
      <c r="W45" s="23">
        <v>1.51</v>
      </c>
      <c r="X45"/>
      <c r="Y45">
        <v>7</v>
      </c>
      <c r="Z45">
        <v>2</v>
      </c>
      <c r="AA45"/>
      <c r="AB45">
        <v>4</v>
      </c>
      <c r="AC45">
        <v>2</v>
      </c>
      <c r="AD45" s="4" t="s">
        <v>198</v>
      </c>
      <c r="AE45">
        <v>54</v>
      </c>
      <c r="AF45">
        <v>28</v>
      </c>
    </row>
    <row r="46" spans="1:32" ht="14.25">
      <c r="A46" s="1" t="s">
        <v>41</v>
      </c>
      <c r="B46" s="14" t="s">
        <v>49</v>
      </c>
      <c r="C46" s="1" t="s">
        <v>50</v>
      </c>
      <c r="D46" s="3" t="s">
        <v>151</v>
      </c>
      <c r="E46" s="3" t="s">
        <v>179</v>
      </c>
      <c r="F46" s="3" t="s">
        <v>180</v>
      </c>
      <c r="G46" s="3" t="s">
        <v>63</v>
      </c>
      <c r="H46" s="8" t="s">
        <v>191</v>
      </c>
      <c r="I46" s="1" t="s">
        <v>66</v>
      </c>
      <c r="J46" s="1" t="s">
        <v>114</v>
      </c>
      <c r="K46" s="3" t="s">
        <v>97</v>
      </c>
      <c r="L46" s="8" t="s">
        <v>70</v>
      </c>
      <c r="M46" s="8">
        <v>840</v>
      </c>
      <c r="N46" s="12">
        <v>1203</v>
      </c>
      <c r="O46" s="12">
        <v>1472</v>
      </c>
      <c r="P46" s="12">
        <v>684</v>
      </c>
      <c r="Q46" s="12">
        <v>71</v>
      </c>
      <c r="R46" s="12">
        <v>471</v>
      </c>
      <c r="S46" s="15">
        <f t="shared" si="0"/>
        <v>0.9600997506234414</v>
      </c>
      <c r="T46" s="15">
        <f t="shared" si="1"/>
        <v>0.45054031587697424</v>
      </c>
      <c r="U46" s="25">
        <v>0.67</v>
      </c>
      <c r="V46" s="8" t="s">
        <v>131</v>
      </c>
      <c r="W46" s="25">
        <v>0.2</v>
      </c>
      <c r="X46" s="1">
        <v>1</v>
      </c>
      <c r="Y46" s="1"/>
      <c r="Z46" s="1"/>
      <c r="AA46" s="1"/>
      <c r="AB46" s="1">
        <v>3</v>
      </c>
      <c r="AC46" s="1"/>
      <c r="AD46" s="3" t="s">
        <v>198</v>
      </c>
      <c r="AE46" s="1">
        <v>3</v>
      </c>
      <c r="AF46" s="1">
        <v>3</v>
      </c>
    </row>
    <row r="47" spans="1:32" ht="12.75">
      <c r="A47" s="13" t="s">
        <v>199</v>
      </c>
      <c r="N47" s="31">
        <f>SUM(N3:N46)</f>
        <v>89043</v>
      </c>
      <c r="O47" s="31">
        <f>SUM(O3:O46)</f>
        <v>101107</v>
      </c>
      <c r="P47" s="31">
        <v>16740</v>
      </c>
      <c r="Q47" s="31">
        <f>SUM(Q3:Q46)</f>
        <v>5000</v>
      </c>
      <c r="R47" s="31">
        <f>SUM(R3:R46)</f>
        <v>33213</v>
      </c>
      <c r="S47" s="33">
        <f t="shared" si="0"/>
        <v>0.5609986186449244</v>
      </c>
      <c r="T47" s="33">
        <f t="shared" si="1"/>
        <v>0.42915220736048876</v>
      </c>
      <c r="X47" s="21">
        <f aca="true" t="shared" si="2" ref="X47:AF47">SUM(X3:X46)</f>
        <v>82</v>
      </c>
      <c r="Y47" s="20">
        <f t="shared" si="2"/>
        <v>249</v>
      </c>
      <c r="Z47" s="20">
        <f t="shared" si="2"/>
        <v>350</v>
      </c>
      <c r="AA47" s="20">
        <f t="shared" si="2"/>
        <v>13</v>
      </c>
      <c r="AB47" s="20">
        <f t="shared" si="2"/>
        <v>222</v>
      </c>
      <c r="AC47" s="20">
        <f t="shared" si="2"/>
        <v>76</v>
      </c>
      <c r="AD47" s="31">
        <f t="shared" si="2"/>
        <v>7071</v>
      </c>
      <c r="AE47" s="20">
        <f t="shared" si="2"/>
        <v>481</v>
      </c>
      <c r="AF47" s="20">
        <f t="shared" si="2"/>
        <v>892</v>
      </c>
    </row>
  </sheetData>
  <printOptions/>
  <pageMargins left="0.75" right="0.75" top="1" bottom="1" header="0.5" footer="0.5"/>
  <pageSetup fitToHeight="1" fitToWidth="1" horizontalDpi="300" verticalDpi="300" orientation="landscape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University of California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Timothy J Close</dc:creator>
  <cp:keywords/>
  <dc:description/>
  <cp:lastModifiedBy>Tim</cp:lastModifiedBy>
  <cp:lastPrinted>2004-05-10T22:59:16Z</cp:lastPrinted>
  <dcterms:created xsi:type="dcterms:W3CDTF">2004-01-25T23:21:41Z</dcterms:created>
  <dcterms:modified xsi:type="dcterms:W3CDTF">2004-05-11T00:04:19Z</dcterms:modified>
  <cp:category/>
  <cp:version/>
  <cp:contentType/>
  <cp:contentStatus/>
</cp:coreProperties>
</file>