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5480" windowHeight="8940" tabRatio="567" activeTab="4"/>
  </bookViews>
  <sheets>
    <sheet name="Chart5" sheetId="1" r:id="rId1"/>
    <sheet name="Sheet1" sheetId="2" r:id="rId2"/>
    <sheet name="Chart1" sheetId="3" r:id="rId3"/>
    <sheet name="Chart1a" sheetId="4" r:id="rId4"/>
    <sheet name="Victory" sheetId="5" r:id="rId5"/>
    <sheet name="Sheet3" sheetId="6" r:id="rId6"/>
  </sheets>
  <definedNames>
    <definedName name="_xlnm.Print_Area" localSheetId="4">'Victory'!$A$1:$R$67</definedName>
  </definedNames>
  <calcPr fullCalcOnLoad="1"/>
</workbook>
</file>

<file path=xl/sharedStrings.xml><?xml version="1.0" encoding="utf-8"?>
<sst xmlns="http://schemas.openxmlformats.org/spreadsheetml/2006/main" count="1644" uniqueCount="104">
  <si>
    <t>Raw</t>
  </si>
  <si>
    <t>Live</t>
  </si>
  <si>
    <t>Scaled</t>
  </si>
  <si>
    <t>BBCLL1</t>
  </si>
  <si>
    <t xml:space="preserve"> </t>
  </si>
  <si>
    <t>Partition</t>
  </si>
  <si>
    <t>in/out</t>
  </si>
  <si>
    <t>Comments</t>
  </si>
  <si>
    <t>in</t>
  </si>
  <si>
    <t xml:space="preserve">Central   </t>
  </si>
  <si>
    <t>Muon</t>
  </si>
  <si>
    <t>Luminosity</t>
  </si>
  <si>
    <t>N/S</t>
  </si>
  <si>
    <t>out N</t>
  </si>
  <si>
    <t>live BBCLL1</t>
  </si>
  <si>
    <t xml:space="preserve">in </t>
  </si>
  <si>
    <t>BigRun3(27)</t>
  </si>
  <si>
    <t>data are good for central and south arms, MuonNorth was running trigger test</t>
  </si>
  <si>
    <t>mubarns</t>
  </si>
  <si>
    <t>Live BBCLL1</t>
  </si>
  <si>
    <t>Live ZDC</t>
  </si>
  <si>
    <t>luminosity</t>
  </si>
  <si>
    <t xml:space="preserve"> / ZDC</t>
  </si>
  <si>
    <t>ratio</t>
  </si>
  <si>
    <t xml:space="preserve"> / ZDC lum</t>
  </si>
  <si>
    <t>date</t>
  </si>
  <si>
    <t>BigRun3(30)</t>
  </si>
  <si>
    <t>BigRun3(31)</t>
  </si>
  <si>
    <t>BigRun3(32)</t>
  </si>
  <si>
    <t>out</t>
  </si>
  <si>
    <t xml:space="preserve">out </t>
  </si>
  <si>
    <t>all magnets OFF</t>
  </si>
  <si>
    <t>BigRun3(33)</t>
  </si>
  <si>
    <t>BigRun3(33)_</t>
  </si>
  <si>
    <t>ZDCNS</t>
  </si>
  <si>
    <t>inv. microbarns</t>
  </si>
  <si>
    <t>Integ. BBCLL1</t>
  </si>
  <si>
    <t>Integ. ZDC</t>
  </si>
  <si>
    <t>MuId/South off. Background.</t>
  </si>
  <si>
    <t>MuId/South off for events &lt;900k</t>
  </si>
  <si>
    <t>Physics</t>
  </si>
  <si>
    <t>Run Number</t>
  </si>
  <si>
    <t>MuID South off. BG problem</t>
  </si>
  <si>
    <t>MuID South ON again</t>
  </si>
  <si>
    <t>problem on MuID trig at the end of run</t>
  </si>
  <si>
    <t>stopped run as there are many DAQ errors</t>
  </si>
  <si>
    <t>stopped to re-feed MuID.</t>
  </si>
  <si>
    <t>MuiD fully ON, TOF-North out</t>
  </si>
  <si>
    <t>1st run of the store. 7khz-6khz ZDC</t>
  </si>
  <si>
    <t>stop to refeed MuID and MuTR</t>
  </si>
  <si>
    <t>stop to refeed DCW</t>
  </si>
  <si>
    <t>Stop by EMC error</t>
  </si>
  <si>
    <t>stop to refeed MUTR BBC/ZDC/NTC</t>
  </si>
  <si>
    <t>Stop to change trigger scale to 2K</t>
  </si>
  <si>
    <t>Stop ti refeed TEC</t>
  </si>
  <si>
    <t>Gap cleaning starts</t>
  </si>
  <si>
    <t>MUID S GAP4 upper OFF</t>
  </si>
  <si>
    <t>MUID S ALL OFF</t>
  </si>
  <si>
    <t>triggers (x10^6)</t>
  </si>
  <si>
    <t>Evening shift starts</t>
  </si>
  <si>
    <t>stop as BBCLL1 monitor shows a problem. Paul C said the data itself is still useful.</t>
  </si>
  <si>
    <t>quench at blue. Beam was lost</t>
  </si>
  <si>
    <t xml:space="preserve"> Some steering during run</t>
  </si>
  <si>
    <t>muID-S off,  heavy steering</t>
  </si>
  <si>
    <t>end of store</t>
  </si>
  <si>
    <t>stop to fix TOF DAQ mon problem</t>
  </si>
  <si>
    <t>stop for Martin to fix scaler problem</t>
  </si>
  <si>
    <t>scaler problem now fixed. muID is OFF</t>
  </si>
  <si>
    <t>DAQ crash</t>
  </si>
  <si>
    <t>first run of the store. 5.5kHz ZDC</t>
  </si>
  <si>
    <t>store was lost. Yellow quench</t>
  </si>
  <si>
    <t>muid-N GTM scan, other ok</t>
  </si>
  <si>
    <t>end of store (beam is to be dumped)</t>
  </si>
  <si>
    <t>EMCAL busy problem</t>
  </si>
  <si>
    <t>BigRun3(43)</t>
  </si>
  <si>
    <t>BigRun3(44)</t>
  </si>
  <si>
    <t>muID N triggers absent</t>
  </si>
  <si>
    <t>beam interlock failure. Trips at end.</t>
  </si>
  <si>
    <t>Total BBC Count</t>
  </si>
  <si>
    <t>Pad chamber HV - 2 channels tripped</t>
  </si>
  <si>
    <t>Pad chamber HV - 1 channel restored</t>
  </si>
  <si>
    <t>BirRun3(44)</t>
  </si>
  <si>
    <t>Refed the MuTr</t>
  </si>
  <si>
    <t>Voted to dump the beam</t>
  </si>
  <si>
    <t xml:space="preserve">   </t>
  </si>
  <si>
    <t>PC HV - 1 channel tripped.</t>
  </si>
  <si>
    <t>DC East error at end of run</t>
  </si>
  <si>
    <t>without MuID</t>
  </si>
  <si>
    <t>BigRun3(47)</t>
  </si>
  <si>
    <t>no MuID</t>
  </si>
  <si>
    <t>MuID South ramping up</t>
  </si>
  <si>
    <t>No South MuID</t>
  </si>
  <si>
    <t>BigRun3(48)</t>
  </si>
  <si>
    <t>BBCLL1 data not in synch--do not use BBCLL1 data</t>
  </si>
  <si>
    <t>BigRun3(49)</t>
  </si>
  <si>
    <t>Nout</t>
  </si>
  <si>
    <t>MUID.S gap 4 (upper part) out</t>
  </si>
  <si>
    <t>BigRun3(50)</t>
  </si>
  <si>
    <t>BigRun3(51)</t>
  </si>
  <si>
    <t>run ended due to quench</t>
  </si>
  <si>
    <t>zdc ns special</t>
  </si>
  <si>
    <t>rf problems -&gt; collision vtx shifted</t>
  </si>
  <si>
    <t>slight vtx shift</t>
  </si>
  <si>
    <t>MUID.S and MUID.N entirely out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</si>
</sst>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"/>
    <numFmt numFmtId="168" formatCode="mmm\-yyyy"/>
    <numFmt numFmtId="169" formatCode="mm/dd/yy"/>
    <numFmt numFmtId="170" formatCode="dd\-mmm\-yy"/>
    <numFmt numFmtId="171" formatCode="m/d/yy\ h:mm\ AM/PM"/>
    <numFmt numFmtId="172" formatCode="0.000"/>
    <numFmt numFmtId="173" formatCode="m/d"/>
    <numFmt numFmtId="174" formatCode="#,##0.0"/>
    <numFmt numFmtId="175" formatCode="0.0"/>
  </numFmts>
  <fonts count="11">
    <font>
      <sz val="10"/>
      <name val="Arial"/>
      <family val="0"/>
    </font>
    <font>
      <sz val="10"/>
      <name val="7x13b"/>
      <family val="0"/>
    </font>
    <font>
      <sz val="8"/>
      <name val="Arial"/>
      <family val="0"/>
    </font>
    <font>
      <b/>
      <sz val="10.25"/>
      <name val="Arial"/>
      <family val="2"/>
    </font>
    <font>
      <b/>
      <sz val="8"/>
      <name val="Arial"/>
      <family val="0"/>
    </font>
    <font>
      <sz val="10"/>
      <name val="6x13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right" wrapText="1"/>
    </xf>
    <xf numFmtId="3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2" borderId="1" xfId="0" applyFill="1" applyBorder="1" applyAlignment="1">
      <alignment horizontal="right" wrapText="1"/>
    </xf>
    <xf numFmtId="0" fontId="0" fillId="0" borderId="1" xfId="0" applyFill="1" applyBorder="1" applyAlignment="1">
      <alignment/>
    </xf>
    <xf numFmtId="0" fontId="5" fillId="3" borderId="2" xfId="0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 horizontal="right" wrapText="1"/>
    </xf>
    <xf numFmtId="1" fontId="0" fillId="0" borderId="1" xfId="0" applyNumberFormat="1" applyBorder="1" applyAlignment="1">
      <alignment/>
    </xf>
    <xf numFmtId="3" fontId="5" fillId="3" borderId="2" xfId="0" applyNumberFormat="1" applyFont="1" applyFill="1" applyBorder="1" applyAlignment="1">
      <alignment horizontal="right" wrapText="1"/>
    </xf>
    <xf numFmtId="37" fontId="5" fillId="3" borderId="1" xfId="0" applyNumberFormat="1" applyFont="1" applyFill="1" applyBorder="1" applyAlignment="1">
      <alignment/>
    </xf>
    <xf numFmtId="37" fontId="5" fillId="3" borderId="2" xfId="0" applyNumberFormat="1" applyFont="1" applyFill="1" applyBorder="1" applyAlignment="1">
      <alignment horizontal="right" wrapText="1"/>
    </xf>
    <xf numFmtId="172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175" fontId="1" fillId="4" borderId="1" xfId="0" applyNumberFormat="1" applyFont="1" applyFill="1" applyBorder="1" applyAlignment="1">
      <alignment horizontal="center"/>
    </xf>
    <xf numFmtId="175" fontId="1" fillId="4" borderId="1" xfId="0" applyNumberFormat="1" applyFont="1" applyFill="1" applyBorder="1" applyAlignment="1">
      <alignment/>
    </xf>
    <xf numFmtId="43" fontId="0" fillId="0" borderId="1" xfId="15" applyBorder="1" applyAlignment="1">
      <alignment/>
    </xf>
    <xf numFmtId="43" fontId="0" fillId="0" borderId="1" xfId="15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/>
    </xf>
    <xf numFmtId="1" fontId="0" fillId="2" borderId="2" xfId="0" applyNumberFormat="1" applyFill="1" applyBorder="1" applyAlignment="1">
      <alignment horizontal="right" wrapText="1"/>
    </xf>
    <xf numFmtId="3" fontId="0" fillId="2" borderId="2" xfId="0" applyNumberForma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PHENIX recorded minbias trigger luminosity  vs recorded RHIC luminosity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8025"/>
          <c:w val="0.5462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Victory!$N$1:$N$3</c:f>
              <c:strCache>
                <c:ptCount val="1"/>
                <c:pt idx="0">
                  <c:v>Integ. ZDC luminosity inv. microbarns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Victory!$B$4:$B$67</c:f>
              <c:strCache>
                <c:ptCount val="64"/>
                <c:pt idx="0">
                  <c:v>37645</c:v>
                </c:pt>
                <c:pt idx="1">
                  <c:v>37645</c:v>
                </c:pt>
                <c:pt idx="2">
                  <c:v>37645</c:v>
                </c:pt>
                <c:pt idx="3">
                  <c:v>37645</c:v>
                </c:pt>
                <c:pt idx="4">
                  <c:v>37646</c:v>
                </c:pt>
                <c:pt idx="5">
                  <c:v>37646</c:v>
                </c:pt>
                <c:pt idx="6">
                  <c:v>37646</c:v>
                </c:pt>
                <c:pt idx="7">
                  <c:v>37646</c:v>
                </c:pt>
                <c:pt idx="8">
                  <c:v>37646</c:v>
                </c:pt>
                <c:pt idx="9">
                  <c:v>37646</c:v>
                </c:pt>
                <c:pt idx="10">
                  <c:v>37646</c:v>
                </c:pt>
                <c:pt idx="11">
                  <c:v>37646</c:v>
                </c:pt>
                <c:pt idx="12">
                  <c:v>37646</c:v>
                </c:pt>
                <c:pt idx="13">
                  <c:v>37646</c:v>
                </c:pt>
                <c:pt idx="14">
                  <c:v>37646</c:v>
                </c:pt>
                <c:pt idx="15">
                  <c:v>37646</c:v>
                </c:pt>
                <c:pt idx="16">
                  <c:v>37646</c:v>
                </c:pt>
                <c:pt idx="17">
                  <c:v>37646</c:v>
                </c:pt>
                <c:pt idx="18">
                  <c:v>37646</c:v>
                </c:pt>
                <c:pt idx="19">
                  <c:v>37647</c:v>
                </c:pt>
                <c:pt idx="20">
                  <c:v>37647</c:v>
                </c:pt>
                <c:pt idx="21">
                  <c:v>37647</c:v>
                </c:pt>
                <c:pt idx="22">
                  <c:v>37647</c:v>
                </c:pt>
                <c:pt idx="23">
                  <c:v>37647</c:v>
                </c:pt>
                <c:pt idx="24">
                  <c:v>37647</c:v>
                </c:pt>
                <c:pt idx="25">
                  <c:v>37647</c:v>
                </c:pt>
                <c:pt idx="26">
                  <c:v>37647</c:v>
                </c:pt>
                <c:pt idx="27">
                  <c:v>37647</c:v>
                </c:pt>
                <c:pt idx="28">
                  <c:v>37647</c:v>
                </c:pt>
                <c:pt idx="29">
                  <c:v>37647</c:v>
                </c:pt>
                <c:pt idx="30">
                  <c:v>37647</c:v>
                </c:pt>
                <c:pt idx="31">
                  <c:v>37647</c:v>
                </c:pt>
                <c:pt idx="32">
                  <c:v>37648</c:v>
                </c:pt>
                <c:pt idx="33">
                  <c:v>37648</c:v>
                </c:pt>
                <c:pt idx="34">
                  <c:v>37648</c:v>
                </c:pt>
                <c:pt idx="35">
                  <c:v>37648</c:v>
                </c:pt>
                <c:pt idx="36">
                  <c:v>37648</c:v>
                </c:pt>
                <c:pt idx="37">
                  <c:v>37648</c:v>
                </c:pt>
                <c:pt idx="38">
                  <c:v>37648</c:v>
                </c:pt>
                <c:pt idx="39">
                  <c:v>37648</c:v>
                </c:pt>
                <c:pt idx="40">
                  <c:v>37649</c:v>
                </c:pt>
                <c:pt idx="41">
                  <c:v>37649</c:v>
                </c:pt>
                <c:pt idx="42">
                  <c:v>37649</c:v>
                </c:pt>
                <c:pt idx="43">
                  <c:v>37649</c:v>
                </c:pt>
                <c:pt idx="44">
                  <c:v>37649</c:v>
                </c:pt>
                <c:pt idx="45">
                  <c:v>37649</c:v>
                </c:pt>
                <c:pt idx="46">
                  <c:v>37649</c:v>
                </c:pt>
                <c:pt idx="47">
                  <c:v>37649</c:v>
                </c:pt>
                <c:pt idx="48">
                  <c:v>37649</c:v>
                </c:pt>
                <c:pt idx="49">
                  <c:v>37649</c:v>
                </c:pt>
                <c:pt idx="50">
                  <c:v>37649</c:v>
                </c:pt>
                <c:pt idx="51">
                  <c:v>37649</c:v>
                </c:pt>
                <c:pt idx="52">
                  <c:v>37649</c:v>
                </c:pt>
                <c:pt idx="53">
                  <c:v>37649</c:v>
                </c:pt>
                <c:pt idx="54">
                  <c:v>37649</c:v>
                </c:pt>
                <c:pt idx="55">
                  <c:v>37649</c:v>
                </c:pt>
                <c:pt idx="56">
                  <c:v>37649</c:v>
                </c:pt>
                <c:pt idx="57">
                  <c:v>37649</c:v>
                </c:pt>
                <c:pt idx="58">
                  <c:v>37649</c:v>
                </c:pt>
                <c:pt idx="59">
                  <c:v>37649</c:v>
                </c:pt>
                <c:pt idx="60">
                  <c:v>37649</c:v>
                </c:pt>
                <c:pt idx="61">
                  <c:v>37649</c:v>
                </c:pt>
                <c:pt idx="62">
                  <c:v>37649</c:v>
                </c:pt>
                <c:pt idx="63">
                  <c:v>37649</c:v>
                </c:pt>
              </c:strCache>
            </c:strRef>
          </c:cat>
          <c:val>
            <c:numRef>
              <c:f>Victory!$N$4:$N$67</c:f>
              <c:numCache>
                <c:ptCount val="64"/>
                <c:pt idx="0">
                  <c:v>34.355403599999995</c:v>
                </c:pt>
                <c:pt idx="1">
                  <c:v>48.76943229999999</c:v>
                </c:pt>
                <c:pt idx="2">
                  <c:v>66.96610309999998</c:v>
                </c:pt>
                <c:pt idx="3">
                  <c:v>74.42958009999998</c:v>
                </c:pt>
                <c:pt idx="4">
                  <c:v>83.14720799999998</c:v>
                </c:pt>
                <c:pt idx="5">
                  <c:v>85.31549389999998</c:v>
                </c:pt>
                <c:pt idx="6">
                  <c:v>89.59489689999998</c:v>
                </c:pt>
                <c:pt idx="7">
                  <c:v>91.00170569999997</c:v>
                </c:pt>
                <c:pt idx="8">
                  <c:v>98.86143129999998</c:v>
                </c:pt>
                <c:pt idx="9">
                  <c:v>104.22308089999999</c:v>
                </c:pt>
                <c:pt idx="10">
                  <c:v>107.07452199999999</c:v>
                </c:pt>
                <c:pt idx="11">
                  <c:v>109.59893759999999</c:v>
                </c:pt>
                <c:pt idx="12">
                  <c:v>111.21533389999999</c:v>
                </c:pt>
                <c:pt idx="13">
                  <c:v>112.7207368</c:v>
                </c:pt>
                <c:pt idx="14">
                  <c:v>114.2312135</c:v>
                </c:pt>
                <c:pt idx="15">
                  <c:v>115.8115734</c:v>
                </c:pt>
                <c:pt idx="16">
                  <c:v>117.276632</c:v>
                </c:pt>
                <c:pt idx="17">
                  <c:v>118.71462650000001</c:v>
                </c:pt>
                <c:pt idx="18">
                  <c:v>120.2923253</c:v>
                </c:pt>
                <c:pt idx="19">
                  <c:v>120.2972381</c:v>
                </c:pt>
                <c:pt idx="20">
                  <c:v>120.36270760000001</c:v>
                </c:pt>
                <c:pt idx="21">
                  <c:v>120.4038362</c:v>
                </c:pt>
                <c:pt idx="22">
                  <c:v>120.4700049</c:v>
                </c:pt>
                <c:pt idx="23">
                  <c:v>120.51938360000001</c:v>
                </c:pt>
                <c:pt idx="24">
                  <c:v>120.5203979</c:v>
                </c:pt>
                <c:pt idx="25">
                  <c:v>120.5216652</c:v>
                </c:pt>
                <c:pt idx="26">
                  <c:v>120.6027034</c:v>
                </c:pt>
                <c:pt idx="27">
                  <c:v>124.6830138</c:v>
                </c:pt>
                <c:pt idx="28">
                  <c:v>130.4625044</c:v>
                </c:pt>
                <c:pt idx="29">
                  <c:v>132.2868483</c:v>
                </c:pt>
                <c:pt idx="30">
                  <c:v>132.5251145</c:v>
                </c:pt>
                <c:pt idx="31">
                  <c:v>132.7600066</c:v>
                </c:pt>
                <c:pt idx="32">
                  <c:v>133.929391</c:v>
                </c:pt>
                <c:pt idx="33">
                  <c:v>139.679483</c:v>
                </c:pt>
                <c:pt idx="34">
                  <c:v>139.9945393</c:v>
                </c:pt>
                <c:pt idx="35">
                  <c:v>140.623748</c:v>
                </c:pt>
                <c:pt idx="36">
                  <c:v>141.0801945</c:v>
                </c:pt>
                <c:pt idx="37">
                  <c:v>146.1026539</c:v>
                </c:pt>
                <c:pt idx="38">
                  <c:v>156.76810120000002</c:v>
                </c:pt>
                <c:pt idx="39">
                  <c:v>158.96105920000002</c:v>
                </c:pt>
                <c:pt idx="40">
                  <c:v>161.34650420000003</c:v>
                </c:pt>
                <c:pt idx="41">
                  <c:v>163.5716944</c:v>
                </c:pt>
                <c:pt idx="42">
                  <c:v>165.26578700000002</c:v>
                </c:pt>
                <c:pt idx="43">
                  <c:v>166.75374440000002</c:v>
                </c:pt>
                <c:pt idx="44">
                  <c:v>166.91988260000002</c:v>
                </c:pt>
                <c:pt idx="45">
                  <c:v>168.40578380000002</c:v>
                </c:pt>
                <c:pt idx="46">
                  <c:v>169.19763930000002</c:v>
                </c:pt>
                <c:pt idx="47">
                  <c:v>170.73282720000003</c:v>
                </c:pt>
                <c:pt idx="48">
                  <c:v>172.04947140000004</c:v>
                </c:pt>
                <c:pt idx="49">
                  <c:v>174.21911200000005</c:v>
                </c:pt>
                <c:pt idx="50">
                  <c:v>174.71051390000005</c:v>
                </c:pt>
                <c:pt idx="51">
                  <c:v>174.99596690000004</c:v>
                </c:pt>
                <c:pt idx="52">
                  <c:v>175.57897550000004</c:v>
                </c:pt>
                <c:pt idx="53">
                  <c:v>175.78983950000003</c:v>
                </c:pt>
                <c:pt idx="54">
                  <c:v>176.42123550000002</c:v>
                </c:pt>
                <c:pt idx="55">
                  <c:v>176.586755</c:v>
                </c:pt>
                <c:pt idx="56">
                  <c:v>176.587284</c:v>
                </c:pt>
                <c:pt idx="57">
                  <c:v>176.87477940000002</c:v>
                </c:pt>
                <c:pt idx="58">
                  <c:v>177.38506660000002</c:v>
                </c:pt>
                <c:pt idx="59">
                  <c:v>177.69108620000003</c:v>
                </c:pt>
                <c:pt idx="60">
                  <c:v>177.97377920000002</c:v>
                </c:pt>
                <c:pt idx="61">
                  <c:v>180.83105770000003</c:v>
                </c:pt>
                <c:pt idx="62">
                  <c:v>192.21990100000002</c:v>
                </c:pt>
                <c:pt idx="63">
                  <c:v>197.73719160000002</c:v>
                </c:pt>
              </c:numCache>
            </c:numRef>
          </c:val>
        </c:ser>
        <c:ser>
          <c:idx val="1"/>
          <c:order val="1"/>
          <c:tx>
            <c:strRef>
              <c:f>Victory!$P$1:$P$3</c:f>
              <c:strCache>
                <c:ptCount val="1"/>
                <c:pt idx="0">
                  <c:v>Integ. BBCLL1 Luminosity inv. microbarns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Victory!$B$4:$B$67</c:f>
              <c:strCache>
                <c:ptCount val="64"/>
                <c:pt idx="0">
                  <c:v>37645</c:v>
                </c:pt>
                <c:pt idx="1">
                  <c:v>37645</c:v>
                </c:pt>
                <c:pt idx="2">
                  <c:v>37645</c:v>
                </c:pt>
                <c:pt idx="3">
                  <c:v>37645</c:v>
                </c:pt>
                <c:pt idx="4">
                  <c:v>37646</c:v>
                </c:pt>
                <c:pt idx="5">
                  <c:v>37646</c:v>
                </c:pt>
                <c:pt idx="6">
                  <c:v>37646</c:v>
                </c:pt>
                <c:pt idx="7">
                  <c:v>37646</c:v>
                </c:pt>
                <c:pt idx="8">
                  <c:v>37646</c:v>
                </c:pt>
                <c:pt idx="9">
                  <c:v>37646</c:v>
                </c:pt>
                <c:pt idx="10">
                  <c:v>37646</c:v>
                </c:pt>
                <c:pt idx="11">
                  <c:v>37646</c:v>
                </c:pt>
                <c:pt idx="12">
                  <c:v>37646</c:v>
                </c:pt>
                <c:pt idx="13">
                  <c:v>37646</c:v>
                </c:pt>
                <c:pt idx="14">
                  <c:v>37646</c:v>
                </c:pt>
                <c:pt idx="15">
                  <c:v>37646</c:v>
                </c:pt>
                <c:pt idx="16">
                  <c:v>37646</c:v>
                </c:pt>
                <c:pt idx="17">
                  <c:v>37646</c:v>
                </c:pt>
                <c:pt idx="18">
                  <c:v>37646</c:v>
                </c:pt>
                <c:pt idx="19">
                  <c:v>37647</c:v>
                </c:pt>
                <c:pt idx="20">
                  <c:v>37647</c:v>
                </c:pt>
                <c:pt idx="21">
                  <c:v>37647</c:v>
                </c:pt>
                <c:pt idx="22">
                  <c:v>37647</c:v>
                </c:pt>
                <c:pt idx="23">
                  <c:v>37647</c:v>
                </c:pt>
                <c:pt idx="24">
                  <c:v>37647</c:v>
                </c:pt>
                <c:pt idx="25">
                  <c:v>37647</c:v>
                </c:pt>
                <c:pt idx="26">
                  <c:v>37647</c:v>
                </c:pt>
                <c:pt idx="27">
                  <c:v>37647</c:v>
                </c:pt>
                <c:pt idx="28">
                  <c:v>37647</c:v>
                </c:pt>
                <c:pt idx="29">
                  <c:v>37647</c:v>
                </c:pt>
                <c:pt idx="30">
                  <c:v>37647</c:v>
                </c:pt>
                <c:pt idx="31">
                  <c:v>37647</c:v>
                </c:pt>
                <c:pt idx="32">
                  <c:v>37648</c:v>
                </c:pt>
                <c:pt idx="33">
                  <c:v>37648</c:v>
                </c:pt>
                <c:pt idx="34">
                  <c:v>37648</c:v>
                </c:pt>
                <c:pt idx="35">
                  <c:v>37648</c:v>
                </c:pt>
                <c:pt idx="36">
                  <c:v>37648</c:v>
                </c:pt>
                <c:pt idx="37">
                  <c:v>37648</c:v>
                </c:pt>
                <c:pt idx="38">
                  <c:v>37648</c:v>
                </c:pt>
                <c:pt idx="39">
                  <c:v>37648</c:v>
                </c:pt>
                <c:pt idx="40">
                  <c:v>37649</c:v>
                </c:pt>
                <c:pt idx="41">
                  <c:v>37649</c:v>
                </c:pt>
                <c:pt idx="42">
                  <c:v>37649</c:v>
                </c:pt>
                <c:pt idx="43">
                  <c:v>37649</c:v>
                </c:pt>
                <c:pt idx="44">
                  <c:v>37649</c:v>
                </c:pt>
                <c:pt idx="45">
                  <c:v>37649</c:v>
                </c:pt>
                <c:pt idx="46">
                  <c:v>37649</c:v>
                </c:pt>
                <c:pt idx="47">
                  <c:v>37649</c:v>
                </c:pt>
                <c:pt idx="48">
                  <c:v>37649</c:v>
                </c:pt>
                <c:pt idx="49">
                  <c:v>37649</c:v>
                </c:pt>
                <c:pt idx="50">
                  <c:v>37649</c:v>
                </c:pt>
                <c:pt idx="51">
                  <c:v>37649</c:v>
                </c:pt>
                <c:pt idx="52">
                  <c:v>37649</c:v>
                </c:pt>
                <c:pt idx="53">
                  <c:v>37649</c:v>
                </c:pt>
                <c:pt idx="54">
                  <c:v>37649</c:v>
                </c:pt>
                <c:pt idx="55">
                  <c:v>37649</c:v>
                </c:pt>
                <c:pt idx="56">
                  <c:v>37649</c:v>
                </c:pt>
                <c:pt idx="57">
                  <c:v>37649</c:v>
                </c:pt>
                <c:pt idx="58">
                  <c:v>37649</c:v>
                </c:pt>
                <c:pt idx="59">
                  <c:v>37649</c:v>
                </c:pt>
                <c:pt idx="60">
                  <c:v>37649</c:v>
                </c:pt>
                <c:pt idx="61">
                  <c:v>37649</c:v>
                </c:pt>
                <c:pt idx="62">
                  <c:v>37649</c:v>
                </c:pt>
                <c:pt idx="63">
                  <c:v>37649</c:v>
                </c:pt>
              </c:strCache>
            </c:strRef>
          </c:cat>
          <c:val>
            <c:numRef>
              <c:f>Victory!$P$4:$P$67</c:f>
              <c:numCache>
                <c:ptCount val="64"/>
                <c:pt idx="0">
                  <c:v>13.0557895</c:v>
                </c:pt>
                <c:pt idx="1">
                  <c:v>18.2758565</c:v>
                </c:pt>
                <c:pt idx="2">
                  <c:v>24.639874499999998</c:v>
                </c:pt>
                <c:pt idx="3">
                  <c:v>26.979010499999998</c:v>
                </c:pt>
                <c:pt idx="4">
                  <c:v>30.339776999999998</c:v>
                </c:pt>
                <c:pt idx="5">
                  <c:v>31.146586</c:v>
                </c:pt>
                <c:pt idx="6">
                  <c:v>32.728362499999996</c:v>
                </c:pt>
                <c:pt idx="7">
                  <c:v>33.454452499999995</c:v>
                </c:pt>
                <c:pt idx="8">
                  <c:v>37.149359</c:v>
                </c:pt>
                <c:pt idx="9">
                  <c:v>39.518928499999994</c:v>
                </c:pt>
                <c:pt idx="10">
                  <c:v>40.68231899999999</c:v>
                </c:pt>
                <c:pt idx="11">
                  <c:v>41.61843199999999</c:v>
                </c:pt>
                <c:pt idx="12">
                  <c:v>42.182855999999994</c:v>
                </c:pt>
                <c:pt idx="13">
                  <c:v>42.7739705</c:v>
                </c:pt>
                <c:pt idx="14">
                  <c:v>43.3161165</c:v>
                </c:pt>
                <c:pt idx="15">
                  <c:v>43.878714</c:v>
                </c:pt>
                <c:pt idx="16">
                  <c:v>44.3963425</c:v>
                </c:pt>
                <c:pt idx="17">
                  <c:v>44.890552</c:v>
                </c:pt>
                <c:pt idx="18">
                  <c:v>45.4239115</c:v>
                </c:pt>
                <c:pt idx="19">
                  <c:v>45.4280265</c:v>
                </c:pt>
                <c:pt idx="20">
                  <c:v>45.4796275</c:v>
                </c:pt>
                <c:pt idx="21">
                  <c:v>45.511922</c:v>
                </c:pt>
                <c:pt idx="22">
                  <c:v>45.5593425</c:v>
                </c:pt>
                <c:pt idx="23">
                  <c:v>45.594045</c:v>
                </c:pt>
                <c:pt idx="24">
                  <c:v>45.594734</c:v>
                </c:pt>
                <c:pt idx="25">
                  <c:v>45.59554</c:v>
                </c:pt>
                <c:pt idx="26">
                  <c:v>45.6459845</c:v>
                </c:pt>
                <c:pt idx="27">
                  <c:v>46.693850499999996</c:v>
                </c:pt>
                <c:pt idx="28">
                  <c:v>48.14313</c:v>
                </c:pt>
                <c:pt idx="29">
                  <c:v>48.590891</c:v>
                </c:pt>
                <c:pt idx="30">
                  <c:v>48.6487915</c:v>
                </c:pt>
                <c:pt idx="31">
                  <c:v>48.7057335</c:v>
                </c:pt>
                <c:pt idx="32">
                  <c:v>49.029285</c:v>
                </c:pt>
                <c:pt idx="33">
                  <c:v>50.616407</c:v>
                </c:pt>
                <c:pt idx="34">
                  <c:v>50.703962000000004</c:v>
                </c:pt>
                <c:pt idx="35">
                  <c:v>50.877643000000006</c:v>
                </c:pt>
                <c:pt idx="36">
                  <c:v>51.05985700000001</c:v>
                </c:pt>
                <c:pt idx="37">
                  <c:v>52.97574900000001</c:v>
                </c:pt>
                <c:pt idx="38">
                  <c:v>56.781017000000006</c:v>
                </c:pt>
                <c:pt idx="39">
                  <c:v>57.5357405</c:v>
                </c:pt>
                <c:pt idx="40">
                  <c:v>58.347350500000005</c:v>
                </c:pt>
                <c:pt idx="41">
                  <c:v>59.09935300000001</c:v>
                </c:pt>
                <c:pt idx="42">
                  <c:v>59.67079050000001</c:v>
                </c:pt>
                <c:pt idx="43">
                  <c:v>60.17445900000001</c:v>
                </c:pt>
                <c:pt idx="44">
                  <c:v>60.23023950000001</c:v>
                </c:pt>
                <c:pt idx="45">
                  <c:v>60.73174350000001</c:v>
                </c:pt>
                <c:pt idx="46">
                  <c:v>60.998804500000006</c:v>
                </c:pt>
                <c:pt idx="47">
                  <c:v>61.51522000000001</c:v>
                </c:pt>
                <c:pt idx="48">
                  <c:v>61.95675450000001</c:v>
                </c:pt>
                <c:pt idx="49">
                  <c:v>62.68105750000001</c:v>
                </c:pt>
                <c:pt idx="50">
                  <c:v>62.84488250000001</c:v>
                </c:pt>
                <c:pt idx="51">
                  <c:v>62.93974900000001</c:v>
                </c:pt>
                <c:pt idx="52">
                  <c:v>63.134258500000016</c:v>
                </c:pt>
                <c:pt idx="53">
                  <c:v>63.204725500000016</c:v>
                </c:pt>
                <c:pt idx="54">
                  <c:v>63.41422650000002</c:v>
                </c:pt>
                <c:pt idx="55">
                  <c:v>63.46907650000002</c:v>
                </c:pt>
                <c:pt idx="56">
                  <c:v>63.46926850000002</c:v>
                </c:pt>
                <c:pt idx="57">
                  <c:v>63.56446950000002</c:v>
                </c:pt>
                <c:pt idx="58">
                  <c:v>63.733973500000026</c:v>
                </c:pt>
                <c:pt idx="59">
                  <c:v>63.835024500000024</c:v>
                </c:pt>
                <c:pt idx="60">
                  <c:v>63.927901500000026</c:v>
                </c:pt>
                <c:pt idx="61">
                  <c:v>64.88698950000003</c:v>
                </c:pt>
                <c:pt idx="62">
                  <c:v>68.61718200000003</c:v>
                </c:pt>
                <c:pt idx="63">
                  <c:v>70.37580000000003</c:v>
                </c:pt>
              </c:numCache>
            </c:numRef>
          </c:val>
        </c:ser>
        <c:axId val="12772155"/>
        <c:axId val="47840532"/>
      </c:barChart>
      <c:dateAx>
        <c:axId val="1277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40532"/>
        <c:crosses val="autoZero"/>
        <c:auto val="0"/>
        <c:noMultiLvlLbl val="0"/>
      </c:dateAx>
      <c:valAx>
        <c:axId val="4784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inverse microbarns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7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"/>
          <c:y val="0.65125"/>
          <c:w val="0.30575"/>
          <c:h val="0.09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PHENIX Luminosity Delivered within Acceptance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Victory!$B$250:$B$504</c:f>
              <c:strCache>
                <c:ptCount val="255"/>
                <c:pt idx="0">
                  <c:v>37666</c:v>
                </c:pt>
                <c:pt idx="1">
                  <c:v>37666</c:v>
                </c:pt>
                <c:pt idx="2">
                  <c:v>37666</c:v>
                </c:pt>
                <c:pt idx="3">
                  <c:v>37666</c:v>
                </c:pt>
                <c:pt idx="4">
                  <c:v>37666</c:v>
                </c:pt>
                <c:pt idx="5">
                  <c:v>37666</c:v>
                </c:pt>
                <c:pt idx="6">
                  <c:v>37666</c:v>
                </c:pt>
                <c:pt idx="7">
                  <c:v>37666</c:v>
                </c:pt>
                <c:pt idx="8">
                  <c:v>37666</c:v>
                </c:pt>
                <c:pt idx="9">
                  <c:v>37666</c:v>
                </c:pt>
                <c:pt idx="10">
                  <c:v>37666</c:v>
                </c:pt>
                <c:pt idx="11">
                  <c:v>37666</c:v>
                </c:pt>
                <c:pt idx="12">
                  <c:v>37666</c:v>
                </c:pt>
                <c:pt idx="13">
                  <c:v>37667</c:v>
                </c:pt>
                <c:pt idx="14">
                  <c:v>37667</c:v>
                </c:pt>
                <c:pt idx="15">
                  <c:v>37667</c:v>
                </c:pt>
                <c:pt idx="16">
                  <c:v>37667</c:v>
                </c:pt>
                <c:pt idx="17">
                  <c:v>37667</c:v>
                </c:pt>
                <c:pt idx="18">
                  <c:v>37667</c:v>
                </c:pt>
                <c:pt idx="19">
                  <c:v>37667</c:v>
                </c:pt>
                <c:pt idx="20">
                  <c:v>37667</c:v>
                </c:pt>
                <c:pt idx="21">
                  <c:v>37667</c:v>
                </c:pt>
                <c:pt idx="22">
                  <c:v>37667</c:v>
                </c:pt>
                <c:pt idx="23">
                  <c:v>37667</c:v>
                </c:pt>
                <c:pt idx="24">
                  <c:v>37667</c:v>
                </c:pt>
                <c:pt idx="25">
                  <c:v>37667</c:v>
                </c:pt>
                <c:pt idx="26">
                  <c:v>37667</c:v>
                </c:pt>
                <c:pt idx="27">
                  <c:v>37668</c:v>
                </c:pt>
                <c:pt idx="28">
                  <c:v>37668</c:v>
                </c:pt>
                <c:pt idx="29">
                  <c:v>37668</c:v>
                </c:pt>
                <c:pt idx="30">
                  <c:v>37668</c:v>
                </c:pt>
                <c:pt idx="31">
                  <c:v>37668</c:v>
                </c:pt>
                <c:pt idx="32">
                  <c:v>37668</c:v>
                </c:pt>
                <c:pt idx="33">
                  <c:v>37668</c:v>
                </c:pt>
                <c:pt idx="34">
                  <c:v>37668</c:v>
                </c:pt>
                <c:pt idx="35">
                  <c:v>37668</c:v>
                </c:pt>
                <c:pt idx="36">
                  <c:v>37668</c:v>
                </c:pt>
                <c:pt idx="37">
                  <c:v>37668</c:v>
                </c:pt>
                <c:pt idx="38">
                  <c:v>37668</c:v>
                </c:pt>
                <c:pt idx="39">
                  <c:v>37668</c:v>
                </c:pt>
                <c:pt idx="40">
                  <c:v>37668</c:v>
                </c:pt>
                <c:pt idx="41">
                  <c:v>37668</c:v>
                </c:pt>
                <c:pt idx="42">
                  <c:v>37669</c:v>
                </c:pt>
                <c:pt idx="43">
                  <c:v>37669</c:v>
                </c:pt>
                <c:pt idx="44">
                  <c:v>37669</c:v>
                </c:pt>
                <c:pt idx="45">
                  <c:v>37669</c:v>
                </c:pt>
                <c:pt idx="46">
                  <c:v>37669</c:v>
                </c:pt>
                <c:pt idx="47">
                  <c:v>37669</c:v>
                </c:pt>
                <c:pt idx="48">
                  <c:v>37669</c:v>
                </c:pt>
                <c:pt idx="49">
                  <c:v>37669</c:v>
                </c:pt>
                <c:pt idx="50">
                  <c:v>37669</c:v>
                </c:pt>
                <c:pt idx="51">
                  <c:v>37670</c:v>
                </c:pt>
                <c:pt idx="52">
                  <c:v>37670</c:v>
                </c:pt>
                <c:pt idx="53">
                  <c:v>37670</c:v>
                </c:pt>
                <c:pt idx="54">
                  <c:v>37670</c:v>
                </c:pt>
                <c:pt idx="55">
                  <c:v>37670</c:v>
                </c:pt>
                <c:pt idx="56">
                  <c:v>37670</c:v>
                </c:pt>
                <c:pt idx="57">
                  <c:v>37670</c:v>
                </c:pt>
                <c:pt idx="58">
                  <c:v>37670</c:v>
                </c:pt>
                <c:pt idx="59">
                  <c:v>37670</c:v>
                </c:pt>
                <c:pt idx="60">
                  <c:v>37670</c:v>
                </c:pt>
                <c:pt idx="61">
                  <c:v>37670</c:v>
                </c:pt>
                <c:pt idx="62">
                  <c:v>37670</c:v>
                </c:pt>
                <c:pt idx="63">
                  <c:v>37670</c:v>
                </c:pt>
                <c:pt idx="64">
                  <c:v>37670</c:v>
                </c:pt>
                <c:pt idx="65">
                  <c:v>37670</c:v>
                </c:pt>
                <c:pt idx="66">
                  <c:v>37670</c:v>
                </c:pt>
                <c:pt idx="67">
                  <c:v>37670</c:v>
                </c:pt>
                <c:pt idx="68">
                  <c:v>37675</c:v>
                </c:pt>
                <c:pt idx="69">
                  <c:v>37675</c:v>
                </c:pt>
                <c:pt idx="70">
                  <c:v>37675</c:v>
                </c:pt>
                <c:pt idx="71">
                  <c:v>37675</c:v>
                </c:pt>
                <c:pt idx="72">
                  <c:v>37675</c:v>
                </c:pt>
                <c:pt idx="73">
                  <c:v>37675</c:v>
                </c:pt>
                <c:pt idx="74">
                  <c:v>37675</c:v>
                </c:pt>
                <c:pt idx="75">
                  <c:v>37675</c:v>
                </c:pt>
                <c:pt idx="76">
                  <c:v>37675</c:v>
                </c:pt>
                <c:pt idx="77">
                  <c:v>37675</c:v>
                </c:pt>
                <c:pt idx="78">
                  <c:v>37675</c:v>
                </c:pt>
                <c:pt idx="79">
                  <c:v>37675</c:v>
                </c:pt>
                <c:pt idx="80">
                  <c:v>37675</c:v>
                </c:pt>
                <c:pt idx="81">
                  <c:v>37675</c:v>
                </c:pt>
                <c:pt idx="82">
                  <c:v>37675</c:v>
                </c:pt>
                <c:pt idx="83">
                  <c:v>37676</c:v>
                </c:pt>
                <c:pt idx="84">
                  <c:v>37676</c:v>
                </c:pt>
                <c:pt idx="85">
                  <c:v>37676</c:v>
                </c:pt>
                <c:pt idx="86">
                  <c:v>37676</c:v>
                </c:pt>
                <c:pt idx="87">
                  <c:v>37676</c:v>
                </c:pt>
                <c:pt idx="88">
                  <c:v>37676</c:v>
                </c:pt>
                <c:pt idx="89">
                  <c:v>37676</c:v>
                </c:pt>
                <c:pt idx="90">
                  <c:v>37676</c:v>
                </c:pt>
                <c:pt idx="91">
                  <c:v>37676</c:v>
                </c:pt>
                <c:pt idx="92">
                  <c:v>37676</c:v>
                </c:pt>
                <c:pt idx="93">
                  <c:v>37676</c:v>
                </c:pt>
                <c:pt idx="94">
                  <c:v>37676</c:v>
                </c:pt>
                <c:pt idx="95">
                  <c:v>37676</c:v>
                </c:pt>
                <c:pt idx="96">
                  <c:v>37676</c:v>
                </c:pt>
                <c:pt idx="97">
                  <c:v>37676</c:v>
                </c:pt>
                <c:pt idx="98">
                  <c:v>37677</c:v>
                </c:pt>
                <c:pt idx="99">
                  <c:v>37677</c:v>
                </c:pt>
                <c:pt idx="100">
                  <c:v>37677</c:v>
                </c:pt>
                <c:pt idx="101">
                  <c:v>37677</c:v>
                </c:pt>
                <c:pt idx="102">
                  <c:v>37677</c:v>
                </c:pt>
                <c:pt idx="103">
                  <c:v>37677</c:v>
                </c:pt>
                <c:pt idx="104">
                  <c:v>37677</c:v>
                </c:pt>
                <c:pt idx="105">
                  <c:v>37677</c:v>
                </c:pt>
                <c:pt idx="106">
                  <c:v>37679</c:v>
                </c:pt>
                <c:pt idx="107">
                  <c:v>37679</c:v>
                </c:pt>
                <c:pt idx="108">
                  <c:v>37680</c:v>
                </c:pt>
                <c:pt idx="109">
                  <c:v>37680</c:v>
                </c:pt>
                <c:pt idx="110">
                  <c:v>37680</c:v>
                </c:pt>
                <c:pt idx="111">
                  <c:v>37680</c:v>
                </c:pt>
                <c:pt idx="112">
                  <c:v>37681</c:v>
                </c:pt>
                <c:pt idx="113">
                  <c:v>37681</c:v>
                </c:pt>
                <c:pt idx="114">
                  <c:v>37681</c:v>
                </c:pt>
                <c:pt idx="115">
                  <c:v>37681</c:v>
                </c:pt>
                <c:pt idx="116">
                  <c:v>37681</c:v>
                </c:pt>
                <c:pt idx="117">
                  <c:v>37681</c:v>
                </c:pt>
                <c:pt idx="118">
                  <c:v>37681</c:v>
                </c:pt>
                <c:pt idx="119">
                  <c:v>37681</c:v>
                </c:pt>
                <c:pt idx="120">
                  <c:v>37681</c:v>
                </c:pt>
                <c:pt idx="121">
                  <c:v>37681</c:v>
                </c:pt>
                <c:pt idx="122">
                  <c:v>37681</c:v>
                </c:pt>
                <c:pt idx="123">
                  <c:v>37681</c:v>
                </c:pt>
                <c:pt idx="124">
                  <c:v>37681</c:v>
                </c:pt>
                <c:pt idx="125">
                  <c:v>37682</c:v>
                </c:pt>
                <c:pt idx="126">
                  <c:v>37682</c:v>
                </c:pt>
                <c:pt idx="127">
                  <c:v>37683</c:v>
                </c:pt>
                <c:pt idx="128">
                  <c:v>37683</c:v>
                </c:pt>
                <c:pt idx="129">
                  <c:v>37683</c:v>
                </c:pt>
                <c:pt idx="130">
                  <c:v>37684</c:v>
                </c:pt>
                <c:pt idx="131">
                  <c:v>37684</c:v>
                </c:pt>
                <c:pt idx="132">
                  <c:v>37684</c:v>
                </c:pt>
                <c:pt idx="133">
                  <c:v>37684</c:v>
                </c:pt>
                <c:pt idx="134">
                  <c:v>37684</c:v>
                </c:pt>
                <c:pt idx="135">
                  <c:v>37684</c:v>
                </c:pt>
                <c:pt idx="136">
                  <c:v>37686</c:v>
                </c:pt>
                <c:pt idx="137">
                  <c:v>37686</c:v>
                </c:pt>
                <c:pt idx="138">
                  <c:v>37686</c:v>
                </c:pt>
                <c:pt idx="139">
                  <c:v>37686</c:v>
                </c:pt>
                <c:pt idx="140">
                  <c:v>37686</c:v>
                </c:pt>
                <c:pt idx="141">
                  <c:v>37686</c:v>
                </c:pt>
                <c:pt idx="142">
                  <c:v>37686</c:v>
                </c:pt>
                <c:pt idx="143">
                  <c:v>37686</c:v>
                </c:pt>
                <c:pt idx="144">
                  <c:v>37687</c:v>
                </c:pt>
                <c:pt idx="145">
                  <c:v>37687</c:v>
                </c:pt>
                <c:pt idx="146">
                  <c:v>37687</c:v>
                </c:pt>
                <c:pt idx="147">
                  <c:v>37687</c:v>
                </c:pt>
                <c:pt idx="148">
                  <c:v>37687</c:v>
                </c:pt>
                <c:pt idx="149">
                  <c:v>37687</c:v>
                </c:pt>
                <c:pt idx="150">
                  <c:v>37687</c:v>
                </c:pt>
                <c:pt idx="151">
                  <c:v>37688</c:v>
                </c:pt>
                <c:pt idx="152">
                  <c:v>37688</c:v>
                </c:pt>
                <c:pt idx="153">
                  <c:v>37689</c:v>
                </c:pt>
                <c:pt idx="154">
                  <c:v>37689</c:v>
                </c:pt>
                <c:pt idx="155">
                  <c:v>37689</c:v>
                </c:pt>
                <c:pt idx="156">
                  <c:v>37689</c:v>
                </c:pt>
                <c:pt idx="157">
                  <c:v>37689</c:v>
                </c:pt>
                <c:pt idx="158">
                  <c:v>37689</c:v>
                </c:pt>
                <c:pt idx="159">
                  <c:v>37689</c:v>
                </c:pt>
                <c:pt idx="160">
                  <c:v>37689</c:v>
                </c:pt>
                <c:pt idx="161">
                  <c:v>37689</c:v>
                </c:pt>
                <c:pt idx="162">
                  <c:v>37689</c:v>
                </c:pt>
                <c:pt idx="163">
                  <c:v>37689</c:v>
                </c:pt>
                <c:pt idx="164">
                  <c:v>37689</c:v>
                </c:pt>
                <c:pt idx="165">
                  <c:v>37690</c:v>
                </c:pt>
                <c:pt idx="166">
                  <c:v>37690</c:v>
                </c:pt>
                <c:pt idx="167">
                  <c:v>37690</c:v>
                </c:pt>
                <c:pt idx="168">
                  <c:v>37690</c:v>
                </c:pt>
                <c:pt idx="169">
                  <c:v>37690</c:v>
                </c:pt>
                <c:pt idx="170">
                  <c:v>37690</c:v>
                </c:pt>
                <c:pt idx="171">
                  <c:v>37690</c:v>
                </c:pt>
                <c:pt idx="172">
                  <c:v>37690</c:v>
                </c:pt>
                <c:pt idx="173">
                  <c:v>37690</c:v>
                </c:pt>
                <c:pt idx="174">
                  <c:v>37690</c:v>
                </c:pt>
                <c:pt idx="175">
                  <c:v>37690</c:v>
                </c:pt>
                <c:pt idx="176">
                  <c:v>37690</c:v>
                </c:pt>
                <c:pt idx="177">
                  <c:v>37690</c:v>
                </c:pt>
                <c:pt idx="178">
                  <c:v>37691</c:v>
                </c:pt>
                <c:pt idx="179">
                  <c:v>37691</c:v>
                </c:pt>
                <c:pt idx="180">
                  <c:v>37691</c:v>
                </c:pt>
                <c:pt idx="181">
                  <c:v>37691</c:v>
                </c:pt>
                <c:pt idx="182">
                  <c:v>37691</c:v>
                </c:pt>
                <c:pt idx="183">
                  <c:v>37691</c:v>
                </c:pt>
                <c:pt idx="184">
                  <c:v>37691</c:v>
                </c:pt>
                <c:pt idx="185">
                  <c:v>37693</c:v>
                </c:pt>
                <c:pt idx="186">
                  <c:v>37693</c:v>
                </c:pt>
                <c:pt idx="187">
                  <c:v>37693</c:v>
                </c:pt>
                <c:pt idx="188">
                  <c:v>37693</c:v>
                </c:pt>
                <c:pt idx="189">
                  <c:v>37694</c:v>
                </c:pt>
                <c:pt idx="190">
                  <c:v>37694</c:v>
                </c:pt>
                <c:pt idx="191">
                  <c:v>37694</c:v>
                </c:pt>
                <c:pt idx="192">
                  <c:v>37694</c:v>
                </c:pt>
                <c:pt idx="193">
                  <c:v>37694</c:v>
                </c:pt>
                <c:pt idx="194">
                  <c:v>37694</c:v>
                </c:pt>
                <c:pt idx="195">
                  <c:v>37694</c:v>
                </c:pt>
                <c:pt idx="196">
                  <c:v>37694</c:v>
                </c:pt>
                <c:pt idx="197">
                  <c:v>37694</c:v>
                </c:pt>
                <c:pt idx="198">
                  <c:v>37695</c:v>
                </c:pt>
                <c:pt idx="199">
                  <c:v>37695</c:v>
                </c:pt>
                <c:pt idx="200">
                  <c:v>37695</c:v>
                </c:pt>
                <c:pt idx="201">
                  <c:v>37695</c:v>
                </c:pt>
                <c:pt idx="202">
                  <c:v>37695</c:v>
                </c:pt>
                <c:pt idx="203">
                  <c:v>37695</c:v>
                </c:pt>
                <c:pt idx="204">
                  <c:v>37695</c:v>
                </c:pt>
                <c:pt idx="205">
                  <c:v>37695</c:v>
                </c:pt>
                <c:pt idx="206">
                  <c:v>37695</c:v>
                </c:pt>
                <c:pt idx="207">
                  <c:v>37695</c:v>
                </c:pt>
                <c:pt idx="208">
                  <c:v>37696</c:v>
                </c:pt>
                <c:pt idx="209">
                  <c:v>37696</c:v>
                </c:pt>
                <c:pt idx="210">
                  <c:v>37696</c:v>
                </c:pt>
                <c:pt idx="211">
                  <c:v>37696</c:v>
                </c:pt>
                <c:pt idx="212">
                  <c:v>37697</c:v>
                </c:pt>
                <c:pt idx="213">
                  <c:v>37697</c:v>
                </c:pt>
                <c:pt idx="214">
                  <c:v>37697</c:v>
                </c:pt>
                <c:pt idx="215">
                  <c:v>37697</c:v>
                </c:pt>
                <c:pt idx="216">
                  <c:v>37698</c:v>
                </c:pt>
                <c:pt idx="217">
                  <c:v>37698</c:v>
                </c:pt>
                <c:pt idx="218">
                  <c:v>37698</c:v>
                </c:pt>
                <c:pt idx="219">
                  <c:v>37698</c:v>
                </c:pt>
                <c:pt idx="220">
                  <c:v>37698</c:v>
                </c:pt>
                <c:pt idx="221">
                  <c:v>37699</c:v>
                </c:pt>
                <c:pt idx="222">
                  <c:v>37699</c:v>
                </c:pt>
                <c:pt idx="223">
                  <c:v>37699</c:v>
                </c:pt>
                <c:pt idx="224">
                  <c:v>37699</c:v>
                </c:pt>
                <c:pt idx="225">
                  <c:v>37699</c:v>
                </c:pt>
                <c:pt idx="226">
                  <c:v>37699</c:v>
                </c:pt>
                <c:pt idx="227">
                  <c:v>37700</c:v>
                </c:pt>
                <c:pt idx="228">
                  <c:v>37700</c:v>
                </c:pt>
                <c:pt idx="229">
                  <c:v>37700</c:v>
                </c:pt>
                <c:pt idx="230">
                  <c:v>37700</c:v>
                </c:pt>
                <c:pt idx="231">
                  <c:v>37700</c:v>
                </c:pt>
                <c:pt idx="232">
                  <c:v>37700</c:v>
                </c:pt>
                <c:pt idx="233">
                  <c:v>37700</c:v>
                </c:pt>
                <c:pt idx="234">
                  <c:v>37700</c:v>
                </c:pt>
                <c:pt idx="235">
                  <c:v>37700</c:v>
                </c:pt>
                <c:pt idx="236">
                  <c:v>37700</c:v>
                </c:pt>
                <c:pt idx="237">
                  <c:v>37700</c:v>
                </c:pt>
                <c:pt idx="238">
                  <c:v>37701</c:v>
                </c:pt>
                <c:pt idx="239">
                  <c:v>37701</c:v>
                </c:pt>
                <c:pt idx="240">
                  <c:v>37701</c:v>
                </c:pt>
                <c:pt idx="241">
                  <c:v>37701</c:v>
                </c:pt>
                <c:pt idx="242">
                  <c:v>37701</c:v>
                </c:pt>
                <c:pt idx="243">
                  <c:v>37701</c:v>
                </c:pt>
                <c:pt idx="244">
                  <c:v>37701</c:v>
                </c:pt>
                <c:pt idx="245">
                  <c:v>37701</c:v>
                </c:pt>
                <c:pt idx="246">
                  <c:v>37701</c:v>
                </c:pt>
                <c:pt idx="247">
                  <c:v>37701</c:v>
                </c:pt>
                <c:pt idx="248">
                  <c:v>37701</c:v>
                </c:pt>
                <c:pt idx="249">
                  <c:v>37701</c:v>
                </c:pt>
                <c:pt idx="250">
                  <c:v>37702</c:v>
                </c:pt>
                <c:pt idx="251">
                  <c:v>37702</c:v>
                </c:pt>
                <c:pt idx="252">
                  <c:v>37702</c:v>
                </c:pt>
                <c:pt idx="253">
                  <c:v>37702</c:v>
                </c:pt>
                <c:pt idx="254">
                  <c:v>37702</c:v>
                </c:pt>
              </c:strCache>
            </c:strRef>
          </c:xVal>
          <c:yVal>
            <c:numRef>
              <c:f>Victory!$Q$250:$Q$504</c:f>
              <c:numCache>
                <c:ptCount val="255"/>
                <c:pt idx="0">
                  <c:v>0.3626655259429831</c:v>
                </c:pt>
                <c:pt idx="1">
                  <c:v>0.3329935125666336</c:v>
                </c:pt>
                <c:pt idx="2">
                  <c:v>0.31594082285223063</c:v>
                </c:pt>
                <c:pt idx="3">
                  <c:v>0.30726078202688356</c:v>
                </c:pt>
                <c:pt idx="4">
                  <c:v>0.29245062078845135</c:v>
                </c:pt>
                <c:pt idx="5">
                  <c:v>0.27192257129173064</c:v>
                </c:pt>
                <c:pt idx="6">
                  <c:v>0.2706066229722378</c:v>
                </c:pt>
                <c:pt idx="7">
                  <c:v>0.2509143509882634</c:v>
                </c:pt>
                <c:pt idx="8">
                  <c:v>0.241891205883619</c:v>
                </c:pt>
                <c:pt idx="9">
                  <c:v>0.27865981352710023</c:v>
                </c:pt>
                <c:pt idx="10">
                  <c:v>0.2393528777905977</c:v>
                </c:pt>
                <c:pt idx="11">
                  <c:v>0.2197884544541917</c:v>
                </c:pt>
                <c:pt idx="12">
                  <c:v>0.21068562416141481</c:v>
                </c:pt>
                <c:pt idx="13">
                  <c:v>0.20205485431438203</c:v>
                </c:pt>
                <c:pt idx="14">
                  <c:v>0.18328508685881745</c:v>
                </c:pt>
                <c:pt idx="15">
                  <c:v>0.17756772483980604</c:v>
                </c:pt>
                <c:pt idx="16">
                  <c:v>0.17291547188037656</c:v>
                </c:pt>
                <c:pt idx="17">
                  <c:v>0.17042627542315647</c:v>
                </c:pt>
                <c:pt idx="18">
                  <c:v>0.16754303329119677</c:v>
                </c:pt>
                <c:pt idx="19">
                  <c:v>0.1634619995249589</c:v>
                </c:pt>
                <c:pt idx="20">
                  <c:v>0.1740451634497177</c:v>
                </c:pt>
                <c:pt idx="21">
                  <c:v>0.29356828511643435</c:v>
                </c:pt>
                <c:pt idx="22">
                  <c:v>0.27276336455698946</c:v>
                </c:pt>
                <c:pt idx="23">
                  <c:v>0.2568344961824772</c:v>
                </c:pt>
                <c:pt idx="24">
                  <c:v>0.2173913043478261</c:v>
                </c:pt>
                <c:pt idx="25">
                  <c:v>0.23766746848589346</c:v>
                </c:pt>
                <c:pt idx="26">
                  <c:v>0.2314888632576993</c:v>
                </c:pt>
                <c:pt idx="27">
                  <c:v>0.2432633432181331</c:v>
                </c:pt>
                <c:pt idx="28">
                  <c:v>0.22805813290323693</c:v>
                </c:pt>
                <c:pt idx="29">
                  <c:v>0.22138870710812414</c:v>
                </c:pt>
                <c:pt idx="30">
                  <c:v>0.21249528457111672</c:v>
                </c:pt>
                <c:pt idx="31">
                  <c:v>0.331909728854285</c:v>
                </c:pt>
                <c:pt idx="32">
                  <c:v>0.317230355910582</c:v>
                </c:pt>
                <c:pt idx="33">
                  <c:v>0.24831077628791642</c:v>
                </c:pt>
                <c:pt idx="34">
                  <c:v>0.2398183529072924</c:v>
                </c:pt>
                <c:pt idx="35">
                  <c:v>0.23275011874522492</c:v>
                </c:pt>
                <c:pt idx="36">
                  <c:v>0.22445529487470645</c:v>
                </c:pt>
                <c:pt idx="37">
                  <c:v>0.293907043753146</c:v>
                </c:pt>
                <c:pt idx="38">
                  <c:v>0.27683752180492505</c:v>
                </c:pt>
                <c:pt idx="39">
                  <c:v>0.2618738049339986</c:v>
                </c:pt>
                <c:pt idx="40">
                  <c:v>0.2545949601939295</c:v>
                </c:pt>
                <c:pt idx="41">
                  <c:v>0.2500654491684091</c:v>
                </c:pt>
                <c:pt idx="42">
                  <c:v>0.24901035861829476</c:v>
                </c:pt>
                <c:pt idx="43">
                  <c:v>0.24479626947748162</c:v>
                </c:pt>
                <c:pt idx="44">
                  <c:v>0.23635455357574217</c:v>
                </c:pt>
                <c:pt idx="45">
                  <c:v>0.23486493477716408</c:v>
                </c:pt>
                <c:pt idx="46">
                  <c:v>0.2187264811509285</c:v>
                </c:pt>
                <c:pt idx="47">
                  <c:v>0.2111291815282555</c:v>
                </c:pt>
                <c:pt idx="48">
                  <c:v>0.31211960559881824</c:v>
                </c:pt>
                <c:pt idx="49">
                  <c:v>0.28967545973854164</c:v>
                </c:pt>
                <c:pt idx="50">
                  <c:v>0.27857149483867544</c:v>
                </c:pt>
                <c:pt idx="51">
                  <c:v>0.30675792549758046</c:v>
                </c:pt>
                <c:pt idx="52">
                  <c:v>0.2956769478508609</c:v>
                </c:pt>
                <c:pt idx="53">
                  <c:v>0.28794168026865496</c:v>
                </c:pt>
                <c:pt idx="54">
                  <c:v>0.2854723599854845</c:v>
                </c:pt>
                <c:pt idx="55">
                  <c:v>0.2833061569071916</c:v>
                </c:pt>
                <c:pt idx="56">
                  <c:v>0.27944784221011926</c:v>
                </c:pt>
                <c:pt idx="57">
                  <c:v>0.27610102062092057</c:v>
                </c:pt>
                <c:pt idx="58">
                  <c:v>0.2733293833155232</c:v>
                </c:pt>
                <c:pt idx="59">
                  <c:v>0.2670174670857771</c:v>
                </c:pt>
                <c:pt idx="60">
                  <c:v>0.2392462911149302</c:v>
                </c:pt>
                <c:pt idx="61">
                  <c:v>0.21076378159647233</c:v>
                </c:pt>
                <c:pt idx="62">
                  <c:v>0.207072988437236</c:v>
                </c:pt>
                <c:pt idx="63">
                  <c:v>0.20433004909488278</c:v>
                </c:pt>
                <c:pt idx="64">
                  <c:v>0.2006624496323978</c:v>
                </c:pt>
                <c:pt idx="65">
                  <c:v>0.183344504039547</c:v>
                </c:pt>
                <c:pt idx="66">
                  <c:v>0.17859263928922936</c:v>
                </c:pt>
                <c:pt idx="67">
                  <c:v>0.17647478896580113</c:v>
                </c:pt>
                <c:pt idx="68">
                  <c:v>0.4521843126328186</c:v>
                </c:pt>
                <c:pt idx="69">
                  <c:v>0.44523754780149555</c:v>
                </c:pt>
                <c:pt idx="70">
                  <c:v>0.4406108057538174</c:v>
                </c:pt>
                <c:pt idx="71">
                  <c:v>0.4352876758273745</c:v>
                </c:pt>
                <c:pt idx="72">
                  <c:v>0.4250410372877284</c:v>
                </c:pt>
                <c:pt idx="73">
                  <c:v>0.4100827280340768</c:v>
                </c:pt>
                <c:pt idx="74">
                  <c:v>0.40813536525659405</c:v>
                </c:pt>
                <c:pt idx="75">
                  <c:v>0.40729349711253027</c:v>
                </c:pt>
                <c:pt idx="76">
                  <c:v>0.401702455268208</c:v>
                </c:pt>
                <c:pt idx="77">
                  <c:v>0.39005172045955644</c:v>
                </c:pt>
                <c:pt idx="78">
                  <c:v>0.3858728539314018</c:v>
                </c:pt>
                <c:pt idx="79">
                  <c:v>0.3545588160364317</c:v>
                </c:pt>
                <c:pt idx="80">
                  <c:v>0.359293003330364</c:v>
                </c:pt>
                <c:pt idx="81">
                  <c:v>0.35232144173582036</c:v>
                </c:pt>
                <c:pt idx="82">
                  <c:v>0.3454374963562994</c:v>
                </c:pt>
                <c:pt idx="83">
                  <c:v>0.3065198299604578</c:v>
                </c:pt>
                <c:pt idx="84">
                  <c:v>0.29321437482057267</c:v>
                </c:pt>
                <c:pt idx="85">
                  <c:v>0.2801192931596251</c:v>
                </c:pt>
                <c:pt idx="86">
                  <c:v>0.2969371928689284</c:v>
                </c:pt>
                <c:pt idx="87">
                  <c:v>0.28423460017903623</c:v>
                </c:pt>
                <c:pt idx="88">
                  <c:v>0.27320026329258223</c:v>
                </c:pt>
                <c:pt idx="89">
                  <c:v>0.26635642904749546</c:v>
                </c:pt>
                <c:pt idx="90">
                  <c:v>0.26280062625872697</c:v>
                </c:pt>
                <c:pt idx="91">
                  <c:v>0.2591864605499135</c:v>
                </c:pt>
                <c:pt idx="92">
                  <c:v>0.2551485010239024</c:v>
                </c:pt>
                <c:pt idx="93">
                  <c:v>0.2467459003235514</c:v>
                </c:pt>
                <c:pt idx="94">
                  <c:v>0.16385370286376144</c:v>
                </c:pt>
                <c:pt idx="95">
                  <c:v>0.2491622409383051</c:v>
                </c:pt>
                <c:pt idx="96">
                  <c:v>0.24777045010382487</c:v>
                </c:pt>
                <c:pt idx="97">
                  <c:v>0.2456402818661909</c:v>
                </c:pt>
                <c:pt idx="98">
                  <c:v>0.3691786210064681</c:v>
                </c:pt>
                <c:pt idx="99">
                  <c:v>0.3375377520836202</c:v>
                </c:pt>
                <c:pt idx="100">
                  <c:v>0.3371876785127285</c:v>
                </c:pt>
                <c:pt idx="101">
                  <c:v>0.33600606181850123</c:v>
                </c:pt>
                <c:pt idx="102">
                  <c:v>0.3169952188536443</c:v>
                </c:pt>
                <c:pt idx="103">
                  <c:v>0.30840763518859926</c:v>
                </c:pt>
                <c:pt idx="104">
                  <c:v>0.2574998245126601</c:v>
                </c:pt>
                <c:pt idx="105">
                  <c:v>0.25305447051486196</c:v>
                </c:pt>
                <c:pt idx="106">
                  <c:v>0.25031824908263245</c:v>
                </c:pt>
                <c:pt idx="107">
                  <c:v>0.2426147865498648</c:v>
                </c:pt>
                <c:pt idx="108">
                  <c:v>0.24172443249284897</c:v>
                </c:pt>
                <c:pt idx="109">
                  <c:v>0.32907792620941956</c:v>
                </c:pt>
                <c:pt idx="110">
                  <c:v>0.28745265999285097</c:v>
                </c:pt>
                <c:pt idx="111">
                  <c:v>0.27413551018928767</c:v>
                </c:pt>
                <c:pt idx="112">
                  <c:v>0.3768038868634426</c:v>
                </c:pt>
                <c:pt idx="113">
                  <c:v>0.3732192452126857</c:v>
                </c:pt>
                <c:pt idx="114">
                  <c:v>0.33719329680260135</c:v>
                </c:pt>
                <c:pt idx="115">
                  <c:v>0.3040999392409062</c:v>
                </c:pt>
                <c:pt idx="116">
                  <c:v>0.283806106063362</c:v>
                </c:pt>
                <c:pt idx="117">
                  <c:v>0.3270961242107289</c:v>
                </c:pt>
                <c:pt idx="118">
                  <c:v>0.2982269823279027</c:v>
                </c:pt>
                <c:pt idx="119">
                  <c:v>0.29064969178007266</c:v>
                </c:pt>
                <c:pt idx="120">
                  <c:v>0.28225476729210325</c:v>
                </c:pt>
                <c:pt idx="121">
                  <c:v>0.2795323171485642</c:v>
                </c:pt>
                <c:pt idx="122">
                  <c:v>0.3343928804814638</c:v>
                </c:pt>
                <c:pt idx="123">
                  <c:v>0.3714784775224131</c:v>
                </c:pt>
                <c:pt idx="124">
                  <c:v>0.3301837175482084</c:v>
                </c:pt>
                <c:pt idx="125">
                  <c:v>0.3165085589334787</c:v>
                </c:pt>
                <c:pt idx="126">
                  <c:v>0.3039233783729119</c:v>
                </c:pt>
                <c:pt idx="127">
                  <c:v>0.2125305154869309</c:v>
                </c:pt>
                <c:pt idx="128">
                  <c:v>0.20361931938993605</c:v>
                </c:pt>
                <c:pt idx="129">
                  <c:v>0.3160099263206344</c:v>
                </c:pt>
                <c:pt idx="130">
                  <c:v>0.3077220796386947</c:v>
                </c:pt>
                <c:pt idx="131">
                  <c:v>0.29852930563628194</c:v>
                </c:pt>
                <c:pt idx="132">
                  <c:v>0.2970584633520118</c:v>
                </c:pt>
                <c:pt idx="133">
                  <c:v>0.38770885292878293</c:v>
                </c:pt>
                <c:pt idx="134">
                  <c:v>0.36130168981919875</c:v>
                </c:pt>
                <c:pt idx="135">
                  <c:v>0.34114186030560345</c:v>
                </c:pt>
                <c:pt idx="136">
                  <c:v>0.3492504518215743</c:v>
                </c:pt>
                <c:pt idx="137">
                  <c:v>0.3238649689617423</c:v>
                </c:pt>
                <c:pt idx="138">
                  <c:v>0.3139187014277096</c:v>
                </c:pt>
                <c:pt idx="139">
                  <c:v>0.31009946679001926</c:v>
                </c:pt>
                <c:pt idx="140">
                  <c:v>0.28379368679403705</c:v>
                </c:pt>
                <c:pt idx="141">
                  <c:v>0.3290353395915871</c:v>
                </c:pt>
                <c:pt idx="142">
                  <c:v>0.2961561344709013</c:v>
                </c:pt>
                <c:pt idx="143">
                  <c:v>0.2687617380761613</c:v>
                </c:pt>
                <c:pt idx="144">
                  <c:v>0.34575015341152043</c:v>
                </c:pt>
                <c:pt idx="145">
                  <c:v>0.33804284525523404</c:v>
                </c:pt>
                <c:pt idx="146">
                  <c:v>0.3000528906646774</c:v>
                </c:pt>
                <c:pt idx="147">
                  <c:v>0.2596021238347496</c:v>
                </c:pt>
                <c:pt idx="148">
                  <c:v>0.3538875649615094</c:v>
                </c:pt>
                <c:pt idx="149">
                  <c:v>0.3371389368021092</c:v>
                </c:pt>
                <c:pt idx="150">
                  <c:v>0.31731530340474007</c:v>
                </c:pt>
                <c:pt idx="151">
                  <c:v>0.29690477230347256</c:v>
                </c:pt>
                <c:pt idx="152">
                  <c:v>0.3639113826397549</c:v>
                </c:pt>
                <c:pt idx="153">
                  <c:v>0.42993494539458327</c:v>
                </c:pt>
                <c:pt idx="154">
                  <c:v>0.4186515533078131</c:v>
                </c:pt>
                <c:pt idx="155">
                  <c:v>0.4182829141050341</c:v>
                </c:pt>
                <c:pt idx="156">
                  <c:v>0.4232842100712087</c:v>
                </c:pt>
                <c:pt idx="157">
                  <c:v>0.4591444715497418</c:v>
                </c:pt>
                <c:pt idx="158">
                  <c:v>0.4256486664129944</c:v>
                </c:pt>
                <c:pt idx="159">
                  <c:v>0.36066610301844265</c:v>
                </c:pt>
                <c:pt idx="160">
                  <c:v>0.3136329896656027</c:v>
                </c:pt>
                <c:pt idx="161">
                  <c:v>0.28332123738960197</c:v>
                </c:pt>
                <c:pt idx="162">
                  <c:v>0.25792010664304227</c:v>
                </c:pt>
                <c:pt idx="163">
                  <c:v>0.23425338095882087</c:v>
                </c:pt>
                <c:pt idx="164">
                  <c:v>0.2283968928604662</c:v>
                </c:pt>
                <c:pt idx="165">
                  <c:v>0.3338718572695323</c:v>
                </c:pt>
                <c:pt idx="166">
                  <c:v>0.291620575711803</c:v>
                </c:pt>
                <c:pt idx="167">
                  <c:v>0.27554787475387615</c:v>
                </c:pt>
                <c:pt idx="168">
                  <c:v>0.2741186357959269</c:v>
                </c:pt>
                <c:pt idx="169">
                  <c:v>0.26376366835332743</c:v>
                </c:pt>
                <c:pt idx="170">
                  <c:v>0.2594344821173745</c:v>
                </c:pt>
                <c:pt idx="171">
                  <c:v>0.2589463944188727</c:v>
                </c:pt>
                <c:pt idx="172">
                  <c:v>0.35487212017770975</c:v>
                </c:pt>
                <c:pt idx="173">
                  <c:v>0.35072902923752125</c:v>
                </c:pt>
                <c:pt idx="174">
                  <c:v>0.30110592654284807</c:v>
                </c:pt>
                <c:pt idx="175">
                  <c:v>0.28845379851628256</c:v>
                </c:pt>
                <c:pt idx="176">
                  <c:v>0.3708333583620848</c:v>
                </c:pt>
                <c:pt idx="177">
                  <c:v>0.3658103136714191</c:v>
                </c:pt>
                <c:pt idx="178">
                  <c:v>0.32830492201829625</c:v>
                </c:pt>
                <c:pt idx="179">
                  <c:v>0.26028921774807035</c:v>
                </c:pt>
                <c:pt idx="180">
                  <c:v>0.39269929158147215</c:v>
                </c:pt>
                <c:pt idx="181">
                  <c:v>0.3476169504244762</c:v>
                </c:pt>
                <c:pt idx="182">
                  <c:v>0.33450684353927745</c:v>
                </c:pt>
                <c:pt idx="183">
                  <c:v>0.33134480944515154</c:v>
                </c:pt>
                <c:pt idx="184">
                  <c:v>0.31744981059541777</c:v>
                </c:pt>
                <c:pt idx="185">
                  <c:v>0.390761920130416</c:v>
                </c:pt>
                <c:pt idx="186">
                  <c:v>0.37055702253589745</c:v>
                </c:pt>
                <c:pt idx="187">
                  <c:v>0.30983335930781497</c:v>
                </c:pt>
                <c:pt idx="188">
                  <c:v>0.2656442850627286</c:v>
                </c:pt>
                <c:pt idx="189">
                  <c:v>0.34777787557379436</c:v>
                </c:pt>
                <c:pt idx="190">
                  <c:v>0.2779347978745701</c:v>
                </c:pt>
                <c:pt idx="191">
                  <c:v>0.310761612103661</c:v>
                </c:pt>
                <c:pt idx="192">
                  <c:v>0.2942713772675915</c:v>
                </c:pt>
                <c:pt idx="193">
                  <c:v>0.2814591234345317</c:v>
                </c:pt>
                <c:pt idx="194">
                  <c:v>0.2559546844887542</c:v>
                </c:pt>
                <c:pt idx="195">
                  <c:v>0.2450169066228807</c:v>
                </c:pt>
                <c:pt idx="196">
                  <c:v>0.36232787146682965</c:v>
                </c:pt>
                <c:pt idx="197">
                  <c:v>0.34652931728568537</c:v>
                </c:pt>
                <c:pt idx="198">
                  <c:v>0.41023890253250345</c:v>
                </c:pt>
                <c:pt idx="199">
                  <c:v>0.37168470325036784</c:v>
                </c:pt>
                <c:pt idx="200">
                  <c:v>0.3228632721040039</c:v>
                </c:pt>
                <c:pt idx="201">
                  <c:v>0.30221332158569186</c:v>
                </c:pt>
                <c:pt idx="202">
                  <c:v>0.29402113775644334</c:v>
                </c:pt>
                <c:pt idx="203">
                  <c:v>0.2874642773925686</c:v>
                </c:pt>
                <c:pt idx="204">
                  <c:v>0.2825335840044442</c:v>
                </c:pt>
                <c:pt idx="205">
                  <c:v>0.4134896497308812</c:v>
                </c:pt>
                <c:pt idx="206">
                  <c:v>0.3705253445388863</c:v>
                </c:pt>
                <c:pt idx="207">
                  <c:v>0.2937650164042854</c:v>
                </c:pt>
                <c:pt idx="208">
                  <c:v>0.3000326247348156</c:v>
                </c:pt>
                <c:pt idx="209">
                  <c:v>0.31673133189078717</c:v>
                </c:pt>
                <c:pt idx="210">
                  <c:v>0.2920910462634462</c:v>
                </c:pt>
                <c:pt idx="211">
                  <c:v>0.38049248455798657</c:v>
                </c:pt>
                <c:pt idx="212">
                  <c:v>0.3334116535103706</c:v>
                </c:pt>
                <c:pt idx="213">
                  <c:v>0.28889585709428234</c:v>
                </c:pt>
                <c:pt idx="214">
                  <c:v>0.3415744696340655</c:v>
                </c:pt>
                <c:pt idx="215">
                  <c:v>0.3366615671744618</c:v>
                </c:pt>
                <c:pt idx="216">
                  <c:v>0.3937749596289191</c:v>
                </c:pt>
                <c:pt idx="217">
                  <c:v>0.36012644620200224</c:v>
                </c:pt>
                <c:pt idx="218">
                  <c:v>0.3452603124797764</c:v>
                </c:pt>
                <c:pt idx="219">
                  <c:v>0.36905624907890133</c:v>
                </c:pt>
                <c:pt idx="220">
                  <c:v>0.3405710212090359</c:v>
                </c:pt>
                <c:pt idx="221">
                  <c:v>0.334109050830213</c:v>
                </c:pt>
                <c:pt idx="222">
                  <c:v>0.3218552959730677</c:v>
                </c:pt>
                <c:pt idx="223">
                  <c:v>0.3131807119404022</c:v>
                </c:pt>
                <c:pt idx="224">
                  <c:v>0.43204505139348565</c:v>
                </c:pt>
                <c:pt idx="225">
                  <c:v>0.38023000349293223</c:v>
                </c:pt>
                <c:pt idx="226">
                  <c:v>0.3432671900026564</c:v>
                </c:pt>
                <c:pt idx="227">
                  <c:v>0.309021769672351</c:v>
                </c:pt>
                <c:pt idx="228">
                  <c:v>0.3023932085143006</c:v>
                </c:pt>
                <c:pt idx="229">
                  <c:v>0.2878428154756338</c:v>
                </c:pt>
                <c:pt idx="230">
                  <c:v>0.28162673449459125</c:v>
                </c:pt>
                <c:pt idx="231">
                  <c:v>0.2765842264916474</c:v>
                </c:pt>
                <c:pt idx="232">
                  <c:v>0.31491541829159553</c:v>
                </c:pt>
                <c:pt idx="233">
                  <c:v>0.29347404881461064</c:v>
                </c:pt>
                <c:pt idx="234">
                  <c:v>0.27878710489956865</c:v>
                </c:pt>
                <c:pt idx="235">
                  <c:v>0.3974287716571595</c:v>
                </c:pt>
                <c:pt idx="236">
                  <c:v>0.36369635397656125</c:v>
                </c:pt>
                <c:pt idx="237">
                  <c:v>0.3298673950012668</c:v>
                </c:pt>
                <c:pt idx="238">
                  <c:v>0.33804844044223287</c:v>
                </c:pt>
                <c:pt idx="239">
                  <c:v>0.30012445396816034</c:v>
                </c:pt>
                <c:pt idx="240">
                  <c:v>0.27430789897360053</c:v>
                </c:pt>
                <c:pt idx="241">
                  <c:v>0.26113491598575306</c:v>
                </c:pt>
                <c:pt idx="242">
                  <c:v>0.2552297629029708</c:v>
                </c:pt>
                <c:pt idx="243">
                  <c:v>0.2528070379882304</c:v>
                </c:pt>
                <c:pt idx="244">
                  <c:v>0.2143203519855002</c:v>
                </c:pt>
                <c:pt idx="245">
                  <c:v>0.21287390340377346</c:v>
                </c:pt>
                <c:pt idx="246">
                  <c:v>0.24416885344052983</c:v>
                </c:pt>
                <c:pt idx="247">
                  <c:v>0.24694507956544537</c:v>
                </c:pt>
                <c:pt idx="248">
                  <c:v>0.23946219054565052</c:v>
                </c:pt>
                <c:pt idx="249">
                  <c:v>0.23830608766449596</c:v>
                </c:pt>
                <c:pt idx="250">
                  <c:v>0.36980692580812935</c:v>
                </c:pt>
                <c:pt idx="251">
                  <c:v>0.3284093564418183</c:v>
                </c:pt>
                <c:pt idx="252">
                  <c:v>0.2981255640189967</c:v>
                </c:pt>
                <c:pt idx="253">
                  <c:v>0.2841450162790237</c:v>
                </c:pt>
                <c:pt idx="254">
                  <c:v>0.27118770577552803</c:v>
                </c:pt>
              </c:numCache>
            </c:numRef>
          </c:yVal>
          <c:smooth val="0"/>
        </c:ser>
        <c:axId val="27911605"/>
        <c:axId val="49877854"/>
      </c:scatterChart>
      <c:valAx>
        <c:axId val="2791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Run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77854"/>
        <c:crosses val="autoZero"/>
        <c:crossBetween val="midCat"/>
        <c:dispUnits/>
      </c:valAx>
      <c:valAx>
        <c:axId val="49877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BBC/ZDC LUM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116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PHENIX Luminosity Delivered within Acceptance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Victory!$B$10:$B$500</c:f>
              <c:strCache>
                <c:ptCount val="491"/>
                <c:pt idx="0">
                  <c:v>37646</c:v>
                </c:pt>
                <c:pt idx="1">
                  <c:v>37646</c:v>
                </c:pt>
                <c:pt idx="2">
                  <c:v>37646</c:v>
                </c:pt>
                <c:pt idx="3">
                  <c:v>37646</c:v>
                </c:pt>
                <c:pt idx="4">
                  <c:v>37646</c:v>
                </c:pt>
                <c:pt idx="5">
                  <c:v>37646</c:v>
                </c:pt>
                <c:pt idx="6">
                  <c:v>37646</c:v>
                </c:pt>
                <c:pt idx="7">
                  <c:v>37646</c:v>
                </c:pt>
                <c:pt idx="8">
                  <c:v>37646</c:v>
                </c:pt>
                <c:pt idx="9">
                  <c:v>37646</c:v>
                </c:pt>
                <c:pt idx="10">
                  <c:v>37646</c:v>
                </c:pt>
                <c:pt idx="11">
                  <c:v>37646</c:v>
                </c:pt>
                <c:pt idx="12">
                  <c:v>37646</c:v>
                </c:pt>
                <c:pt idx="13">
                  <c:v>37647</c:v>
                </c:pt>
                <c:pt idx="14">
                  <c:v>37647</c:v>
                </c:pt>
                <c:pt idx="15">
                  <c:v>37647</c:v>
                </c:pt>
                <c:pt idx="16">
                  <c:v>37647</c:v>
                </c:pt>
                <c:pt idx="17">
                  <c:v>37647</c:v>
                </c:pt>
                <c:pt idx="18">
                  <c:v>37647</c:v>
                </c:pt>
                <c:pt idx="19">
                  <c:v>37647</c:v>
                </c:pt>
                <c:pt idx="20">
                  <c:v>37647</c:v>
                </c:pt>
                <c:pt idx="21">
                  <c:v>37647</c:v>
                </c:pt>
                <c:pt idx="22">
                  <c:v>37647</c:v>
                </c:pt>
                <c:pt idx="23">
                  <c:v>37647</c:v>
                </c:pt>
                <c:pt idx="24">
                  <c:v>37647</c:v>
                </c:pt>
                <c:pt idx="25">
                  <c:v>37647</c:v>
                </c:pt>
                <c:pt idx="26">
                  <c:v>37648</c:v>
                </c:pt>
                <c:pt idx="27">
                  <c:v>37648</c:v>
                </c:pt>
                <c:pt idx="28">
                  <c:v>37648</c:v>
                </c:pt>
                <c:pt idx="29">
                  <c:v>37648</c:v>
                </c:pt>
                <c:pt idx="30">
                  <c:v>37648</c:v>
                </c:pt>
                <c:pt idx="31">
                  <c:v>37648</c:v>
                </c:pt>
                <c:pt idx="32">
                  <c:v>37648</c:v>
                </c:pt>
                <c:pt idx="33">
                  <c:v>37648</c:v>
                </c:pt>
                <c:pt idx="34">
                  <c:v>37649</c:v>
                </c:pt>
                <c:pt idx="35">
                  <c:v>37649</c:v>
                </c:pt>
                <c:pt idx="36">
                  <c:v>37649</c:v>
                </c:pt>
                <c:pt idx="37">
                  <c:v>37649</c:v>
                </c:pt>
                <c:pt idx="38">
                  <c:v>37649</c:v>
                </c:pt>
                <c:pt idx="39">
                  <c:v>37649</c:v>
                </c:pt>
                <c:pt idx="40">
                  <c:v>37649</c:v>
                </c:pt>
                <c:pt idx="41">
                  <c:v>37649</c:v>
                </c:pt>
                <c:pt idx="42">
                  <c:v>37649</c:v>
                </c:pt>
                <c:pt idx="43">
                  <c:v>37649</c:v>
                </c:pt>
                <c:pt idx="44">
                  <c:v>37649</c:v>
                </c:pt>
                <c:pt idx="45">
                  <c:v>37649</c:v>
                </c:pt>
                <c:pt idx="46">
                  <c:v>37649</c:v>
                </c:pt>
                <c:pt idx="47">
                  <c:v>37649</c:v>
                </c:pt>
                <c:pt idx="48">
                  <c:v>37649</c:v>
                </c:pt>
                <c:pt idx="49">
                  <c:v>37649</c:v>
                </c:pt>
                <c:pt idx="50">
                  <c:v>37649</c:v>
                </c:pt>
                <c:pt idx="51">
                  <c:v>37649</c:v>
                </c:pt>
                <c:pt idx="52">
                  <c:v>37649</c:v>
                </c:pt>
                <c:pt idx="53">
                  <c:v>37649</c:v>
                </c:pt>
                <c:pt idx="54">
                  <c:v>37649</c:v>
                </c:pt>
                <c:pt idx="55">
                  <c:v>37649</c:v>
                </c:pt>
                <c:pt idx="56">
                  <c:v>37649</c:v>
                </c:pt>
                <c:pt idx="57">
                  <c:v>37649</c:v>
                </c:pt>
                <c:pt idx="58">
                  <c:v>37653</c:v>
                </c:pt>
                <c:pt idx="59">
                  <c:v>37653</c:v>
                </c:pt>
                <c:pt idx="60">
                  <c:v>37653</c:v>
                </c:pt>
                <c:pt idx="61">
                  <c:v>37653</c:v>
                </c:pt>
                <c:pt idx="62">
                  <c:v>37653</c:v>
                </c:pt>
                <c:pt idx="63">
                  <c:v>37653</c:v>
                </c:pt>
                <c:pt idx="64">
                  <c:v>37653</c:v>
                </c:pt>
                <c:pt idx="65">
                  <c:v>37653</c:v>
                </c:pt>
                <c:pt idx="66">
                  <c:v>37653</c:v>
                </c:pt>
                <c:pt idx="67">
                  <c:v>37653</c:v>
                </c:pt>
                <c:pt idx="68">
                  <c:v>37653</c:v>
                </c:pt>
                <c:pt idx="69">
                  <c:v>37653</c:v>
                </c:pt>
                <c:pt idx="70">
                  <c:v>37653</c:v>
                </c:pt>
                <c:pt idx="71">
                  <c:v>37653</c:v>
                </c:pt>
                <c:pt idx="72">
                  <c:v>37653</c:v>
                </c:pt>
                <c:pt idx="73">
                  <c:v>37653</c:v>
                </c:pt>
                <c:pt idx="74">
                  <c:v>37653</c:v>
                </c:pt>
                <c:pt idx="75">
                  <c:v>37653</c:v>
                </c:pt>
                <c:pt idx="76">
                  <c:v>37653</c:v>
                </c:pt>
                <c:pt idx="77">
                  <c:v>37653</c:v>
                </c:pt>
                <c:pt idx="78">
                  <c:v>37653</c:v>
                </c:pt>
                <c:pt idx="79">
                  <c:v>37654</c:v>
                </c:pt>
                <c:pt idx="80">
                  <c:v>37654</c:v>
                </c:pt>
                <c:pt idx="81">
                  <c:v>37654</c:v>
                </c:pt>
                <c:pt idx="82">
                  <c:v>37654</c:v>
                </c:pt>
                <c:pt idx="83">
                  <c:v>37654</c:v>
                </c:pt>
                <c:pt idx="84">
                  <c:v>37654</c:v>
                </c:pt>
                <c:pt idx="85">
                  <c:v>37654</c:v>
                </c:pt>
                <c:pt idx="86">
                  <c:v>37654</c:v>
                </c:pt>
                <c:pt idx="87">
                  <c:v>37654</c:v>
                </c:pt>
                <c:pt idx="88">
                  <c:v>37654</c:v>
                </c:pt>
                <c:pt idx="89">
                  <c:v>37655</c:v>
                </c:pt>
                <c:pt idx="90">
                  <c:v>37655</c:v>
                </c:pt>
                <c:pt idx="91">
                  <c:v>37655</c:v>
                </c:pt>
                <c:pt idx="92">
                  <c:v>37655</c:v>
                </c:pt>
                <c:pt idx="93">
                  <c:v>37655</c:v>
                </c:pt>
                <c:pt idx="94">
                  <c:v>37655</c:v>
                </c:pt>
                <c:pt idx="95">
                  <c:v>37655</c:v>
                </c:pt>
                <c:pt idx="96">
                  <c:v>37655</c:v>
                </c:pt>
                <c:pt idx="97">
                  <c:v>37655</c:v>
                </c:pt>
                <c:pt idx="98">
                  <c:v>37655</c:v>
                </c:pt>
                <c:pt idx="99">
                  <c:v>37655</c:v>
                </c:pt>
                <c:pt idx="100">
                  <c:v>37655</c:v>
                </c:pt>
                <c:pt idx="101">
                  <c:v>37655</c:v>
                </c:pt>
                <c:pt idx="102">
                  <c:v>37655</c:v>
                </c:pt>
                <c:pt idx="103">
                  <c:v>37655</c:v>
                </c:pt>
                <c:pt idx="104">
                  <c:v>37655</c:v>
                </c:pt>
                <c:pt idx="105">
                  <c:v>37655</c:v>
                </c:pt>
                <c:pt idx="106">
                  <c:v>37655</c:v>
                </c:pt>
                <c:pt idx="107">
                  <c:v>37655</c:v>
                </c:pt>
                <c:pt idx="108">
                  <c:v>37655</c:v>
                </c:pt>
                <c:pt idx="109">
                  <c:v>37655</c:v>
                </c:pt>
                <c:pt idx="110">
                  <c:v>37655</c:v>
                </c:pt>
                <c:pt idx="111">
                  <c:v>37655</c:v>
                </c:pt>
                <c:pt idx="112">
                  <c:v>37655</c:v>
                </c:pt>
                <c:pt idx="113">
                  <c:v>37655</c:v>
                </c:pt>
                <c:pt idx="114">
                  <c:v>37655</c:v>
                </c:pt>
                <c:pt idx="115">
                  <c:v>37655</c:v>
                </c:pt>
                <c:pt idx="116">
                  <c:v>37655</c:v>
                </c:pt>
                <c:pt idx="117">
                  <c:v>37655</c:v>
                </c:pt>
                <c:pt idx="118">
                  <c:v>37655</c:v>
                </c:pt>
                <c:pt idx="119">
                  <c:v>37655</c:v>
                </c:pt>
                <c:pt idx="120">
                  <c:v>37655</c:v>
                </c:pt>
                <c:pt idx="121">
                  <c:v>37655</c:v>
                </c:pt>
                <c:pt idx="122">
                  <c:v>37655</c:v>
                </c:pt>
                <c:pt idx="123">
                  <c:v>37655</c:v>
                </c:pt>
                <c:pt idx="124">
                  <c:v>37655</c:v>
                </c:pt>
                <c:pt idx="125">
                  <c:v>37655</c:v>
                </c:pt>
                <c:pt idx="126">
                  <c:v>37656</c:v>
                </c:pt>
                <c:pt idx="127">
                  <c:v>37656</c:v>
                </c:pt>
                <c:pt idx="128">
                  <c:v>37656</c:v>
                </c:pt>
                <c:pt idx="129">
                  <c:v>37656</c:v>
                </c:pt>
                <c:pt idx="130">
                  <c:v>37656</c:v>
                </c:pt>
                <c:pt idx="131">
                  <c:v>37656</c:v>
                </c:pt>
                <c:pt idx="132">
                  <c:v>37656</c:v>
                </c:pt>
                <c:pt idx="133">
                  <c:v>37656</c:v>
                </c:pt>
                <c:pt idx="134">
                  <c:v>37656</c:v>
                </c:pt>
                <c:pt idx="135">
                  <c:v>37656</c:v>
                </c:pt>
                <c:pt idx="136">
                  <c:v>37656</c:v>
                </c:pt>
                <c:pt idx="137">
                  <c:v>37656</c:v>
                </c:pt>
                <c:pt idx="138">
                  <c:v>37656</c:v>
                </c:pt>
                <c:pt idx="139">
                  <c:v>37656</c:v>
                </c:pt>
                <c:pt idx="140">
                  <c:v>37656</c:v>
                </c:pt>
                <c:pt idx="141">
                  <c:v>37656</c:v>
                </c:pt>
                <c:pt idx="142">
                  <c:v>37656</c:v>
                </c:pt>
                <c:pt idx="143">
                  <c:v>37656</c:v>
                </c:pt>
                <c:pt idx="144">
                  <c:v>37657</c:v>
                </c:pt>
                <c:pt idx="145">
                  <c:v>37657</c:v>
                </c:pt>
                <c:pt idx="146">
                  <c:v>37657</c:v>
                </c:pt>
                <c:pt idx="147">
                  <c:v>37657</c:v>
                </c:pt>
                <c:pt idx="148">
                  <c:v>37657</c:v>
                </c:pt>
                <c:pt idx="149">
                  <c:v>37657</c:v>
                </c:pt>
                <c:pt idx="150">
                  <c:v>37657</c:v>
                </c:pt>
                <c:pt idx="151">
                  <c:v>37657</c:v>
                </c:pt>
                <c:pt idx="152">
                  <c:v>37657</c:v>
                </c:pt>
                <c:pt idx="153">
                  <c:v>37657</c:v>
                </c:pt>
                <c:pt idx="154">
                  <c:v>37657</c:v>
                </c:pt>
                <c:pt idx="155">
                  <c:v>37658</c:v>
                </c:pt>
                <c:pt idx="156">
                  <c:v>37658</c:v>
                </c:pt>
                <c:pt idx="157">
                  <c:v>37658</c:v>
                </c:pt>
                <c:pt idx="158">
                  <c:v>37658</c:v>
                </c:pt>
                <c:pt idx="159">
                  <c:v>37658</c:v>
                </c:pt>
                <c:pt idx="160">
                  <c:v>37658</c:v>
                </c:pt>
                <c:pt idx="161">
                  <c:v>37658</c:v>
                </c:pt>
                <c:pt idx="162">
                  <c:v>37658</c:v>
                </c:pt>
                <c:pt idx="163">
                  <c:v>37658</c:v>
                </c:pt>
                <c:pt idx="164">
                  <c:v>37658</c:v>
                </c:pt>
                <c:pt idx="165">
                  <c:v>37658</c:v>
                </c:pt>
                <c:pt idx="166">
                  <c:v>37658</c:v>
                </c:pt>
                <c:pt idx="167">
                  <c:v>37659</c:v>
                </c:pt>
                <c:pt idx="168">
                  <c:v>37659</c:v>
                </c:pt>
                <c:pt idx="169">
                  <c:v>37659</c:v>
                </c:pt>
                <c:pt idx="170">
                  <c:v>37659</c:v>
                </c:pt>
                <c:pt idx="171">
                  <c:v>37659</c:v>
                </c:pt>
                <c:pt idx="172">
                  <c:v>37659</c:v>
                </c:pt>
                <c:pt idx="173">
                  <c:v>37659</c:v>
                </c:pt>
                <c:pt idx="174">
                  <c:v>37659</c:v>
                </c:pt>
                <c:pt idx="175">
                  <c:v>37659</c:v>
                </c:pt>
                <c:pt idx="176">
                  <c:v>37659</c:v>
                </c:pt>
                <c:pt idx="177">
                  <c:v>37659</c:v>
                </c:pt>
                <c:pt idx="178">
                  <c:v>37660</c:v>
                </c:pt>
                <c:pt idx="179">
                  <c:v>37660</c:v>
                </c:pt>
                <c:pt idx="180">
                  <c:v>37660</c:v>
                </c:pt>
                <c:pt idx="181">
                  <c:v>37660</c:v>
                </c:pt>
                <c:pt idx="182">
                  <c:v>37660</c:v>
                </c:pt>
                <c:pt idx="183">
                  <c:v>37660</c:v>
                </c:pt>
                <c:pt idx="184">
                  <c:v>37660</c:v>
                </c:pt>
                <c:pt idx="185">
                  <c:v>37660</c:v>
                </c:pt>
                <c:pt idx="186">
                  <c:v>37661</c:v>
                </c:pt>
                <c:pt idx="187">
                  <c:v>37661</c:v>
                </c:pt>
                <c:pt idx="188">
                  <c:v>37661</c:v>
                </c:pt>
                <c:pt idx="189">
                  <c:v>37661</c:v>
                </c:pt>
                <c:pt idx="190">
                  <c:v>37661</c:v>
                </c:pt>
                <c:pt idx="191">
                  <c:v>37661</c:v>
                </c:pt>
                <c:pt idx="192">
                  <c:v>37661</c:v>
                </c:pt>
                <c:pt idx="193">
                  <c:v>37661</c:v>
                </c:pt>
                <c:pt idx="194">
                  <c:v>37661</c:v>
                </c:pt>
                <c:pt idx="195">
                  <c:v>37661</c:v>
                </c:pt>
                <c:pt idx="196">
                  <c:v>37661</c:v>
                </c:pt>
                <c:pt idx="197">
                  <c:v>37661</c:v>
                </c:pt>
                <c:pt idx="198">
                  <c:v>37661</c:v>
                </c:pt>
                <c:pt idx="199">
                  <c:v>37661</c:v>
                </c:pt>
                <c:pt idx="200">
                  <c:v>37661</c:v>
                </c:pt>
                <c:pt idx="201">
                  <c:v>37661</c:v>
                </c:pt>
                <c:pt idx="202">
                  <c:v>37661</c:v>
                </c:pt>
                <c:pt idx="203">
                  <c:v>37661</c:v>
                </c:pt>
                <c:pt idx="204">
                  <c:v>37661</c:v>
                </c:pt>
                <c:pt idx="205">
                  <c:v>37662</c:v>
                </c:pt>
                <c:pt idx="206">
                  <c:v>37662</c:v>
                </c:pt>
                <c:pt idx="207">
                  <c:v>37662</c:v>
                </c:pt>
                <c:pt idx="208">
                  <c:v>37662</c:v>
                </c:pt>
                <c:pt idx="209">
                  <c:v>37662</c:v>
                </c:pt>
                <c:pt idx="210">
                  <c:v>37662</c:v>
                </c:pt>
                <c:pt idx="211">
                  <c:v>37662</c:v>
                </c:pt>
                <c:pt idx="212">
                  <c:v>37662</c:v>
                </c:pt>
                <c:pt idx="213">
                  <c:v>37662</c:v>
                </c:pt>
                <c:pt idx="214">
                  <c:v>37662</c:v>
                </c:pt>
                <c:pt idx="215">
                  <c:v>37662</c:v>
                </c:pt>
                <c:pt idx="216">
                  <c:v>37662</c:v>
                </c:pt>
                <c:pt idx="217">
                  <c:v>37662</c:v>
                </c:pt>
                <c:pt idx="218">
                  <c:v>37662</c:v>
                </c:pt>
                <c:pt idx="219">
                  <c:v>37662</c:v>
                </c:pt>
                <c:pt idx="220">
                  <c:v>37662</c:v>
                </c:pt>
                <c:pt idx="221">
                  <c:v>37662</c:v>
                </c:pt>
                <c:pt idx="222">
                  <c:v>37662</c:v>
                </c:pt>
                <c:pt idx="223">
                  <c:v>37662</c:v>
                </c:pt>
                <c:pt idx="224">
                  <c:v>37662</c:v>
                </c:pt>
                <c:pt idx="225">
                  <c:v>37662</c:v>
                </c:pt>
                <c:pt idx="226">
                  <c:v>37662</c:v>
                </c:pt>
                <c:pt idx="227">
                  <c:v>37662</c:v>
                </c:pt>
                <c:pt idx="228">
                  <c:v>37664</c:v>
                </c:pt>
                <c:pt idx="229">
                  <c:v>37665</c:v>
                </c:pt>
                <c:pt idx="230">
                  <c:v>37665</c:v>
                </c:pt>
                <c:pt idx="231">
                  <c:v>37665</c:v>
                </c:pt>
                <c:pt idx="232">
                  <c:v>37665</c:v>
                </c:pt>
                <c:pt idx="233">
                  <c:v>37665</c:v>
                </c:pt>
                <c:pt idx="234">
                  <c:v>37665</c:v>
                </c:pt>
                <c:pt idx="235">
                  <c:v>37665</c:v>
                </c:pt>
                <c:pt idx="236">
                  <c:v>37665</c:v>
                </c:pt>
                <c:pt idx="237">
                  <c:v>37665</c:v>
                </c:pt>
                <c:pt idx="238">
                  <c:v>37665</c:v>
                </c:pt>
                <c:pt idx="239">
                  <c:v>37666</c:v>
                </c:pt>
                <c:pt idx="240">
                  <c:v>37666</c:v>
                </c:pt>
                <c:pt idx="241">
                  <c:v>37666</c:v>
                </c:pt>
                <c:pt idx="242">
                  <c:v>37666</c:v>
                </c:pt>
                <c:pt idx="243">
                  <c:v>37666</c:v>
                </c:pt>
                <c:pt idx="244">
                  <c:v>37666</c:v>
                </c:pt>
                <c:pt idx="245">
                  <c:v>37666</c:v>
                </c:pt>
                <c:pt idx="246">
                  <c:v>37666</c:v>
                </c:pt>
                <c:pt idx="247">
                  <c:v>37666</c:v>
                </c:pt>
                <c:pt idx="248">
                  <c:v>37666</c:v>
                </c:pt>
                <c:pt idx="249">
                  <c:v>37666</c:v>
                </c:pt>
                <c:pt idx="250">
                  <c:v>37666</c:v>
                </c:pt>
                <c:pt idx="251">
                  <c:v>37666</c:v>
                </c:pt>
                <c:pt idx="252">
                  <c:v>37666</c:v>
                </c:pt>
                <c:pt idx="253">
                  <c:v>37667</c:v>
                </c:pt>
                <c:pt idx="254">
                  <c:v>37667</c:v>
                </c:pt>
                <c:pt idx="255">
                  <c:v>37667</c:v>
                </c:pt>
                <c:pt idx="256">
                  <c:v>37667</c:v>
                </c:pt>
                <c:pt idx="257">
                  <c:v>37667</c:v>
                </c:pt>
                <c:pt idx="258">
                  <c:v>37667</c:v>
                </c:pt>
                <c:pt idx="259">
                  <c:v>37667</c:v>
                </c:pt>
                <c:pt idx="260">
                  <c:v>37667</c:v>
                </c:pt>
                <c:pt idx="261">
                  <c:v>37667</c:v>
                </c:pt>
                <c:pt idx="262">
                  <c:v>37667</c:v>
                </c:pt>
                <c:pt idx="263">
                  <c:v>37667</c:v>
                </c:pt>
                <c:pt idx="264">
                  <c:v>37667</c:v>
                </c:pt>
                <c:pt idx="265">
                  <c:v>37667</c:v>
                </c:pt>
                <c:pt idx="266">
                  <c:v>37667</c:v>
                </c:pt>
                <c:pt idx="267">
                  <c:v>37668</c:v>
                </c:pt>
                <c:pt idx="268">
                  <c:v>37668</c:v>
                </c:pt>
                <c:pt idx="269">
                  <c:v>37668</c:v>
                </c:pt>
                <c:pt idx="270">
                  <c:v>37668</c:v>
                </c:pt>
                <c:pt idx="271">
                  <c:v>37668</c:v>
                </c:pt>
                <c:pt idx="272">
                  <c:v>37668</c:v>
                </c:pt>
                <c:pt idx="273">
                  <c:v>37668</c:v>
                </c:pt>
                <c:pt idx="274">
                  <c:v>37668</c:v>
                </c:pt>
                <c:pt idx="275">
                  <c:v>37668</c:v>
                </c:pt>
                <c:pt idx="276">
                  <c:v>37668</c:v>
                </c:pt>
                <c:pt idx="277">
                  <c:v>37668</c:v>
                </c:pt>
                <c:pt idx="278">
                  <c:v>37668</c:v>
                </c:pt>
                <c:pt idx="279">
                  <c:v>37668</c:v>
                </c:pt>
                <c:pt idx="280">
                  <c:v>37668</c:v>
                </c:pt>
                <c:pt idx="281">
                  <c:v>37668</c:v>
                </c:pt>
                <c:pt idx="282">
                  <c:v>37669</c:v>
                </c:pt>
                <c:pt idx="283">
                  <c:v>37669</c:v>
                </c:pt>
                <c:pt idx="284">
                  <c:v>37669</c:v>
                </c:pt>
                <c:pt idx="285">
                  <c:v>37669</c:v>
                </c:pt>
                <c:pt idx="286">
                  <c:v>37669</c:v>
                </c:pt>
                <c:pt idx="287">
                  <c:v>37669</c:v>
                </c:pt>
                <c:pt idx="288">
                  <c:v>37669</c:v>
                </c:pt>
                <c:pt idx="289">
                  <c:v>37669</c:v>
                </c:pt>
                <c:pt idx="290">
                  <c:v>37669</c:v>
                </c:pt>
                <c:pt idx="291">
                  <c:v>37670</c:v>
                </c:pt>
                <c:pt idx="292">
                  <c:v>37670</c:v>
                </c:pt>
                <c:pt idx="293">
                  <c:v>37670</c:v>
                </c:pt>
                <c:pt idx="294">
                  <c:v>37670</c:v>
                </c:pt>
                <c:pt idx="295">
                  <c:v>37670</c:v>
                </c:pt>
                <c:pt idx="296">
                  <c:v>37670</c:v>
                </c:pt>
                <c:pt idx="297">
                  <c:v>37670</c:v>
                </c:pt>
                <c:pt idx="298">
                  <c:v>37670</c:v>
                </c:pt>
                <c:pt idx="299">
                  <c:v>37670</c:v>
                </c:pt>
                <c:pt idx="300">
                  <c:v>37670</c:v>
                </c:pt>
                <c:pt idx="301">
                  <c:v>37670</c:v>
                </c:pt>
                <c:pt idx="302">
                  <c:v>37670</c:v>
                </c:pt>
                <c:pt idx="303">
                  <c:v>37670</c:v>
                </c:pt>
                <c:pt idx="304">
                  <c:v>37670</c:v>
                </c:pt>
                <c:pt idx="305">
                  <c:v>37670</c:v>
                </c:pt>
                <c:pt idx="306">
                  <c:v>37670</c:v>
                </c:pt>
                <c:pt idx="307">
                  <c:v>37670</c:v>
                </c:pt>
                <c:pt idx="308">
                  <c:v>37675</c:v>
                </c:pt>
                <c:pt idx="309">
                  <c:v>37675</c:v>
                </c:pt>
                <c:pt idx="310">
                  <c:v>37675</c:v>
                </c:pt>
                <c:pt idx="311">
                  <c:v>37675</c:v>
                </c:pt>
                <c:pt idx="312">
                  <c:v>37675</c:v>
                </c:pt>
                <c:pt idx="313">
                  <c:v>37675</c:v>
                </c:pt>
                <c:pt idx="314">
                  <c:v>37675</c:v>
                </c:pt>
                <c:pt idx="315">
                  <c:v>37675</c:v>
                </c:pt>
                <c:pt idx="316">
                  <c:v>37675</c:v>
                </c:pt>
                <c:pt idx="317">
                  <c:v>37675</c:v>
                </c:pt>
                <c:pt idx="318">
                  <c:v>37675</c:v>
                </c:pt>
                <c:pt idx="319">
                  <c:v>37675</c:v>
                </c:pt>
                <c:pt idx="320">
                  <c:v>37675</c:v>
                </c:pt>
                <c:pt idx="321">
                  <c:v>37675</c:v>
                </c:pt>
                <c:pt idx="322">
                  <c:v>37675</c:v>
                </c:pt>
                <c:pt idx="323">
                  <c:v>37676</c:v>
                </c:pt>
                <c:pt idx="324">
                  <c:v>37676</c:v>
                </c:pt>
                <c:pt idx="325">
                  <c:v>37676</c:v>
                </c:pt>
                <c:pt idx="326">
                  <c:v>37676</c:v>
                </c:pt>
                <c:pt idx="327">
                  <c:v>37676</c:v>
                </c:pt>
                <c:pt idx="328">
                  <c:v>37676</c:v>
                </c:pt>
                <c:pt idx="329">
                  <c:v>37676</c:v>
                </c:pt>
                <c:pt idx="330">
                  <c:v>37676</c:v>
                </c:pt>
                <c:pt idx="331">
                  <c:v>37676</c:v>
                </c:pt>
                <c:pt idx="332">
                  <c:v>37676</c:v>
                </c:pt>
                <c:pt idx="333">
                  <c:v>37676</c:v>
                </c:pt>
                <c:pt idx="334">
                  <c:v>37676</c:v>
                </c:pt>
                <c:pt idx="335">
                  <c:v>37676</c:v>
                </c:pt>
                <c:pt idx="336">
                  <c:v>37676</c:v>
                </c:pt>
                <c:pt idx="337">
                  <c:v>37676</c:v>
                </c:pt>
                <c:pt idx="338">
                  <c:v>37677</c:v>
                </c:pt>
                <c:pt idx="339">
                  <c:v>37677</c:v>
                </c:pt>
                <c:pt idx="340">
                  <c:v>37677</c:v>
                </c:pt>
                <c:pt idx="341">
                  <c:v>37677</c:v>
                </c:pt>
                <c:pt idx="342">
                  <c:v>37677</c:v>
                </c:pt>
                <c:pt idx="343">
                  <c:v>37677</c:v>
                </c:pt>
                <c:pt idx="344">
                  <c:v>37677</c:v>
                </c:pt>
                <c:pt idx="345">
                  <c:v>37677</c:v>
                </c:pt>
                <c:pt idx="346">
                  <c:v>37679</c:v>
                </c:pt>
                <c:pt idx="347">
                  <c:v>37679</c:v>
                </c:pt>
                <c:pt idx="348">
                  <c:v>37680</c:v>
                </c:pt>
                <c:pt idx="349">
                  <c:v>37680</c:v>
                </c:pt>
                <c:pt idx="350">
                  <c:v>37680</c:v>
                </c:pt>
                <c:pt idx="351">
                  <c:v>37680</c:v>
                </c:pt>
                <c:pt idx="352">
                  <c:v>37681</c:v>
                </c:pt>
                <c:pt idx="353">
                  <c:v>37681</c:v>
                </c:pt>
                <c:pt idx="354">
                  <c:v>37681</c:v>
                </c:pt>
                <c:pt idx="355">
                  <c:v>37681</c:v>
                </c:pt>
                <c:pt idx="356">
                  <c:v>37681</c:v>
                </c:pt>
                <c:pt idx="357">
                  <c:v>37681</c:v>
                </c:pt>
                <c:pt idx="358">
                  <c:v>37681</c:v>
                </c:pt>
                <c:pt idx="359">
                  <c:v>37681</c:v>
                </c:pt>
                <c:pt idx="360">
                  <c:v>37681</c:v>
                </c:pt>
                <c:pt idx="361">
                  <c:v>37681</c:v>
                </c:pt>
                <c:pt idx="362">
                  <c:v>37681</c:v>
                </c:pt>
                <c:pt idx="363">
                  <c:v>37681</c:v>
                </c:pt>
                <c:pt idx="364">
                  <c:v>37681</c:v>
                </c:pt>
                <c:pt idx="365">
                  <c:v>37682</c:v>
                </c:pt>
                <c:pt idx="366">
                  <c:v>37682</c:v>
                </c:pt>
                <c:pt idx="367">
                  <c:v>37683</c:v>
                </c:pt>
                <c:pt idx="368">
                  <c:v>37683</c:v>
                </c:pt>
                <c:pt idx="369">
                  <c:v>37683</c:v>
                </c:pt>
                <c:pt idx="370">
                  <c:v>37684</c:v>
                </c:pt>
                <c:pt idx="371">
                  <c:v>37684</c:v>
                </c:pt>
                <c:pt idx="372">
                  <c:v>37684</c:v>
                </c:pt>
                <c:pt idx="373">
                  <c:v>37684</c:v>
                </c:pt>
                <c:pt idx="374">
                  <c:v>37684</c:v>
                </c:pt>
                <c:pt idx="375">
                  <c:v>37684</c:v>
                </c:pt>
                <c:pt idx="376">
                  <c:v>37686</c:v>
                </c:pt>
                <c:pt idx="377">
                  <c:v>37686</c:v>
                </c:pt>
                <c:pt idx="378">
                  <c:v>37686</c:v>
                </c:pt>
                <c:pt idx="379">
                  <c:v>37686</c:v>
                </c:pt>
                <c:pt idx="380">
                  <c:v>37686</c:v>
                </c:pt>
                <c:pt idx="381">
                  <c:v>37686</c:v>
                </c:pt>
                <c:pt idx="382">
                  <c:v>37686</c:v>
                </c:pt>
                <c:pt idx="383">
                  <c:v>37686</c:v>
                </c:pt>
                <c:pt idx="384">
                  <c:v>37687</c:v>
                </c:pt>
                <c:pt idx="385">
                  <c:v>37687</c:v>
                </c:pt>
                <c:pt idx="386">
                  <c:v>37687</c:v>
                </c:pt>
                <c:pt idx="387">
                  <c:v>37687</c:v>
                </c:pt>
                <c:pt idx="388">
                  <c:v>37687</c:v>
                </c:pt>
                <c:pt idx="389">
                  <c:v>37687</c:v>
                </c:pt>
                <c:pt idx="390">
                  <c:v>37687</c:v>
                </c:pt>
                <c:pt idx="391">
                  <c:v>37688</c:v>
                </c:pt>
                <c:pt idx="392">
                  <c:v>37688</c:v>
                </c:pt>
                <c:pt idx="393">
                  <c:v>37689</c:v>
                </c:pt>
                <c:pt idx="394">
                  <c:v>37689</c:v>
                </c:pt>
                <c:pt idx="395">
                  <c:v>37689</c:v>
                </c:pt>
                <c:pt idx="396">
                  <c:v>37689</c:v>
                </c:pt>
                <c:pt idx="397">
                  <c:v>37689</c:v>
                </c:pt>
                <c:pt idx="398">
                  <c:v>37689</c:v>
                </c:pt>
                <c:pt idx="399">
                  <c:v>37689</c:v>
                </c:pt>
                <c:pt idx="400">
                  <c:v>37689</c:v>
                </c:pt>
                <c:pt idx="401">
                  <c:v>37689</c:v>
                </c:pt>
                <c:pt idx="402">
                  <c:v>37689</c:v>
                </c:pt>
                <c:pt idx="403">
                  <c:v>37689</c:v>
                </c:pt>
                <c:pt idx="404">
                  <c:v>37689</c:v>
                </c:pt>
                <c:pt idx="405">
                  <c:v>37690</c:v>
                </c:pt>
                <c:pt idx="406">
                  <c:v>37690</c:v>
                </c:pt>
                <c:pt idx="407">
                  <c:v>37690</c:v>
                </c:pt>
                <c:pt idx="408">
                  <c:v>37690</c:v>
                </c:pt>
                <c:pt idx="409">
                  <c:v>37690</c:v>
                </c:pt>
                <c:pt idx="410">
                  <c:v>37690</c:v>
                </c:pt>
                <c:pt idx="411">
                  <c:v>37690</c:v>
                </c:pt>
                <c:pt idx="412">
                  <c:v>37690</c:v>
                </c:pt>
                <c:pt idx="413">
                  <c:v>37690</c:v>
                </c:pt>
                <c:pt idx="414">
                  <c:v>37690</c:v>
                </c:pt>
                <c:pt idx="415">
                  <c:v>37690</c:v>
                </c:pt>
                <c:pt idx="416">
                  <c:v>37690</c:v>
                </c:pt>
                <c:pt idx="417">
                  <c:v>37690</c:v>
                </c:pt>
                <c:pt idx="418">
                  <c:v>37691</c:v>
                </c:pt>
                <c:pt idx="419">
                  <c:v>37691</c:v>
                </c:pt>
                <c:pt idx="420">
                  <c:v>37691</c:v>
                </c:pt>
                <c:pt idx="421">
                  <c:v>37691</c:v>
                </c:pt>
                <c:pt idx="422">
                  <c:v>37691</c:v>
                </c:pt>
                <c:pt idx="423">
                  <c:v>37691</c:v>
                </c:pt>
                <c:pt idx="424">
                  <c:v>37691</c:v>
                </c:pt>
                <c:pt idx="425">
                  <c:v>37693</c:v>
                </c:pt>
                <c:pt idx="426">
                  <c:v>37693</c:v>
                </c:pt>
                <c:pt idx="427">
                  <c:v>37693</c:v>
                </c:pt>
                <c:pt idx="428">
                  <c:v>37693</c:v>
                </c:pt>
                <c:pt idx="429">
                  <c:v>37694</c:v>
                </c:pt>
                <c:pt idx="430">
                  <c:v>37694</c:v>
                </c:pt>
                <c:pt idx="431">
                  <c:v>37694</c:v>
                </c:pt>
                <c:pt idx="432">
                  <c:v>37694</c:v>
                </c:pt>
                <c:pt idx="433">
                  <c:v>37694</c:v>
                </c:pt>
                <c:pt idx="434">
                  <c:v>37694</c:v>
                </c:pt>
                <c:pt idx="435">
                  <c:v>37694</c:v>
                </c:pt>
                <c:pt idx="436">
                  <c:v>37694</c:v>
                </c:pt>
                <c:pt idx="437">
                  <c:v>37694</c:v>
                </c:pt>
                <c:pt idx="438">
                  <c:v>37695</c:v>
                </c:pt>
                <c:pt idx="439">
                  <c:v>37695</c:v>
                </c:pt>
                <c:pt idx="440">
                  <c:v>37695</c:v>
                </c:pt>
                <c:pt idx="441">
                  <c:v>37695</c:v>
                </c:pt>
                <c:pt idx="442">
                  <c:v>37695</c:v>
                </c:pt>
                <c:pt idx="443">
                  <c:v>37695</c:v>
                </c:pt>
                <c:pt idx="444">
                  <c:v>37695</c:v>
                </c:pt>
                <c:pt idx="445">
                  <c:v>37695</c:v>
                </c:pt>
                <c:pt idx="446">
                  <c:v>37695</c:v>
                </c:pt>
                <c:pt idx="447">
                  <c:v>37695</c:v>
                </c:pt>
                <c:pt idx="448">
                  <c:v>37696</c:v>
                </c:pt>
                <c:pt idx="449">
                  <c:v>37696</c:v>
                </c:pt>
                <c:pt idx="450">
                  <c:v>37696</c:v>
                </c:pt>
                <c:pt idx="451">
                  <c:v>37696</c:v>
                </c:pt>
                <c:pt idx="452">
                  <c:v>37697</c:v>
                </c:pt>
                <c:pt idx="453">
                  <c:v>37697</c:v>
                </c:pt>
                <c:pt idx="454">
                  <c:v>37697</c:v>
                </c:pt>
                <c:pt idx="455">
                  <c:v>37697</c:v>
                </c:pt>
                <c:pt idx="456">
                  <c:v>37698</c:v>
                </c:pt>
                <c:pt idx="457">
                  <c:v>37698</c:v>
                </c:pt>
                <c:pt idx="458">
                  <c:v>37698</c:v>
                </c:pt>
                <c:pt idx="459">
                  <c:v>37698</c:v>
                </c:pt>
                <c:pt idx="460">
                  <c:v>37698</c:v>
                </c:pt>
                <c:pt idx="461">
                  <c:v>37699</c:v>
                </c:pt>
                <c:pt idx="462">
                  <c:v>37699</c:v>
                </c:pt>
                <c:pt idx="463">
                  <c:v>37699</c:v>
                </c:pt>
                <c:pt idx="464">
                  <c:v>37699</c:v>
                </c:pt>
                <c:pt idx="465">
                  <c:v>37699</c:v>
                </c:pt>
                <c:pt idx="466">
                  <c:v>37699</c:v>
                </c:pt>
                <c:pt idx="467">
                  <c:v>37700</c:v>
                </c:pt>
                <c:pt idx="468">
                  <c:v>37700</c:v>
                </c:pt>
                <c:pt idx="469">
                  <c:v>37700</c:v>
                </c:pt>
                <c:pt idx="470">
                  <c:v>37700</c:v>
                </c:pt>
                <c:pt idx="471">
                  <c:v>37700</c:v>
                </c:pt>
                <c:pt idx="472">
                  <c:v>37700</c:v>
                </c:pt>
                <c:pt idx="473">
                  <c:v>37700</c:v>
                </c:pt>
                <c:pt idx="474">
                  <c:v>37700</c:v>
                </c:pt>
                <c:pt idx="475">
                  <c:v>37700</c:v>
                </c:pt>
                <c:pt idx="476">
                  <c:v>37700</c:v>
                </c:pt>
                <c:pt idx="477">
                  <c:v>37700</c:v>
                </c:pt>
                <c:pt idx="478">
                  <c:v>37701</c:v>
                </c:pt>
                <c:pt idx="479">
                  <c:v>37701</c:v>
                </c:pt>
                <c:pt idx="480">
                  <c:v>37701</c:v>
                </c:pt>
                <c:pt idx="481">
                  <c:v>37701</c:v>
                </c:pt>
                <c:pt idx="482">
                  <c:v>37701</c:v>
                </c:pt>
                <c:pt idx="483">
                  <c:v>37701</c:v>
                </c:pt>
                <c:pt idx="484">
                  <c:v>37701</c:v>
                </c:pt>
                <c:pt idx="485">
                  <c:v>37701</c:v>
                </c:pt>
                <c:pt idx="486">
                  <c:v>37701</c:v>
                </c:pt>
                <c:pt idx="487">
                  <c:v>37701</c:v>
                </c:pt>
                <c:pt idx="488">
                  <c:v>37701</c:v>
                </c:pt>
                <c:pt idx="489">
                  <c:v>37701</c:v>
                </c:pt>
                <c:pt idx="490">
                  <c:v>37702</c:v>
                </c:pt>
              </c:strCache>
            </c:strRef>
          </c:xVal>
          <c:yVal>
            <c:numRef>
              <c:f>Victory!$Q$10:$Q$500</c:f>
              <c:numCache>
                <c:ptCount val="491"/>
                <c:pt idx="0">
                  <c:v>0.3696255061745762</c:v>
                </c:pt>
                <c:pt idx="1">
                  <c:v>0.5161255744206321</c:v>
                </c:pt>
                <c:pt idx="2">
                  <c:v>0.4701062973496174</c:v>
                </c:pt>
                <c:pt idx="3">
                  <c:v>0.44194784754303973</c:v>
                </c:pt>
                <c:pt idx="4">
                  <c:v>0.4080008876914905</c:v>
                </c:pt>
                <c:pt idx="5">
                  <c:v>0.37082364726315276</c:v>
                </c:pt>
                <c:pt idx="6">
                  <c:v>0.34918664438912667</c:v>
                </c:pt>
                <c:pt idx="7">
                  <c:v>0.39266199101914845</c:v>
                </c:pt>
                <c:pt idx="8">
                  <c:v>0.35892377552066845</c:v>
                </c:pt>
                <c:pt idx="9">
                  <c:v>0.355993277227548</c:v>
                </c:pt>
                <c:pt idx="10">
                  <c:v>0.3533159014936331</c:v>
                </c:pt>
                <c:pt idx="11">
                  <c:v>0.3436796872310708</c:v>
                </c:pt>
                <c:pt idx="12">
                  <c:v>0.33806167565063755</c:v>
                </c:pt>
                <c:pt idx="13">
                  <c:v>0.8376078814525322</c:v>
                </c:pt>
                <c:pt idx="14">
                  <c:v>0.7881685364940929</c:v>
                </c:pt>
                <c:pt idx="15">
                  <c:v>0.7852078602237857</c:v>
                </c:pt>
                <c:pt idx="16">
                  <c:v>0.716660596324244</c:v>
                </c:pt>
                <c:pt idx="17">
                  <c:v>0.7027827788094867</c:v>
                </c:pt>
                <c:pt idx="18">
                  <c:v>0.6792862072365179</c:v>
                </c:pt>
                <c:pt idx="19">
                  <c:v>0.6359977905783951</c:v>
                </c:pt>
                <c:pt idx="20">
                  <c:v>0.6224780412200667</c:v>
                </c:pt>
                <c:pt idx="21">
                  <c:v>0.25681036423111336</c:v>
                </c:pt>
                <c:pt idx="22">
                  <c:v>0.25076249799593064</c:v>
                </c:pt>
                <c:pt idx="23">
                  <c:v>0.24543672933595473</c:v>
                </c:pt>
                <c:pt idx="24">
                  <c:v>0.2430076108151303</c:v>
                </c:pt>
                <c:pt idx="25">
                  <c:v>0.24241768880264603</c:v>
                </c:pt>
                <c:pt idx="26">
                  <c:v>0.27668532263642304</c:v>
                </c:pt>
                <c:pt idx="27">
                  <c:v>0.27601680112248633</c:v>
                </c:pt>
                <c:pt idx="28">
                  <c:v>0.2779027113566686</c:v>
                </c:pt>
                <c:pt idx="29">
                  <c:v>0.2760308304700809</c:v>
                </c:pt>
                <c:pt idx="30">
                  <c:v>0.399201220734522</c:v>
                </c:pt>
                <c:pt idx="31">
                  <c:v>0.38146490542063916</c:v>
                </c:pt>
                <c:pt idx="32">
                  <c:v>0.3567846610615197</c:v>
                </c:pt>
                <c:pt idx="33">
                  <c:v>0.3441577540472731</c:v>
                </c:pt>
                <c:pt idx="34">
                  <c:v>0.3402342120652541</c:v>
                </c:pt>
                <c:pt idx="35">
                  <c:v>0.337949762676467</c:v>
                </c:pt>
                <c:pt idx="36">
                  <c:v>0.3373118447008151</c:v>
                </c:pt>
                <c:pt idx="37">
                  <c:v>0.3384965859909699</c:v>
                </c:pt>
                <c:pt idx="38">
                  <c:v>0.33574758845346825</c:v>
                </c:pt>
                <c:pt idx="39">
                  <c:v>0.3375083080893938</c:v>
                </c:pt>
                <c:pt idx="40">
                  <c:v>0.33725976519705936</c:v>
                </c:pt>
                <c:pt idx="41">
                  <c:v>0.33638585869521254</c:v>
                </c:pt>
                <c:pt idx="42">
                  <c:v>0.3353483803748955</c:v>
                </c:pt>
                <c:pt idx="43">
                  <c:v>0.33383547487081505</c:v>
                </c:pt>
                <c:pt idx="44">
                  <c:v>0.3333829193578617</c:v>
                </c:pt>
                <c:pt idx="45">
                  <c:v>0.33233667188644017</c:v>
                </c:pt>
                <c:pt idx="46">
                  <c:v>0.33363058452310995</c:v>
                </c:pt>
                <c:pt idx="47">
                  <c:v>0.334182221716367</c:v>
                </c:pt>
                <c:pt idx="48">
                  <c:v>0.3318060298133026</c:v>
                </c:pt>
                <c:pt idx="49">
                  <c:v>0.33138089469820775</c:v>
                </c:pt>
                <c:pt idx="50">
                  <c:v>0.3629489603024575</c:v>
                </c:pt>
                <c:pt idx="51">
                  <c:v>0.3311392112708586</c:v>
                </c:pt>
                <c:pt idx="52">
                  <c:v>0.3321737249141268</c:v>
                </c:pt>
                <c:pt idx="53">
                  <c:v>0.3302108753818383</c:v>
                </c:pt>
                <c:pt idx="54">
                  <c:v>0.32854368519913824</c:v>
                </c:pt>
                <c:pt idx="55">
                  <c:v>0.33566486431056686</c:v>
                </c:pt>
                <c:pt idx="56">
                  <c:v>0.3275304086412358</c:v>
                </c:pt>
                <c:pt idx="57">
                  <c:v>0.3187466688812802</c:v>
                </c:pt>
                <c:pt idx="58">
                  <c:v>0.3000770162455204</c:v>
                </c:pt>
                <c:pt idx="59">
                  <c:v>0.2988532664956342</c:v>
                </c:pt>
                <c:pt idx="60">
                  <c:v>0.2961290863826045</c:v>
                </c:pt>
                <c:pt idx="61">
                  <c:v>0.2936875720203753</c:v>
                </c:pt>
                <c:pt idx="62">
                  <c:v>0.29135820334054874</c:v>
                </c:pt>
                <c:pt idx="63">
                  <c:v>0.29064970355731223</c:v>
                </c:pt>
                <c:pt idx="64">
                  <c:v>0.28920366512636553</c:v>
                </c:pt>
                <c:pt idx="65">
                  <c:v>0.2561048243001787</c:v>
                </c:pt>
                <c:pt idx="66">
                  <c:v>0.2874988277897733</c:v>
                </c:pt>
                <c:pt idx="67">
                  <c:v>0.28610282718756297</c:v>
                </c:pt>
                <c:pt idx="68">
                  <c:v>0.2857037274082955</c:v>
                </c:pt>
                <c:pt idx="69">
                  <c:v>0.2844692048968562</c:v>
                </c:pt>
                <c:pt idx="70">
                  <c:v>0.28325548785906846</c:v>
                </c:pt>
                <c:pt idx="71">
                  <c:v>0.2846945588320959</c:v>
                </c:pt>
                <c:pt idx="72">
                  <c:v>0.2823533442776783</c:v>
                </c:pt>
                <c:pt idx="73">
                  <c:v>0.28466101446611747</c:v>
                </c:pt>
                <c:pt idx="74">
                  <c:v>0.28242541993152226</c:v>
                </c:pt>
                <c:pt idx="75">
                  <c:v>0.28046666295707723</c:v>
                </c:pt>
                <c:pt idx="76">
                  <c:v>0.2788322584033205</c:v>
                </c:pt>
                <c:pt idx="77">
                  <c:v>0.2829322114686743</c:v>
                </c:pt>
                <c:pt idx="78">
                  <c:v>0.27704273313751554</c:v>
                </c:pt>
                <c:pt idx="79">
                  <c:v>0.29020445471817125</c:v>
                </c:pt>
                <c:pt idx="80">
                  <c:v>0.27923876443133194</c:v>
                </c:pt>
                <c:pt idx="81">
                  <c:v>0.2610847514160819</c:v>
                </c:pt>
                <c:pt idx="82">
                  <c:v>0.24490021534895065</c:v>
                </c:pt>
                <c:pt idx="83">
                  <c:v>0.23287173539021322</c:v>
                </c:pt>
                <c:pt idx="84">
                  <c:v>0.22356395981951613</c:v>
                </c:pt>
                <c:pt idx="85">
                  <c:v>0.2189490419171713</c:v>
                </c:pt>
                <c:pt idx="86">
                  <c:v>0.21496157779072284</c:v>
                </c:pt>
                <c:pt idx="87">
                  <c:v>0.21200078485305968</c:v>
                </c:pt>
                <c:pt idx="88">
                  <c:v>0.43040140757490325</c:v>
                </c:pt>
                <c:pt idx="89">
                  <c:v>0.29727144369239145</c:v>
                </c:pt>
                <c:pt idx="90">
                  <c:v>0.2749919234372859</c:v>
                </c:pt>
                <c:pt idx="91">
                  <c:v>0.27021058012516685</c:v>
                </c:pt>
                <c:pt idx="92">
                  <c:v>0.2664584438135846</c:v>
                </c:pt>
                <c:pt idx="93">
                  <c:v>0.26504544338000496</c:v>
                </c:pt>
                <c:pt idx="94">
                  <c:v>0.2696065760223337</c:v>
                </c:pt>
                <c:pt idx="95">
                  <c:v>0.249314329391664</c:v>
                </c:pt>
                <c:pt idx="96">
                  <c:v>0.2679711847953814</c:v>
                </c:pt>
                <c:pt idx="97">
                  <c:v>0.2640107698444356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0.20642329197759626</c:v>
                </c:pt>
                <c:pt idx="102">
                  <c:v>0.20103344951996577</c:v>
                </c:pt>
                <c:pt idx="103">
                  <c:v>0.3068342715060262</c:v>
                </c:pt>
                <c:pt idx="104">
                  <c:v>0.2009159196894809</c:v>
                </c:pt>
                <c:pt idx="105">
                  <c:v>0.20346432301127354</c:v>
                </c:pt>
                <c:pt idx="106">
                  <c:v>0.3659870767896537</c:v>
                </c:pt>
                <c:pt idx="107">
                  <c:v>0.3422697807722762</c:v>
                </c:pt>
                <c:pt idx="108">
                  <c:v>0.32209240254548693</c:v>
                </c:pt>
                <c:pt idx="109">
                  <c:v>0.29976271986003694</c:v>
                </c:pt>
                <c:pt idx="110">
                  <c:v>0.27895254254120777</c:v>
                </c:pt>
                <c:pt idx="111">
                  <c:v>0.27273049476444583</c:v>
                </c:pt>
                <c:pt idx="112">
                  <c:v>0.2661061582493627</c:v>
                </c:pt>
                <c:pt idx="113">
                  <c:v>0.2633745926080022</c:v>
                </c:pt>
                <c:pt idx="114">
                  <c:v>0.25973778554801874</c:v>
                </c:pt>
                <c:pt idx="115">
                  <c:v>0.25382987697052206</c:v>
                </c:pt>
                <c:pt idx="116">
                  <c:v>0.2509537462138267</c:v>
                </c:pt>
                <c:pt idx="117">
                  <c:v>0.24479612483916852</c:v>
                </c:pt>
                <c:pt idx="118">
                  <c:v>0.23510989542890218</c:v>
                </c:pt>
                <c:pt idx="119">
                  <c:v>0.2415458937198068</c:v>
                </c:pt>
                <c:pt idx="120">
                  <c:v>0.23089070578946028</c:v>
                </c:pt>
                <c:pt idx="121">
                  <c:v>0.23279698733310514</c:v>
                </c:pt>
                <c:pt idx="122">
                  <c:v>0.23138126381724394</c:v>
                </c:pt>
                <c:pt idx="123">
                  <c:v>0.22071067596023963</c:v>
                </c:pt>
                <c:pt idx="124">
                  <c:v>0.2314200295882305</c:v>
                </c:pt>
                <c:pt idx="125">
                  <c:v>0.21953867995476445</c:v>
                </c:pt>
                <c:pt idx="126">
                  <c:v>0</c:v>
                </c:pt>
                <c:pt idx="127">
                  <c:v>0.38157858997648364</c:v>
                </c:pt>
                <c:pt idx="128">
                  <c:v>0.35815919486007464</c:v>
                </c:pt>
                <c:pt idx="129">
                  <c:v>0.34319021137148753</c:v>
                </c:pt>
                <c:pt idx="130">
                  <c:v>0.33474970949396715</c:v>
                </c:pt>
                <c:pt idx="131">
                  <c:v>0.31120788929166615</c:v>
                </c:pt>
                <c:pt idx="132">
                  <c:v>0.29678141737270564</c:v>
                </c:pt>
                <c:pt idx="133">
                  <c:v>0.2935041398511392</c:v>
                </c:pt>
                <c:pt idx="134">
                  <c:v>0.2853175002976709</c:v>
                </c:pt>
                <c:pt idx="135">
                  <c:v>0.2816953077355661</c:v>
                </c:pt>
                <c:pt idx="136">
                  <c:v>0.27324744073800167</c:v>
                </c:pt>
                <c:pt idx="137">
                  <c:v>0.26678806991779935</c:v>
                </c:pt>
                <c:pt idx="138">
                  <c:v>0.25716121192574604</c:v>
                </c:pt>
                <c:pt idx="139">
                  <c:v>0.255873023304812</c:v>
                </c:pt>
                <c:pt idx="140">
                  <c:v>0.2576142199823934</c:v>
                </c:pt>
                <c:pt idx="141">
                  <c:v>0.25291011764763965</c:v>
                </c:pt>
                <c:pt idx="142">
                  <c:v>0.24925435716489583</c:v>
                </c:pt>
                <c:pt idx="143">
                  <c:v>0.2451308882806643</c:v>
                </c:pt>
                <c:pt idx="144">
                  <c:v>0.47460834951304803</c:v>
                </c:pt>
                <c:pt idx="145">
                  <c:v>0.4548338882048277</c:v>
                </c:pt>
                <c:pt idx="146">
                  <c:v>0.43726679382920014</c:v>
                </c:pt>
                <c:pt idx="147">
                  <c:v>0.42132063516163515</c:v>
                </c:pt>
                <c:pt idx="148">
                  <c:v>0.4137626864797993</c:v>
                </c:pt>
                <c:pt idx="149">
                  <c:v>0.4117459295043836</c:v>
                </c:pt>
                <c:pt idx="150">
                  <c:v>0.40459765258363783</c:v>
                </c:pt>
                <c:pt idx="151">
                  <c:v>0.39547654179941344</c:v>
                </c:pt>
                <c:pt idx="152">
                  <c:v>0.39287579892950325</c:v>
                </c:pt>
                <c:pt idx="153">
                  <c:v>0.40920716112531974</c:v>
                </c:pt>
                <c:pt idx="154">
                  <c:v>0.3839861212125241</c:v>
                </c:pt>
                <c:pt idx="155">
                  <c:v>0.28140046988292733</c:v>
                </c:pt>
                <c:pt idx="156">
                  <c:v>0.2751281296420173</c:v>
                </c:pt>
                <c:pt idx="157">
                  <c:v>0.26650790452438555</c:v>
                </c:pt>
                <c:pt idx="158">
                  <c:v>0.380400540644192</c:v>
                </c:pt>
                <c:pt idx="159">
                  <c:v>0.3741073855434004</c:v>
                </c:pt>
                <c:pt idx="160">
                  <c:v>0.33519663252095716</c:v>
                </c:pt>
                <c:pt idx="161">
                  <c:v>0.301007692066357</c:v>
                </c:pt>
                <c:pt idx="162">
                  <c:v>0.27512870703188874</c:v>
                </c:pt>
                <c:pt idx="163">
                  <c:v>0.25211027025633936</c:v>
                </c:pt>
                <c:pt idx="164">
                  <c:v>0.3142794871140594</c:v>
                </c:pt>
                <c:pt idx="165">
                  <c:v>0.3029378264601319</c:v>
                </c:pt>
                <c:pt idx="166">
                  <c:v>0.29589793056651315</c:v>
                </c:pt>
                <c:pt idx="167">
                  <c:v>0.24486147114518414</c:v>
                </c:pt>
                <c:pt idx="168">
                  <c:v>0.21132432992701575</c:v>
                </c:pt>
                <c:pt idx="169">
                  <c:v>0.1991531770004056</c:v>
                </c:pt>
                <c:pt idx="170">
                  <c:v>0.19022637226634465</c:v>
                </c:pt>
                <c:pt idx="171">
                  <c:v>0.18161862458410202</c:v>
                </c:pt>
                <c:pt idx="172">
                  <c:v>0.24733927461874067</c:v>
                </c:pt>
                <c:pt idx="173">
                  <c:v>0.4175253733989275</c:v>
                </c:pt>
                <c:pt idx="174">
                  <c:v>0.3761722147059105</c:v>
                </c:pt>
                <c:pt idx="175">
                  <c:v>0.36727410213612877</c:v>
                </c:pt>
                <c:pt idx="176">
                  <c:v>0.314678378734931</c:v>
                </c:pt>
                <c:pt idx="177">
                  <c:v>0.30183518636042467</c:v>
                </c:pt>
                <c:pt idx="178">
                  <c:v>0.4075604603351666</c:v>
                </c:pt>
                <c:pt idx="179">
                  <c:v>0.40477390388051504</c:v>
                </c:pt>
                <c:pt idx="180">
                  <c:v>0.37155297391615316</c:v>
                </c:pt>
                <c:pt idx="181">
                  <c:v>0.3078358726583114</c:v>
                </c:pt>
                <c:pt idx="182">
                  <c:v>0.295426485998682</c:v>
                </c:pt>
                <c:pt idx="183">
                  <c:v>0.28437063674287305</c:v>
                </c:pt>
                <c:pt idx="184">
                  <c:v>0.2778378957309287</c:v>
                </c:pt>
                <c:pt idx="185">
                  <c:v>0.27003580723356096</c:v>
                </c:pt>
                <c:pt idx="186">
                  <c:v>0.3083113541465321</c:v>
                </c:pt>
                <c:pt idx="187">
                  <c:v>0.2930503063723089</c:v>
                </c:pt>
                <c:pt idx="188">
                  <c:v>0.2730539855189306</c:v>
                </c:pt>
                <c:pt idx="189">
                  <c:v>0.3268055740015277</c:v>
                </c:pt>
                <c:pt idx="190">
                  <c:v>0.3141856266276679</c:v>
                </c:pt>
                <c:pt idx="191">
                  <c:v>0.3028994160638998</c:v>
                </c:pt>
                <c:pt idx="192">
                  <c:v>0.31928584120081055</c:v>
                </c:pt>
                <c:pt idx="193">
                  <c:v>0.2936157645611668</c:v>
                </c:pt>
                <c:pt idx="194">
                  <c:v>0.2830535637408787</c:v>
                </c:pt>
                <c:pt idx="195">
                  <c:v>0.27334016367869163</c:v>
                </c:pt>
                <c:pt idx="196">
                  <c:v>0.26709879197974695</c:v>
                </c:pt>
                <c:pt idx="197">
                  <c:v>0.25028041534788165</c:v>
                </c:pt>
                <c:pt idx="198">
                  <c:v>0.24713609455672667</c:v>
                </c:pt>
                <c:pt idx="199">
                  <c:v>0.2456114012505804</c:v>
                </c:pt>
                <c:pt idx="200">
                  <c:v>0.24194670542522356</c:v>
                </c:pt>
                <c:pt idx="201">
                  <c:v>0.23713348812866472</c:v>
                </c:pt>
                <c:pt idx="202">
                  <c:v>0.2350586695886214</c:v>
                </c:pt>
                <c:pt idx="203">
                  <c:v>0.2302843578170657</c:v>
                </c:pt>
                <c:pt idx="204">
                  <c:v>0.2261859638572005</c:v>
                </c:pt>
                <c:pt idx="205">
                  <c:v>0.22467544421747276</c:v>
                </c:pt>
                <c:pt idx="206">
                  <c:v>0.2230024376983836</c:v>
                </c:pt>
                <c:pt idx="207">
                  <c:v>0.21921556876558562</c:v>
                </c:pt>
                <c:pt idx="208">
                  <c:v>0.2167082416028177</c:v>
                </c:pt>
                <c:pt idx="209">
                  <c:v>0.21264747454473545</c:v>
                </c:pt>
                <c:pt idx="210">
                  <c:v>0.20877259635358067</c:v>
                </c:pt>
                <c:pt idx="211">
                  <c:v>0.3650897817750882</c:v>
                </c:pt>
                <c:pt idx="212">
                  <c:v>0.3467248727536973</c:v>
                </c:pt>
                <c:pt idx="213">
                  <c:v>0.3353163891582525</c:v>
                </c:pt>
                <c:pt idx="214">
                  <c:v>0.32519896126845127</c:v>
                </c:pt>
                <c:pt idx="215">
                  <c:v>0.31214888438966143</c:v>
                </c:pt>
                <c:pt idx="216">
                  <c:v>0.2947135133583199</c:v>
                </c:pt>
                <c:pt idx="217">
                  <c:v>0.28740051844488695</c:v>
                </c:pt>
                <c:pt idx="218">
                  <c:v>0.2735398590536264</c:v>
                </c:pt>
                <c:pt idx="219">
                  <c:v>0.36225746092766303</c:v>
                </c:pt>
                <c:pt idx="220">
                  <c:v>0.3562283846725947</c:v>
                </c:pt>
                <c:pt idx="221">
                  <c:v>0.3376502347227237</c:v>
                </c:pt>
                <c:pt idx="222">
                  <c:v>0.3364132177822389</c:v>
                </c:pt>
                <c:pt idx="223">
                  <c:v>0.32449514601558527</c:v>
                </c:pt>
                <c:pt idx="224">
                  <c:v>0.30165336176069446</c:v>
                </c:pt>
                <c:pt idx="225">
                  <c:v>0.2932867939909116</c:v>
                </c:pt>
                <c:pt idx="226">
                  <c:v>0.27179678854295164</c:v>
                </c:pt>
                <c:pt idx="227">
                  <c:v>0.2675477628142642</c:v>
                </c:pt>
                <c:pt idx="228">
                  <c:v>0.2866800163718175</c:v>
                </c:pt>
                <c:pt idx="229">
                  <c:v>0.2676824075925392</c:v>
                </c:pt>
                <c:pt idx="230">
                  <c:v>0.2993277282021657</c:v>
                </c:pt>
                <c:pt idx="231">
                  <c:v>0.27460215567882795</c:v>
                </c:pt>
                <c:pt idx="232">
                  <c:v>0.25333529806085764</c:v>
                </c:pt>
                <c:pt idx="233">
                  <c:v>0.2403717318250555</c:v>
                </c:pt>
                <c:pt idx="234">
                  <c:v>0.23225164574130924</c:v>
                </c:pt>
                <c:pt idx="235">
                  <c:v>0.22575323943304157</c:v>
                </c:pt>
                <c:pt idx="236">
                  <c:v>0.21945684672613097</c:v>
                </c:pt>
                <c:pt idx="237">
                  <c:v>0.2139485027986378</c:v>
                </c:pt>
                <c:pt idx="238">
                  <c:v>0.20402331233178234</c:v>
                </c:pt>
                <c:pt idx="239">
                  <c:v>0.19293134370632442</c:v>
                </c:pt>
                <c:pt idx="240">
                  <c:v>0.3626655259429831</c:v>
                </c:pt>
                <c:pt idx="241">
                  <c:v>0.3329935125666336</c:v>
                </c:pt>
                <c:pt idx="242">
                  <c:v>0.31594082285223063</c:v>
                </c:pt>
                <c:pt idx="243">
                  <c:v>0.30726078202688356</c:v>
                </c:pt>
                <c:pt idx="244">
                  <c:v>0.29245062078845135</c:v>
                </c:pt>
                <c:pt idx="245">
                  <c:v>0.27192257129173064</c:v>
                </c:pt>
                <c:pt idx="246">
                  <c:v>0.2706066229722378</c:v>
                </c:pt>
                <c:pt idx="247">
                  <c:v>0.2509143509882634</c:v>
                </c:pt>
                <c:pt idx="248">
                  <c:v>0.241891205883619</c:v>
                </c:pt>
                <c:pt idx="249">
                  <c:v>0.27865981352710023</c:v>
                </c:pt>
                <c:pt idx="250">
                  <c:v>0.2393528777905977</c:v>
                </c:pt>
                <c:pt idx="251">
                  <c:v>0.2197884544541917</c:v>
                </c:pt>
                <c:pt idx="252">
                  <c:v>0.21068562416141481</c:v>
                </c:pt>
                <c:pt idx="253">
                  <c:v>0.20205485431438203</c:v>
                </c:pt>
                <c:pt idx="254">
                  <c:v>0.18328508685881745</c:v>
                </c:pt>
                <c:pt idx="255">
                  <c:v>0.17756772483980604</c:v>
                </c:pt>
                <c:pt idx="256">
                  <c:v>0.17291547188037656</c:v>
                </c:pt>
                <c:pt idx="257">
                  <c:v>0.17042627542315647</c:v>
                </c:pt>
                <c:pt idx="258">
                  <c:v>0.16754303329119677</c:v>
                </c:pt>
                <c:pt idx="259">
                  <c:v>0.1634619995249589</c:v>
                </c:pt>
                <c:pt idx="260">
                  <c:v>0.1740451634497177</c:v>
                </c:pt>
                <c:pt idx="261">
                  <c:v>0.29356828511643435</c:v>
                </c:pt>
                <c:pt idx="262">
                  <c:v>0.27276336455698946</c:v>
                </c:pt>
                <c:pt idx="263">
                  <c:v>0.2568344961824772</c:v>
                </c:pt>
                <c:pt idx="264">
                  <c:v>0.2173913043478261</c:v>
                </c:pt>
                <c:pt idx="265">
                  <c:v>0.23766746848589346</c:v>
                </c:pt>
                <c:pt idx="266">
                  <c:v>0.2314888632576993</c:v>
                </c:pt>
                <c:pt idx="267">
                  <c:v>0.2432633432181331</c:v>
                </c:pt>
                <c:pt idx="268">
                  <c:v>0.22805813290323693</c:v>
                </c:pt>
                <c:pt idx="269">
                  <c:v>0.22138870710812414</c:v>
                </c:pt>
                <c:pt idx="270">
                  <c:v>0.21249528457111672</c:v>
                </c:pt>
                <c:pt idx="271">
                  <c:v>0.331909728854285</c:v>
                </c:pt>
                <c:pt idx="272">
                  <c:v>0.317230355910582</c:v>
                </c:pt>
                <c:pt idx="273">
                  <c:v>0.24831077628791642</c:v>
                </c:pt>
                <c:pt idx="274">
                  <c:v>0.2398183529072924</c:v>
                </c:pt>
                <c:pt idx="275">
                  <c:v>0.23275011874522492</c:v>
                </c:pt>
                <c:pt idx="276">
                  <c:v>0.22445529487470645</c:v>
                </c:pt>
                <c:pt idx="277">
                  <c:v>0.293907043753146</c:v>
                </c:pt>
                <c:pt idx="278">
                  <c:v>0.27683752180492505</c:v>
                </c:pt>
                <c:pt idx="279">
                  <c:v>0.2618738049339986</c:v>
                </c:pt>
                <c:pt idx="280">
                  <c:v>0.2545949601939295</c:v>
                </c:pt>
                <c:pt idx="281">
                  <c:v>0.2500654491684091</c:v>
                </c:pt>
                <c:pt idx="282">
                  <c:v>0.24901035861829476</c:v>
                </c:pt>
                <c:pt idx="283">
                  <c:v>0.24479626947748162</c:v>
                </c:pt>
                <c:pt idx="284">
                  <c:v>0.23635455357574217</c:v>
                </c:pt>
                <c:pt idx="285">
                  <c:v>0.23486493477716408</c:v>
                </c:pt>
                <c:pt idx="286">
                  <c:v>0.2187264811509285</c:v>
                </c:pt>
                <c:pt idx="287">
                  <c:v>0.2111291815282555</c:v>
                </c:pt>
                <c:pt idx="288">
                  <c:v>0.31211960559881824</c:v>
                </c:pt>
                <c:pt idx="289">
                  <c:v>0.28967545973854164</c:v>
                </c:pt>
                <c:pt idx="290">
                  <c:v>0.27857149483867544</c:v>
                </c:pt>
                <c:pt idx="291">
                  <c:v>0.30675792549758046</c:v>
                </c:pt>
                <c:pt idx="292">
                  <c:v>0.2956769478508609</c:v>
                </c:pt>
                <c:pt idx="293">
                  <c:v>0.28794168026865496</c:v>
                </c:pt>
                <c:pt idx="294">
                  <c:v>0.2854723599854845</c:v>
                </c:pt>
                <c:pt idx="295">
                  <c:v>0.2833061569071916</c:v>
                </c:pt>
                <c:pt idx="296">
                  <c:v>0.27944784221011926</c:v>
                </c:pt>
                <c:pt idx="297">
                  <c:v>0.27610102062092057</c:v>
                </c:pt>
                <c:pt idx="298">
                  <c:v>0.2733293833155232</c:v>
                </c:pt>
                <c:pt idx="299">
                  <c:v>0.2670174670857771</c:v>
                </c:pt>
                <c:pt idx="300">
                  <c:v>0.2392462911149302</c:v>
                </c:pt>
                <c:pt idx="301">
                  <c:v>0.21076378159647233</c:v>
                </c:pt>
                <c:pt idx="302">
                  <c:v>0.207072988437236</c:v>
                </c:pt>
                <c:pt idx="303">
                  <c:v>0.20433004909488278</c:v>
                </c:pt>
                <c:pt idx="304">
                  <c:v>0.2006624496323978</c:v>
                </c:pt>
                <c:pt idx="305">
                  <c:v>0.183344504039547</c:v>
                </c:pt>
                <c:pt idx="306">
                  <c:v>0.17859263928922936</c:v>
                </c:pt>
                <c:pt idx="307">
                  <c:v>0.17647478896580113</c:v>
                </c:pt>
                <c:pt idx="308">
                  <c:v>0.4521843126328186</c:v>
                </c:pt>
                <c:pt idx="309">
                  <c:v>0.44523754780149555</c:v>
                </c:pt>
                <c:pt idx="310">
                  <c:v>0.4406108057538174</c:v>
                </c:pt>
                <c:pt idx="311">
                  <c:v>0.4352876758273745</c:v>
                </c:pt>
                <c:pt idx="312">
                  <c:v>0.4250410372877284</c:v>
                </c:pt>
                <c:pt idx="313">
                  <c:v>0.4100827280340768</c:v>
                </c:pt>
                <c:pt idx="314">
                  <c:v>0.40813536525659405</c:v>
                </c:pt>
                <c:pt idx="315">
                  <c:v>0.40729349711253027</c:v>
                </c:pt>
                <c:pt idx="316">
                  <c:v>0.401702455268208</c:v>
                </c:pt>
                <c:pt idx="317">
                  <c:v>0.39005172045955644</c:v>
                </c:pt>
                <c:pt idx="318">
                  <c:v>0.3858728539314018</c:v>
                </c:pt>
                <c:pt idx="319">
                  <c:v>0.3545588160364317</c:v>
                </c:pt>
                <c:pt idx="320">
                  <c:v>0.359293003330364</c:v>
                </c:pt>
                <c:pt idx="321">
                  <c:v>0.35232144173582036</c:v>
                </c:pt>
                <c:pt idx="322">
                  <c:v>0.3454374963562994</c:v>
                </c:pt>
                <c:pt idx="323">
                  <c:v>0.3065198299604578</c:v>
                </c:pt>
                <c:pt idx="324">
                  <c:v>0.29321437482057267</c:v>
                </c:pt>
                <c:pt idx="325">
                  <c:v>0.2801192931596251</c:v>
                </c:pt>
                <c:pt idx="326">
                  <c:v>0.2969371928689284</c:v>
                </c:pt>
                <c:pt idx="327">
                  <c:v>0.28423460017903623</c:v>
                </c:pt>
                <c:pt idx="328">
                  <c:v>0.27320026329258223</c:v>
                </c:pt>
                <c:pt idx="329">
                  <c:v>0.26635642904749546</c:v>
                </c:pt>
                <c:pt idx="330">
                  <c:v>0.26280062625872697</c:v>
                </c:pt>
                <c:pt idx="331">
                  <c:v>0.2591864605499135</c:v>
                </c:pt>
                <c:pt idx="332">
                  <c:v>0.2551485010239024</c:v>
                </c:pt>
                <c:pt idx="333">
                  <c:v>0.2467459003235514</c:v>
                </c:pt>
                <c:pt idx="334">
                  <c:v>0.16385370286376144</c:v>
                </c:pt>
                <c:pt idx="335">
                  <c:v>0.2491622409383051</c:v>
                </c:pt>
                <c:pt idx="336">
                  <c:v>0.24777045010382487</c:v>
                </c:pt>
                <c:pt idx="337">
                  <c:v>0.2456402818661909</c:v>
                </c:pt>
                <c:pt idx="338">
                  <c:v>0.3691786210064681</c:v>
                </c:pt>
                <c:pt idx="339">
                  <c:v>0.3375377520836202</c:v>
                </c:pt>
                <c:pt idx="340">
                  <c:v>0.3371876785127285</c:v>
                </c:pt>
                <c:pt idx="341">
                  <c:v>0.33600606181850123</c:v>
                </c:pt>
                <c:pt idx="342">
                  <c:v>0.3169952188536443</c:v>
                </c:pt>
                <c:pt idx="343">
                  <c:v>0.30840763518859926</c:v>
                </c:pt>
                <c:pt idx="344">
                  <c:v>0.2574998245126601</c:v>
                </c:pt>
                <c:pt idx="345">
                  <c:v>0.25305447051486196</c:v>
                </c:pt>
                <c:pt idx="346">
                  <c:v>0.25031824908263245</c:v>
                </c:pt>
                <c:pt idx="347">
                  <c:v>0.2426147865498648</c:v>
                </c:pt>
                <c:pt idx="348">
                  <c:v>0.24172443249284897</c:v>
                </c:pt>
                <c:pt idx="349">
                  <c:v>0.32907792620941956</c:v>
                </c:pt>
                <c:pt idx="350">
                  <c:v>0.28745265999285097</c:v>
                </c:pt>
                <c:pt idx="351">
                  <c:v>0.27413551018928767</c:v>
                </c:pt>
                <c:pt idx="352">
                  <c:v>0.3768038868634426</c:v>
                </c:pt>
                <c:pt idx="353">
                  <c:v>0.3732192452126857</c:v>
                </c:pt>
                <c:pt idx="354">
                  <c:v>0.33719329680260135</c:v>
                </c:pt>
                <c:pt idx="355">
                  <c:v>0.3040999392409062</c:v>
                </c:pt>
                <c:pt idx="356">
                  <c:v>0.283806106063362</c:v>
                </c:pt>
                <c:pt idx="357">
                  <c:v>0.3270961242107289</c:v>
                </c:pt>
                <c:pt idx="358">
                  <c:v>0.2982269823279027</c:v>
                </c:pt>
                <c:pt idx="359">
                  <c:v>0.29064969178007266</c:v>
                </c:pt>
                <c:pt idx="360">
                  <c:v>0.28225476729210325</c:v>
                </c:pt>
                <c:pt idx="361">
                  <c:v>0.2795323171485642</c:v>
                </c:pt>
                <c:pt idx="362">
                  <c:v>0.3343928804814638</c:v>
                </c:pt>
                <c:pt idx="363">
                  <c:v>0.3714784775224131</c:v>
                </c:pt>
                <c:pt idx="364">
                  <c:v>0.3301837175482084</c:v>
                </c:pt>
                <c:pt idx="365">
                  <c:v>0.3165085589334787</c:v>
                </c:pt>
                <c:pt idx="366">
                  <c:v>0.3039233783729119</c:v>
                </c:pt>
                <c:pt idx="367">
                  <c:v>0.2125305154869309</c:v>
                </c:pt>
                <c:pt idx="368">
                  <c:v>0.20361931938993605</c:v>
                </c:pt>
                <c:pt idx="369">
                  <c:v>0.3160099263206344</c:v>
                </c:pt>
                <c:pt idx="370">
                  <c:v>0.3077220796386947</c:v>
                </c:pt>
                <c:pt idx="371">
                  <c:v>0.29852930563628194</c:v>
                </c:pt>
                <c:pt idx="372">
                  <c:v>0.2970584633520118</c:v>
                </c:pt>
                <c:pt idx="373">
                  <c:v>0.38770885292878293</c:v>
                </c:pt>
                <c:pt idx="374">
                  <c:v>0.36130168981919875</c:v>
                </c:pt>
                <c:pt idx="375">
                  <c:v>0.34114186030560345</c:v>
                </c:pt>
                <c:pt idx="376">
                  <c:v>0.3492504518215743</c:v>
                </c:pt>
                <c:pt idx="377">
                  <c:v>0.3238649689617423</c:v>
                </c:pt>
                <c:pt idx="378">
                  <c:v>0.3139187014277096</c:v>
                </c:pt>
                <c:pt idx="379">
                  <c:v>0.31009946679001926</c:v>
                </c:pt>
                <c:pt idx="380">
                  <c:v>0.28379368679403705</c:v>
                </c:pt>
                <c:pt idx="381">
                  <c:v>0.3290353395915871</c:v>
                </c:pt>
                <c:pt idx="382">
                  <c:v>0.2961561344709013</c:v>
                </c:pt>
                <c:pt idx="383">
                  <c:v>0.2687617380761613</c:v>
                </c:pt>
                <c:pt idx="384">
                  <c:v>0.34575015341152043</c:v>
                </c:pt>
                <c:pt idx="385">
                  <c:v>0.33804284525523404</c:v>
                </c:pt>
                <c:pt idx="386">
                  <c:v>0.3000528906646774</c:v>
                </c:pt>
                <c:pt idx="387">
                  <c:v>0.2596021238347496</c:v>
                </c:pt>
                <c:pt idx="388">
                  <c:v>0.3538875649615094</c:v>
                </c:pt>
                <c:pt idx="389">
                  <c:v>0.3371389368021092</c:v>
                </c:pt>
                <c:pt idx="390">
                  <c:v>0.31731530340474007</c:v>
                </c:pt>
                <c:pt idx="391">
                  <c:v>0.29690477230347256</c:v>
                </c:pt>
                <c:pt idx="392">
                  <c:v>0.3639113826397549</c:v>
                </c:pt>
                <c:pt idx="393">
                  <c:v>0.42993494539458327</c:v>
                </c:pt>
                <c:pt idx="394">
                  <c:v>0.4186515533078131</c:v>
                </c:pt>
                <c:pt idx="395">
                  <c:v>0.4182829141050341</c:v>
                </c:pt>
                <c:pt idx="396">
                  <c:v>0.4232842100712087</c:v>
                </c:pt>
                <c:pt idx="397">
                  <c:v>0.4591444715497418</c:v>
                </c:pt>
                <c:pt idx="398">
                  <c:v>0.4256486664129944</c:v>
                </c:pt>
                <c:pt idx="399">
                  <c:v>0.36066610301844265</c:v>
                </c:pt>
                <c:pt idx="400">
                  <c:v>0.3136329896656027</c:v>
                </c:pt>
                <c:pt idx="401">
                  <c:v>0.28332123738960197</c:v>
                </c:pt>
                <c:pt idx="402">
                  <c:v>0.25792010664304227</c:v>
                </c:pt>
                <c:pt idx="403">
                  <c:v>0.23425338095882087</c:v>
                </c:pt>
                <c:pt idx="404">
                  <c:v>0.2283968928604662</c:v>
                </c:pt>
                <c:pt idx="405">
                  <c:v>0.3338718572695323</c:v>
                </c:pt>
                <c:pt idx="406">
                  <c:v>0.291620575711803</c:v>
                </c:pt>
                <c:pt idx="407">
                  <c:v>0.27554787475387615</c:v>
                </c:pt>
                <c:pt idx="408">
                  <c:v>0.2741186357959269</c:v>
                </c:pt>
                <c:pt idx="409">
                  <c:v>0.26376366835332743</c:v>
                </c:pt>
                <c:pt idx="410">
                  <c:v>0.2594344821173745</c:v>
                </c:pt>
                <c:pt idx="411">
                  <c:v>0.2589463944188727</c:v>
                </c:pt>
                <c:pt idx="412">
                  <c:v>0.35487212017770975</c:v>
                </c:pt>
                <c:pt idx="413">
                  <c:v>0.35072902923752125</c:v>
                </c:pt>
                <c:pt idx="414">
                  <c:v>0.30110592654284807</c:v>
                </c:pt>
                <c:pt idx="415">
                  <c:v>0.28845379851628256</c:v>
                </c:pt>
                <c:pt idx="416">
                  <c:v>0.3708333583620848</c:v>
                </c:pt>
                <c:pt idx="417">
                  <c:v>0.3658103136714191</c:v>
                </c:pt>
                <c:pt idx="418">
                  <c:v>0.32830492201829625</c:v>
                </c:pt>
                <c:pt idx="419">
                  <c:v>0.26028921774807035</c:v>
                </c:pt>
                <c:pt idx="420">
                  <c:v>0.39269929158147215</c:v>
                </c:pt>
                <c:pt idx="421">
                  <c:v>0.3476169504244762</c:v>
                </c:pt>
                <c:pt idx="422">
                  <c:v>0.33450684353927745</c:v>
                </c:pt>
                <c:pt idx="423">
                  <c:v>0.33134480944515154</c:v>
                </c:pt>
                <c:pt idx="424">
                  <c:v>0.31744981059541777</c:v>
                </c:pt>
                <c:pt idx="425">
                  <c:v>0.390761920130416</c:v>
                </c:pt>
                <c:pt idx="426">
                  <c:v>0.37055702253589745</c:v>
                </c:pt>
                <c:pt idx="427">
                  <c:v>0.30983335930781497</c:v>
                </c:pt>
                <c:pt idx="428">
                  <c:v>0.2656442850627286</c:v>
                </c:pt>
                <c:pt idx="429">
                  <c:v>0.34777787557379436</c:v>
                </c:pt>
                <c:pt idx="430">
                  <c:v>0.2779347978745701</c:v>
                </c:pt>
                <c:pt idx="431">
                  <c:v>0.310761612103661</c:v>
                </c:pt>
                <c:pt idx="432">
                  <c:v>0.2942713772675915</c:v>
                </c:pt>
                <c:pt idx="433">
                  <c:v>0.2814591234345317</c:v>
                </c:pt>
                <c:pt idx="434">
                  <c:v>0.2559546844887542</c:v>
                </c:pt>
                <c:pt idx="435">
                  <c:v>0.2450169066228807</c:v>
                </c:pt>
                <c:pt idx="436">
                  <c:v>0.36232787146682965</c:v>
                </c:pt>
                <c:pt idx="437">
                  <c:v>0.34652931728568537</c:v>
                </c:pt>
                <c:pt idx="438">
                  <c:v>0.41023890253250345</c:v>
                </c:pt>
                <c:pt idx="439">
                  <c:v>0.37168470325036784</c:v>
                </c:pt>
                <c:pt idx="440">
                  <c:v>0.3228632721040039</c:v>
                </c:pt>
                <c:pt idx="441">
                  <c:v>0.30221332158569186</c:v>
                </c:pt>
                <c:pt idx="442">
                  <c:v>0.29402113775644334</c:v>
                </c:pt>
                <c:pt idx="443">
                  <c:v>0.2874642773925686</c:v>
                </c:pt>
                <c:pt idx="444">
                  <c:v>0.2825335840044442</c:v>
                </c:pt>
                <c:pt idx="445">
                  <c:v>0.4134896497308812</c:v>
                </c:pt>
                <c:pt idx="446">
                  <c:v>0.3705253445388863</c:v>
                </c:pt>
                <c:pt idx="447">
                  <c:v>0.2937650164042854</c:v>
                </c:pt>
                <c:pt idx="448">
                  <c:v>0.3000326247348156</c:v>
                </c:pt>
                <c:pt idx="449">
                  <c:v>0.31673133189078717</c:v>
                </c:pt>
                <c:pt idx="450">
                  <c:v>0.2920910462634462</c:v>
                </c:pt>
                <c:pt idx="451">
                  <c:v>0.38049248455798657</c:v>
                </c:pt>
                <c:pt idx="452">
                  <c:v>0.3334116535103706</c:v>
                </c:pt>
                <c:pt idx="453">
                  <c:v>0.28889585709428234</c:v>
                </c:pt>
                <c:pt idx="454">
                  <c:v>0.3415744696340655</c:v>
                </c:pt>
                <c:pt idx="455">
                  <c:v>0.3366615671744618</c:v>
                </c:pt>
                <c:pt idx="456">
                  <c:v>0.3937749596289191</c:v>
                </c:pt>
                <c:pt idx="457">
                  <c:v>0.36012644620200224</c:v>
                </c:pt>
                <c:pt idx="458">
                  <c:v>0.3452603124797764</c:v>
                </c:pt>
                <c:pt idx="459">
                  <c:v>0.36905624907890133</c:v>
                </c:pt>
                <c:pt idx="460">
                  <c:v>0.3405710212090359</c:v>
                </c:pt>
                <c:pt idx="461">
                  <c:v>0.334109050830213</c:v>
                </c:pt>
                <c:pt idx="462">
                  <c:v>0.3218552959730677</c:v>
                </c:pt>
                <c:pt idx="463">
                  <c:v>0.3131807119404022</c:v>
                </c:pt>
                <c:pt idx="464">
                  <c:v>0.43204505139348565</c:v>
                </c:pt>
                <c:pt idx="465">
                  <c:v>0.38023000349293223</c:v>
                </c:pt>
                <c:pt idx="466">
                  <c:v>0.3432671900026564</c:v>
                </c:pt>
                <c:pt idx="467">
                  <c:v>0.309021769672351</c:v>
                </c:pt>
                <c:pt idx="468">
                  <c:v>0.3023932085143006</c:v>
                </c:pt>
                <c:pt idx="469">
                  <c:v>0.2878428154756338</c:v>
                </c:pt>
                <c:pt idx="470">
                  <c:v>0.28162673449459125</c:v>
                </c:pt>
                <c:pt idx="471">
                  <c:v>0.2765842264916474</c:v>
                </c:pt>
                <c:pt idx="472">
                  <c:v>0.31491541829159553</c:v>
                </c:pt>
                <c:pt idx="473">
                  <c:v>0.29347404881461064</c:v>
                </c:pt>
                <c:pt idx="474">
                  <c:v>0.27878710489956865</c:v>
                </c:pt>
                <c:pt idx="475">
                  <c:v>0.3974287716571595</c:v>
                </c:pt>
                <c:pt idx="476">
                  <c:v>0.36369635397656125</c:v>
                </c:pt>
                <c:pt idx="477">
                  <c:v>0.3298673950012668</c:v>
                </c:pt>
                <c:pt idx="478">
                  <c:v>0.33804844044223287</c:v>
                </c:pt>
                <c:pt idx="479">
                  <c:v>0.30012445396816034</c:v>
                </c:pt>
                <c:pt idx="480">
                  <c:v>0.27430789897360053</c:v>
                </c:pt>
                <c:pt idx="481">
                  <c:v>0.26113491598575306</c:v>
                </c:pt>
                <c:pt idx="482">
                  <c:v>0.2552297629029708</c:v>
                </c:pt>
                <c:pt idx="483">
                  <c:v>0.2528070379882304</c:v>
                </c:pt>
                <c:pt idx="484">
                  <c:v>0.2143203519855002</c:v>
                </c:pt>
                <c:pt idx="485">
                  <c:v>0.21287390340377346</c:v>
                </c:pt>
                <c:pt idx="486">
                  <c:v>0.24416885344052983</c:v>
                </c:pt>
                <c:pt idx="487">
                  <c:v>0.24694507956544537</c:v>
                </c:pt>
                <c:pt idx="488">
                  <c:v>0.23946219054565052</c:v>
                </c:pt>
                <c:pt idx="489">
                  <c:v>0.23830608766449596</c:v>
                </c:pt>
                <c:pt idx="490">
                  <c:v>0.36980692580812935</c:v>
                </c:pt>
              </c:numCache>
            </c:numRef>
          </c:yVal>
          <c:smooth val="0"/>
        </c:ser>
        <c:axId val="46247503"/>
        <c:axId val="13574344"/>
      </c:scatterChart>
      <c:valAx>
        <c:axId val="4624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Run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74344"/>
        <c:crosses val="autoZero"/>
        <c:crossBetween val="midCat"/>
        <c:dispUnits/>
      </c:valAx>
      <c:valAx>
        <c:axId val="13574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BBC/ZDC LUM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475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0.525</cdr:y>
    </cdr:from>
    <cdr:to>
      <cdr:x>0.2805</cdr:x>
      <cdr:y>0.52575</cdr:y>
    </cdr:to>
    <cdr:sp>
      <cdr:nvSpPr>
        <cdr:cNvPr id="1" name="Line 1"/>
        <cdr:cNvSpPr>
          <a:spLocks/>
        </cdr:cNvSpPr>
      </cdr:nvSpPr>
      <cdr:spPr>
        <a:xfrm flipV="1">
          <a:off x="685800" y="3114675"/>
          <a:ext cx="1743075" cy="0"/>
        </a:xfrm>
        <a:prstGeom prst="line">
          <a:avLst/>
        </a:prstGeom>
        <a:noFill/>
        <a:ln w="38100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0.33775</cdr:x>
      <cdr:y>0.4355</cdr:y>
    </cdr:from>
    <cdr:to>
      <cdr:x>0.874</cdr:x>
      <cdr:y>0.43625</cdr:y>
    </cdr:to>
    <cdr:sp>
      <cdr:nvSpPr>
        <cdr:cNvPr id="2" name="Line 2"/>
        <cdr:cNvSpPr>
          <a:spLocks/>
        </cdr:cNvSpPr>
      </cdr:nvSpPr>
      <cdr:spPr>
        <a:xfrm>
          <a:off x="2924175" y="2581275"/>
          <a:ext cx="4657725" cy="0"/>
        </a:xfrm>
        <a:prstGeom prst="line">
          <a:avLst/>
        </a:prstGeom>
        <a:noFill/>
        <a:ln w="38100" cmpd="sng">
          <a:solidFill>
            <a:srgbClr val="00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7"/>
  <sheetViews>
    <sheetView tabSelected="1" zoomScale="70" zoomScaleNormal="70" zoomScaleSheetLayoutView="75" workbookViewId="0" topLeftCell="D1">
      <pane ySplit="3" topLeftCell="BM431" activePane="bottomLeft" state="frozen"/>
      <selection pane="topLeft" activeCell="A1" sqref="A1"/>
      <selection pane="bottomLeft" activeCell="P473" sqref="P473"/>
    </sheetView>
  </sheetViews>
  <sheetFormatPr defaultColWidth="9.140625" defaultRowHeight="12.75"/>
  <cols>
    <col min="1" max="1" width="10.7109375" style="1" customWidth="1"/>
    <col min="2" max="2" width="9.140625" style="1" customWidth="1"/>
    <col min="3" max="3" width="11.140625" style="1" customWidth="1"/>
    <col min="4" max="4" width="6.421875" style="1" customWidth="1"/>
    <col min="5" max="5" width="5.8515625" style="1" customWidth="1"/>
    <col min="6" max="6" width="10.00390625" style="1" bestFit="1" customWidth="1"/>
    <col min="7" max="7" width="10.8515625" style="1" customWidth="1"/>
    <col min="8" max="8" width="7.57421875" style="1" customWidth="1"/>
    <col min="9" max="9" width="10.421875" style="1" customWidth="1"/>
    <col min="10" max="10" width="16.28125" style="10" bestFit="1" customWidth="1"/>
    <col min="11" max="11" width="8.57421875" style="1" customWidth="1"/>
    <col min="12" max="12" width="9.28125" style="1" customWidth="1"/>
    <col min="13" max="13" width="10.00390625" style="17" bestFit="1" customWidth="1"/>
    <col min="14" max="14" width="13.57421875" style="17" bestFit="1" customWidth="1"/>
    <col min="15" max="15" width="11.57421875" style="17" bestFit="1" customWidth="1"/>
    <col min="16" max="16" width="13.57421875" style="17" customWidth="1"/>
    <col min="17" max="17" width="12.28125" style="1" customWidth="1"/>
    <col min="18" max="18" width="21.00390625" style="22" customWidth="1"/>
    <col min="19" max="19" width="29.28125" style="1" customWidth="1"/>
    <col min="20" max="20" width="15.00390625" style="23" bestFit="1" customWidth="1"/>
    <col min="21" max="16384" width="9.140625" style="1" customWidth="1"/>
  </cols>
  <sheetData>
    <row r="1" spans="1:19" ht="12.75">
      <c r="A1" s="8"/>
      <c r="B1" s="8" t="s">
        <v>25</v>
      </c>
      <c r="C1" s="8" t="s">
        <v>5</v>
      </c>
      <c r="D1" s="8" t="s">
        <v>9</v>
      </c>
      <c r="E1" s="8" t="s">
        <v>10</v>
      </c>
      <c r="F1" s="8" t="s">
        <v>34</v>
      </c>
      <c r="G1" s="8" t="s">
        <v>34</v>
      </c>
      <c r="H1" s="8" t="s">
        <v>34</v>
      </c>
      <c r="I1" s="8" t="s">
        <v>3</v>
      </c>
      <c r="J1" s="9" t="s">
        <v>3</v>
      </c>
      <c r="K1" s="8" t="s">
        <v>3</v>
      </c>
      <c r="L1" s="8" t="s">
        <v>3</v>
      </c>
      <c r="M1" s="18" t="s">
        <v>20</v>
      </c>
      <c r="N1" s="18" t="s">
        <v>37</v>
      </c>
      <c r="O1" s="18" t="s">
        <v>19</v>
      </c>
      <c r="P1" s="18" t="s">
        <v>36</v>
      </c>
      <c r="Q1" s="8" t="s">
        <v>3</v>
      </c>
      <c r="R1" s="21" t="s">
        <v>78</v>
      </c>
      <c r="S1" s="8" t="s">
        <v>7</v>
      </c>
    </row>
    <row r="2" spans="1:20" ht="12.75">
      <c r="A2" s="8" t="s">
        <v>40</v>
      </c>
      <c r="B2" s="8"/>
      <c r="C2" s="8"/>
      <c r="D2" s="8" t="s">
        <v>6</v>
      </c>
      <c r="E2" s="8" t="s">
        <v>6</v>
      </c>
      <c r="F2" s="8" t="s">
        <v>0</v>
      </c>
      <c r="G2" s="8" t="s">
        <v>1</v>
      </c>
      <c r="H2" s="8" t="s">
        <v>2</v>
      </c>
      <c r="I2" s="8" t="s">
        <v>0</v>
      </c>
      <c r="J2" s="9" t="s">
        <v>1</v>
      </c>
      <c r="K2" s="8" t="s">
        <v>2</v>
      </c>
      <c r="L2" s="8" t="s">
        <v>22</v>
      </c>
      <c r="M2" s="18" t="s">
        <v>11</v>
      </c>
      <c r="N2" s="18" t="s">
        <v>21</v>
      </c>
      <c r="O2" s="18" t="s">
        <v>11</v>
      </c>
      <c r="P2" s="18" t="s">
        <v>11</v>
      </c>
      <c r="Q2" s="8" t="s">
        <v>24</v>
      </c>
      <c r="R2" s="21" t="s">
        <v>14</v>
      </c>
      <c r="S2" s="8"/>
      <c r="T2" s="23">
        <f>SUM(K4:K600)</f>
        <v>121092645</v>
      </c>
    </row>
    <row r="3" spans="1:20" s="8" customFormat="1" ht="12.75">
      <c r="A3" s="8" t="s">
        <v>41</v>
      </c>
      <c r="E3" s="8" t="s">
        <v>12</v>
      </c>
      <c r="J3" s="9"/>
      <c r="M3" s="18" t="s">
        <v>18</v>
      </c>
      <c r="N3" s="18" t="s">
        <v>35</v>
      </c>
      <c r="O3" s="18" t="s">
        <v>18</v>
      </c>
      <c r="P3" s="18" t="s">
        <v>35</v>
      </c>
      <c r="Q3" s="8" t="s">
        <v>23</v>
      </c>
      <c r="R3" s="21" t="s">
        <v>58</v>
      </c>
      <c r="T3" s="24">
        <f>SUM(H4:H600)</f>
        <v>20250990</v>
      </c>
    </row>
    <row r="4" spans="1:18" ht="12.75">
      <c r="A4" s="12">
        <v>67282</v>
      </c>
      <c r="B4" s="4">
        <v>37645</v>
      </c>
      <c r="C4" s="1" t="s">
        <v>16</v>
      </c>
      <c r="G4" s="1">
        <v>14937132</v>
      </c>
      <c r="J4" s="10">
        <v>26111579</v>
      </c>
      <c r="K4" s="2">
        <v>842309</v>
      </c>
      <c r="L4" s="1">
        <f>J4/G4</f>
        <v>1.7480985640349165</v>
      </c>
      <c r="M4" s="17">
        <f>2.3*G4/1000000</f>
        <v>34.355403599999995</v>
      </c>
      <c r="N4" s="17">
        <f>M4</f>
        <v>34.355403599999995</v>
      </c>
      <c r="O4" s="17">
        <f>J4/(2000000)</f>
        <v>13.0557895</v>
      </c>
      <c r="P4" s="17">
        <f>O4</f>
        <v>13.0557895</v>
      </c>
      <c r="Q4" s="1">
        <f>O4/M4</f>
        <v>0.38002142696411234</v>
      </c>
      <c r="R4" s="22">
        <f>J4/1000000</f>
        <v>26.111579</v>
      </c>
    </row>
    <row r="5" spans="1:18" ht="12.75">
      <c r="A5" s="12">
        <v>67283</v>
      </c>
      <c r="B5" s="4">
        <v>37645</v>
      </c>
      <c r="C5" s="1" t="s">
        <v>16</v>
      </c>
      <c r="G5" s="1">
        <v>6266969</v>
      </c>
      <c r="J5" s="10">
        <v>10440134</v>
      </c>
      <c r="K5" s="2">
        <v>336778</v>
      </c>
      <c r="L5" s="1">
        <f aca="true" t="shared" si="0" ref="L5:L164">J5/G5</f>
        <v>1.665898459047747</v>
      </c>
      <c r="M5" s="17">
        <f>2.3*G5/1000000</f>
        <v>14.4140287</v>
      </c>
      <c r="N5" s="17">
        <f>N4+M5</f>
        <v>48.76943229999999</v>
      </c>
      <c r="O5" s="17">
        <f>J5/(2000000)</f>
        <v>5.220067</v>
      </c>
      <c r="P5" s="17">
        <f aca="true" t="shared" si="1" ref="P5:P36">P4+O5</f>
        <v>18.2758565</v>
      </c>
      <c r="Q5" s="1">
        <f aca="true" t="shared" si="2" ref="Q5:Q164">O5/M5</f>
        <v>0.3621518389234233</v>
      </c>
      <c r="R5" s="22">
        <f>J5/1000000+R4</f>
        <v>36.551713</v>
      </c>
    </row>
    <row r="6" spans="1:18" ht="12.75">
      <c r="A6" s="12">
        <v>67284</v>
      </c>
      <c r="B6" s="4">
        <v>37645</v>
      </c>
      <c r="C6" s="1" t="s">
        <v>16</v>
      </c>
      <c r="G6" s="1">
        <v>7911596</v>
      </c>
      <c r="J6" s="10">
        <v>12728036</v>
      </c>
      <c r="K6" s="1">
        <v>410582</v>
      </c>
      <c r="L6" s="1">
        <f t="shared" si="0"/>
        <v>1.6087823493515088</v>
      </c>
      <c r="M6" s="17">
        <f aca="true" t="shared" si="3" ref="M6:M164">2.3*G6/1000000</f>
        <v>18.196670799999996</v>
      </c>
      <c r="N6" s="17">
        <f aca="true" t="shared" si="4" ref="N6:N69">N5+M6</f>
        <v>66.96610309999998</v>
      </c>
      <c r="O6" s="17">
        <f aca="true" t="shared" si="5" ref="O6:O164">J6/(2000000)</f>
        <v>6.364018</v>
      </c>
      <c r="P6" s="17">
        <f t="shared" si="1"/>
        <v>24.639874499999998</v>
      </c>
      <c r="Q6" s="1">
        <f t="shared" si="2"/>
        <v>0.3497352933372846</v>
      </c>
      <c r="R6" s="22">
        <f>J6/1000000+R5</f>
        <v>49.279748999999995</v>
      </c>
    </row>
    <row r="7" spans="1:18" ht="12.75">
      <c r="A7" s="12">
        <v>67289</v>
      </c>
      <c r="B7" s="4">
        <v>37645</v>
      </c>
      <c r="C7" s="1" t="s">
        <v>16</v>
      </c>
      <c r="G7" s="1">
        <v>3244990</v>
      </c>
      <c r="J7" s="10">
        <v>4678272</v>
      </c>
      <c r="K7" s="1">
        <v>1169568</v>
      </c>
      <c r="L7" s="1">
        <f t="shared" si="0"/>
        <v>1.4416907294013233</v>
      </c>
      <c r="M7" s="17">
        <f t="shared" si="3"/>
        <v>7.463476999999999</v>
      </c>
      <c r="N7" s="17">
        <f t="shared" si="4"/>
        <v>74.42958009999998</v>
      </c>
      <c r="O7" s="17">
        <f t="shared" si="5"/>
        <v>2.339136</v>
      </c>
      <c r="P7" s="17">
        <f t="shared" si="1"/>
        <v>26.979010499999998</v>
      </c>
      <c r="Q7" s="1">
        <f t="shared" si="2"/>
        <v>0.31341102813072247</v>
      </c>
      <c r="R7" s="22">
        <f aca="true" t="shared" si="6" ref="R7:R69">J7/1000000+R6</f>
        <v>53.958020999999995</v>
      </c>
    </row>
    <row r="8" spans="1:18" ht="12.75">
      <c r="A8" s="12">
        <v>67500</v>
      </c>
      <c r="B8" s="4">
        <v>37646</v>
      </c>
      <c r="C8" s="1" t="s">
        <v>16</v>
      </c>
      <c r="G8" s="1">
        <v>3790273</v>
      </c>
      <c r="J8" s="10">
        <v>6721533</v>
      </c>
      <c r="K8" s="1">
        <v>517041</v>
      </c>
      <c r="L8" s="1">
        <f t="shared" si="0"/>
        <v>1.7733638183845861</v>
      </c>
      <c r="M8" s="17">
        <f t="shared" si="3"/>
        <v>8.717627899999998</v>
      </c>
      <c r="N8" s="17">
        <f t="shared" si="4"/>
        <v>83.14720799999998</v>
      </c>
      <c r="O8" s="17">
        <f t="shared" si="5"/>
        <v>3.3607665</v>
      </c>
      <c r="P8" s="17">
        <f t="shared" si="1"/>
        <v>30.339776999999998</v>
      </c>
      <c r="Q8" s="1">
        <f t="shared" si="2"/>
        <v>0.3855138735618666</v>
      </c>
      <c r="R8" s="22">
        <f t="shared" si="6"/>
        <v>60.679553999999996</v>
      </c>
    </row>
    <row r="9" spans="1:18" ht="12.75">
      <c r="A9" s="12">
        <v>67502</v>
      </c>
      <c r="B9" s="4">
        <v>37646</v>
      </c>
      <c r="C9" s="1" t="s">
        <v>16</v>
      </c>
      <c r="G9" s="1">
        <v>942733</v>
      </c>
      <c r="J9" s="10">
        <v>1613618</v>
      </c>
      <c r="K9" s="1">
        <v>403404</v>
      </c>
      <c r="L9" s="1">
        <f t="shared" si="0"/>
        <v>1.7116383960251735</v>
      </c>
      <c r="M9" s="17">
        <f t="shared" si="3"/>
        <v>2.1682859</v>
      </c>
      <c r="N9" s="17">
        <f t="shared" si="4"/>
        <v>85.31549389999998</v>
      </c>
      <c r="O9" s="17">
        <f t="shared" si="5"/>
        <v>0.806809</v>
      </c>
      <c r="P9" s="17">
        <f t="shared" si="1"/>
        <v>31.146586</v>
      </c>
      <c r="Q9" s="1">
        <f t="shared" si="2"/>
        <v>0.37209530348373343</v>
      </c>
      <c r="R9" s="22">
        <f t="shared" si="6"/>
        <v>62.293172</v>
      </c>
    </row>
    <row r="10" spans="1:18" ht="12.75">
      <c r="A10" s="12">
        <v>67508</v>
      </c>
      <c r="B10" s="4">
        <v>37646</v>
      </c>
      <c r="C10" s="1" t="s">
        <v>16</v>
      </c>
      <c r="G10" s="1">
        <v>1860610</v>
      </c>
      <c r="J10" s="10">
        <v>3163553</v>
      </c>
      <c r="K10" s="1">
        <v>790888</v>
      </c>
      <c r="L10" s="1">
        <f t="shared" si="0"/>
        <v>1.7002773284030506</v>
      </c>
      <c r="M10" s="17">
        <f t="shared" si="3"/>
        <v>4.279403</v>
      </c>
      <c r="N10" s="17">
        <f t="shared" si="4"/>
        <v>89.59489689999998</v>
      </c>
      <c r="O10" s="17">
        <f t="shared" si="5"/>
        <v>1.5817765</v>
      </c>
      <c r="P10" s="17">
        <f t="shared" si="1"/>
        <v>32.728362499999996</v>
      </c>
      <c r="Q10" s="1">
        <f t="shared" si="2"/>
        <v>0.3696255061745762</v>
      </c>
      <c r="R10" s="22">
        <f t="shared" si="6"/>
        <v>65.45672499999999</v>
      </c>
    </row>
    <row r="11" spans="1:18" ht="12.75">
      <c r="A11" s="12">
        <v>67565</v>
      </c>
      <c r="B11" s="4">
        <v>37646</v>
      </c>
      <c r="C11" s="1" t="s">
        <v>16</v>
      </c>
      <c r="G11" s="1">
        <v>611656</v>
      </c>
      <c r="J11" s="10">
        <v>1452180</v>
      </c>
      <c r="K11" s="1">
        <v>111706</v>
      </c>
      <c r="L11" s="1">
        <f t="shared" si="0"/>
        <v>2.374177642334907</v>
      </c>
      <c r="M11" s="17">
        <f t="shared" si="3"/>
        <v>1.4068087999999999</v>
      </c>
      <c r="N11" s="17">
        <f t="shared" si="4"/>
        <v>91.00170569999997</v>
      </c>
      <c r="O11" s="17">
        <f t="shared" si="5"/>
        <v>0.72609</v>
      </c>
      <c r="P11" s="17">
        <f t="shared" si="1"/>
        <v>33.454452499999995</v>
      </c>
      <c r="Q11" s="1">
        <f t="shared" si="2"/>
        <v>0.5161255744206321</v>
      </c>
      <c r="R11" s="22">
        <f t="shared" si="6"/>
        <v>66.90890499999999</v>
      </c>
    </row>
    <row r="12" spans="1:18" ht="12.75">
      <c r="A12" s="12">
        <v>67567</v>
      </c>
      <c r="B12" s="4">
        <v>37646</v>
      </c>
      <c r="C12" s="1" t="s">
        <v>16</v>
      </c>
      <c r="G12" s="1">
        <v>3417272</v>
      </c>
      <c r="J12" s="10">
        <v>7389813</v>
      </c>
      <c r="K12" s="1">
        <v>568447</v>
      </c>
      <c r="L12" s="1">
        <f t="shared" si="0"/>
        <v>2.16248896780824</v>
      </c>
      <c r="M12" s="17">
        <f t="shared" si="3"/>
        <v>7.8597256</v>
      </c>
      <c r="N12" s="17">
        <f t="shared" si="4"/>
        <v>98.86143129999998</v>
      </c>
      <c r="O12" s="17">
        <f t="shared" si="5"/>
        <v>3.6949065</v>
      </c>
      <c r="P12" s="17">
        <f t="shared" si="1"/>
        <v>37.149359</v>
      </c>
      <c r="Q12" s="1">
        <f t="shared" si="2"/>
        <v>0.4701062973496174</v>
      </c>
      <c r="R12" s="22">
        <f t="shared" si="6"/>
        <v>74.298718</v>
      </c>
    </row>
    <row r="13" spans="1:18" ht="12.75">
      <c r="A13" s="12">
        <v>67631</v>
      </c>
      <c r="B13" s="4">
        <v>37646</v>
      </c>
      <c r="C13" s="1" t="s">
        <v>16</v>
      </c>
      <c r="G13" s="1">
        <v>2331152</v>
      </c>
      <c r="J13" s="10">
        <v>4739139</v>
      </c>
      <c r="K13" s="1">
        <v>152875</v>
      </c>
      <c r="L13" s="1">
        <f t="shared" si="0"/>
        <v>2.0329600986979828</v>
      </c>
      <c r="M13" s="17">
        <f t="shared" si="3"/>
        <v>5.3616496</v>
      </c>
      <c r="N13" s="17">
        <f t="shared" si="4"/>
        <v>104.22308089999999</v>
      </c>
      <c r="O13" s="17">
        <f t="shared" si="5"/>
        <v>2.3695695</v>
      </c>
      <c r="P13" s="17">
        <f t="shared" si="1"/>
        <v>39.518928499999994</v>
      </c>
      <c r="Q13" s="1">
        <f t="shared" si="2"/>
        <v>0.44194784754303973</v>
      </c>
      <c r="R13" s="22">
        <f t="shared" si="6"/>
        <v>79.03785699999999</v>
      </c>
    </row>
    <row r="14" spans="1:18" ht="12.75">
      <c r="A14" s="12">
        <v>67633</v>
      </c>
      <c r="B14" s="4">
        <v>37646</v>
      </c>
      <c r="C14" s="1" t="s">
        <v>16</v>
      </c>
      <c r="G14" s="1">
        <v>1239757</v>
      </c>
      <c r="J14" s="10">
        <v>2326781</v>
      </c>
      <c r="K14" s="1">
        <v>75058</v>
      </c>
      <c r="L14" s="1">
        <f t="shared" si="0"/>
        <v>1.8768040833808561</v>
      </c>
      <c r="M14" s="17">
        <f t="shared" si="3"/>
        <v>2.8514410999999997</v>
      </c>
      <c r="N14" s="17">
        <f t="shared" si="4"/>
        <v>107.07452199999999</v>
      </c>
      <c r="O14" s="17">
        <f t="shared" si="5"/>
        <v>1.1633905</v>
      </c>
      <c r="P14" s="17">
        <f t="shared" si="1"/>
        <v>40.68231899999999</v>
      </c>
      <c r="Q14" s="1">
        <f t="shared" si="2"/>
        <v>0.4080008876914905</v>
      </c>
      <c r="R14" s="22">
        <f t="shared" si="6"/>
        <v>81.36463799999999</v>
      </c>
    </row>
    <row r="15" spans="1:18" ht="12.75">
      <c r="A15" s="12">
        <v>67639</v>
      </c>
      <c r="B15" s="4">
        <v>37646</v>
      </c>
      <c r="C15" s="1" t="s">
        <v>16</v>
      </c>
      <c r="G15" s="1">
        <v>1097572</v>
      </c>
      <c r="J15" s="10">
        <v>1872226</v>
      </c>
      <c r="K15" s="1">
        <v>144018</v>
      </c>
      <c r="L15" s="1">
        <f t="shared" si="0"/>
        <v>1.7057887774105025</v>
      </c>
      <c r="M15" s="17">
        <f t="shared" si="3"/>
        <v>2.5244155999999998</v>
      </c>
      <c r="N15" s="17">
        <f t="shared" si="4"/>
        <v>109.59893759999999</v>
      </c>
      <c r="O15" s="17">
        <f t="shared" si="5"/>
        <v>0.936113</v>
      </c>
      <c r="P15" s="17">
        <f t="shared" si="1"/>
        <v>41.61843199999999</v>
      </c>
      <c r="Q15" s="1">
        <f t="shared" si="2"/>
        <v>0.37082364726315276</v>
      </c>
      <c r="R15" s="22">
        <f t="shared" si="6"/>
        <v>83.23686399999998</v>
      </c>
    </row>
    <row r="16" spans="1:18" ht="12.75">
      <c r="A16" s="12">
        <v>67641</v>
      </c>
      <c r="B16" s="4">
        <v>37646</v>
      </c>
      <c r="C16" s="1" t="s">
        <v>16</v>
      </c>
      <c r="G16" s="1">
        <v>702781</v>
      </c>
      <c r="J16" s="10">
        <v>1128848</v>
      </c>
      <c r="K16" s="1">
        <v>90941</v>
      </c>
      <c r="L16" s="1">
        <f t="shared" si="0"/>
        <v>1.6062585641899825</v>
      </c>
      <c r="M16" s="17">
        <f t="shared" si="3"/>
        <v>1.6163963</v>
      </c>
      <c r="N16" s="17">
        <f t="shared" si="4"/>
        <v>111.21533389999999</v>
      </c>
      <c r="O16" s="17">
        <f t="shared" si="5"/>
        <v>0.564424</v>
      </c>
      <c r="P16" s="17">
        <f t="shared" si="1"/>
        <v>42.182855999999994</v>
      </c>
      <c r="Q16" s="1">
        <f t="shared" si="2"/>
        <v>0.34918664438912667</v>
      </c>
      <c r="R16" s="22">
        <f t="shared" si="6"/>
        <v>84.36571199999999</v>
      </c>
    </row>
    <row r="17" spans="1:18" ht="12.75">
      <c r="A17" s="12">
        <v>67643</v>
      </c>
      <c r="B17" s="4">
        <v>37646</v>
      </c>
      <c r="C17" s="1" t="s">
        <v>16</v>
      </c>
      <c r="G17" s="1">
        <v>654523</v>
      </c>
      <c r="J17" s="10">
        <v>1182229</v>
      </c>
      <c r="K17" s="1">
        <v>84030</v>
      </c>
      <c r="L17" s="1">
        <f t="shared" si="0"/>
        <v>1.8062451586880828</v>
      </c>
      <c r="M17" s="17">
        <f t="shared" si="3"/>
        <v>1.5054029</v>
      </c>
      <c r="N17" s="17">
        <f t="shared" si="4"/>
        <v>112.7207368</v>
      </c>
      <c r="O17" s="17">
        <f t="shared" si="5"/>
        <v>0.5911145</v>
      </c>
      <c r="P17" s="17">
        <f t="shared" si="1"/>
        <v>42.7739705</v>
      </c>
      <c r="Q17" s="1">
        <f t="shared" si="2"/>
        <v>0.39266199101914845</v>
      </c>
      <c r="R17" s="22">
        <f t="shared" si="6"/>
        <v>85.547941</v>
      </c>
    </row>
    <row r="18" spans="1:18" ht="12.75">
      <c r="A18" s="12">
        <v>67645</v>
      </c>
      <c r="B18" s="4">
        <v>37646</v>
      </c>
      <c r="C18" s="1" t="s">
        <v>16</v>
      </c>
      <c r="G18" s="1">
        <v>656729</v>
      </c>
      <c r="J18" s="10">
        <v>1084292</v>
      </c>
      <c r="K18" s="1">
        <v>83407</v>
      </c>
      <c r="L18" s="1">
        <f t="shared" si="0"/>
        <v>1.6510493673950746</v>
      </c>
      <c r="M18" s="17">
        <f t="shared" si="3"/>
        <v>1.5104767</v>
      </c>
      <c r="N18" s="17">
        <f t="shared" si="4"/>
        <v>114.2312135</v>
      </c>
      <c r="O18" s="17">
        <f t="shared" si="5"/>
        <v>0.542146</v>
      </c>
      <c r="P18" s="17">
        <f t="shared" si="1"/>
        <v>43.3161165</v>
      </c>
      <c r="Q18" s="1">
        <f t="shared" si="2"/>
        <v>0.35892377552066845</v>
      </c>
      <c r="R18" s="22">
        <f t="shared" si="6"/>
        <v>86.632233</v>
      </c>
    </row>
    <row r="19" spans="1:18" ht="12.75">
      <c r="A19" s="12">
        <v>67647</v>
      </c>
      <c r="B19" s="4">
        <v>37646</v>
      </c>
      <c r="C19" s="1" t="s">
        <v>16</v>
      </c>
      <c r="G19" s="1">
        <v>687113</v>
      </c>
      <c r="J19" s="10">
        <v>1125195</v>
      </c>
      <c r="K19" s="1">
        <v>86553</v>
      </c>
      <c r="L19" s="1">
        <f t="shared" si="0"/>
        <v>1.6375690752467207</v>
      </c>
      <c r="M19" s="17">
        <f t="shared" si="3"/>
        <v>1.5803599</v>
      </c>
      <c r="N19" s="17">
        <f t="shared" si="4"/>
        <v>115.8115734</v>
      </c>
      <c r="O19" s="17">
        <f t="shared" si="5"/>
        <v>0.5625975</v>
      </c>
      <c r="P19" s="17">
        <f t="shared" si="1"/>
        <v>43.878714</v>
      </c>
      <c r="Q19" s="1">
        <f t="shared" si="2"/>
        <v>0.355993277227548</v>
      </c>
      <c r="R19" s="22">
        <f t="shared" si="6"/>
        <v>87.757428</v>
      </c>
    </row>
    <row r="20" spans="1:18" ht="12.75">
      <c r="A20" s="12">
        <v>67652</v>
      </c>
      <c r="B20" s="4">
        <v>37646</v>
      </c>
      <c r="C20" s="1" t="s">
        <v>16</v>
      </c>
      <c r="G20" s="1">
        <v>636982</v>
      </c>
      <c r="J20" s="10">
        <v>1035257</v>
      </c>
      <c r="K20" s="1">
        <v>79635</v>
      </c>
      <c r="L20" s="1">
        <f t="shared" si="0"/>
        <v>1.625253146870712</v>
      </c>
      <c r="M20" s="17">
        <f t="shared" si="3"/>
        <v>1.4650585999999999</v>
      </c>
      <c r="N20" s="17">
        <f t="shared" si="4"/>
        <v>117.276632</v>
      </c>
      <c r="O20" s="17">
        <f t="shared" si="5"/>
        <v>0.5176285</v>
      </c>
      <c r="P20" s="17">
        <f t="shared" si="1"/>
        <v>44.3963425</v>
      </c>
      <c r="Q20" s="1">
        <f t="shared" si="2"/>
        <v>0.3533159014936331</v>
      </c>
      <c r="R20" s="22">
        <f t="shared" si="6"/>
        <v>88.792685</v>
      </c>
    </row>
    <row r="21" spans="1:18" ht="12.75">
      <c r="A21" s="12">
        <v>67657</v>
      </c>
      <c r="B21" s="4">
        <v>37646</v>
      </c>
      <c r="C21" s="1" t="s">
        <v>16</v>
      </c>
      <c r="G21" s="1">
        <v>625215</v>
      </c>
      <c r="J21" s="10">
        <v>988419</v>
      </c>
      <c r="K21" s="1">
        <v>76032</v>
      </c>
      <c r="L21" s="1">
        <f t="shared" si="0"/>
        <v>1.5809265612629255</v>
      </c>
      <c r="M21" s="17">
        <f t="shared" si="3"/>
        <v>1.4379945</v>
      </c>
      <c r="N21" s="17">
        <f t="shared" si="4"/>
        <v>118.71462650000001</v>
      </c>
      <c r="O21" s="17">
        <f t="shared" si="5"/>
        <v>0.4942095</v>
      </c>
      <c r="P21" s="17">
        <f t="shared" si="1"/>
        <v>44.890552</v>
      </c>
      <c r="Q21" s="1">
        <f t="shared" si="2"/>
        <v>0.3436796872310708</v>
      </c>
      <c r="R21" s="22">
        <f t="shared" si="6"/>
        <v>89.781104</v>
      </c>
    </row>
    <row r="22" spans="1:18" ht="12.75">
      <c r="A22" s="12">
        <v>67658</v>
      </c>
      <c r="B22" s="4">
        <v>37646</v>
      </c>
      <c r="C22" s="1" t="s">
        <v>16</v>
      </c>
      <c r="G22" s="1">
        <v>685956</v>
      </c>
      <c r="J22" s="10">
        <v>1066719</v>
      </c>
      <c r="K22" s="1">
        <v>82055</v>
      </c>
      <c r="L22" s="1">
        <f t="shared" si="0"/>
        <v>1.5550837079929325</v>
      </c>
      <c r="M22" s="17">
        <f t="shared" si="3"/>
        <v>1.5776987999999998</v>
      </c>
      <c r="N22" s="17">
        <f t="shared" si="4"/>
        <v>120.2923253</v>
      </c>
      <c r="O22" s="17">
        <f t="shared" si="5"/>
        <v>0.5333595</v>
      </c>
      <c r="P22" s="17">
        <f t="shared" si="1"/>
        <v>45.4239115</v>
      </c>
      <c r="Q22" s="1">
        <f t="shared" si="2"/>
        <v>0.33806167565063755</v>
      </c>
      <c r="R22" s="22">
        <f t="shared" si="6"/>
        <v>90.847823</v>
      </c>
    </row>
    <row r="23" spans="1:18" ht="12.75">
      <c r="A23" s="12">
        <v>67780</v>
      </c>
      <c r="B23" s="4">
        <v>37647</v>
      </c>
      <c r="C23" s="1" t="s">
        <v>16</v>
      </c>
      <c r="D23" s="1" t="s">
        <v>8</v>
      </c>
      <c r="E23" s="1" t="s">
        <v>13</v>
      </c>
      <c r="F23" s="1">
        <v>2191</v>
      </c>
      <c r="G23" s="1">
        <v>2136</v>
      </c>
      <c r="H23" s="1">
        <v>21</v>
      </c>
      <c r="I23" s="1">
        <v>8573</v>
      </c>
      <c r="J23" s="10">
        <v>8230</v>
      </c>
      <c r="K23" s="1">
        <v>316</v>
      </c>
      <c r="L23" s="1">
        <f t="shared" si="0"/>
        <v>3.852996254681648</v>
      </c>
      <c r="M23" s="17">
        <f t="shared" si="3"/>
        <v>0.004912799999999999</v>
      </c>
      <c r="N23" s="17">
        <f t="shared" si="4"/>
        <v>120.2972381</v>
      </c>
      <c r="O23" s="17">
        <f t="shared" si="5"/>
        <v>0.004115</v>
      </c>
      <c r="P23" s="17">
        <f t="shared" si="1"/>
        <v>45.4280265</v>
      </c>
      <c r="Q23" s="1">
        <f t="shared" si="2"/>
        <v>0.8376078814525322</v>
      </c>
      <c r="R23" s="22">
        <f t="shared" si="6"/>
        <v>90.856053</v>
      </c>
    </row>
    <row r="24" spans="1:18" ht="12.75">
      <c r="A24" s="12">
        <v>67781</v>
      </c>
      <c r="B24" s="4">
        <v>37647</v>
      </c>
      <c r="C24" s="1" t="s">
        <v>16</v>
      </c>
      <c r="D24" s="1" t="s">
        <v>8</v>
      </c>
      <c r="E24" s="1" t="s">
        <v>13</v>
      </c>
      <c r="F24" s="1">
        <v>29180</v>
      </c>
      <c r="G24" s="1">
        <v>28465</v>
      </c>
      <c r="H24" s="1">
        <v>281</v>
      </c>
      <c r="I24" s="1">
        <v>107081</v>
      </c>
      <c r="J24" s="10">
        <v>103202</v>
      </c>
      <c r="K24" s="1">
        <v>3969</v>
      </c>
      <c r="L24" s="1">
        <f t="shared" si="0"/>
        <v>3.625575267872826</v>
      </c>
      <c r="M24" s="17">
        <f t="shared" si="3"/>
        <v>0.06546949999999999</v>
      </c>
      <c r="N24" s="17">
        <f t="shared" si="4"/>
        <v>120.36270760000001</v>
      </c>
      <c r="O24" s="17">
        <f t="shared" si="5"/>
        <v>0.051601</v>
      </c>
      <c r="P24" s="17">
        <f t="shared" si="1"/>
        <v>45.4796275</v>
      </c>
      <c r="Q24" s="1">
        <f t="shared" si="2"/>
        <v>0.7881685364940929</v>
      </c>
      <c r="R24" s="22">
        <f t="shared" si="6"/>
        <v>90.959255</v>
      </c>
    </row>
    <row r="25" spans="1:18" ht="12.75">
      <c r="A25" s="12">
        <v>67782</v>
      </c>
      <c r="B25" s="4">
        <v>37647</v>
      </c>
      <c r="C25" s="1" t="s">
        <v>16</v>
      </c>
      <c r="D25" s="1" t="s">
        <v>8</v>
      </c>
      <c r="E25" s="1" t="s">
        <v>13</v>
      </c>
      <c r="F25" s="1">
        <v>18283</v>
      </c>
      <c r="G25" s="1">
        <v>17882</v>
      </c>
      <c r="H25" s="1">
        <v>178</v>
      </c>
      <c r="I25" s="1">
        <v>67159</v>
      </c>
      <c r="J25" s="10">
        <v>64589</v>
      </c>
      <c r="K25" s="1">
        <v>2484</v>
      </c>
      <c r="L25" s="1">
        <f t="shared" si="0"/>
        <v>3.611956157029415</v>
      </c>
      <c r="M25" s="17">
        <f t="shared" si="3"/>
        <v>0.0411286</v>
      </c>
      <c r="N25" s="17">
        <f t="shared" si="4"/>
        <v>120.4038362</v>
      </c>
      <c r="O25" s="17">
        <f t="shared" si="5"/>
        <v>0.0322945</v>
      </c>
      <c r="P25" s="17">
        <f t="shared" si="1"/>
        <v>45.511922</v>
      </c>
      <c r="Q25" s="1">
        <f t="shared" si="2"/>
        <v>0.7852078602237857</v>
      </c>
      <c r="R25" s="22">
        <f t="shared" si="6"/>
        <v>91.023844</v>
      </c>
    </row>
    <row r="26" spans="1:18" ht="12.75">
      <c r="A26" s="12">
        <v>67783</v>
      </c>
      <c r="B26" s="4">
        <v>37647</v>
      </c>
      <c r="C26" s="1" t="s">
        <v>16</v>
      </c>
      <c r="D26" s="1" t="s">
        <v>8</v>
      </c>
      <c r="E26" s="1" t="s">
        <v>13</v>
      </c>
      <c r="F26" s="1">
        <v>29480</v>
      </c>
      <c r="G26" s="1">
        <v>28769</v>
      </c>
      <c r="H26" s="1">
        <v>479</v>
      </c>
      <c r="I26" s="1">
        <v>98849</v>
      </c>
      <c r="J26" s="10">
        <v>94841</v>
      </c>
      <c r="K26" s="1">
        <v>7295</v>
      </c>
      <c r="L26" s="1">
        <f t="shared" si="0"/>
        <v>3.2966387430915223</v>
      </c>
      <c r="M26" s="17">
        <f t="shared" si="3"/>
        <v>0.0661687</v>
      </c>
      <c r="N26" s="17">
        <f t="shared" si="4"/>
        <v>120.4700049</v>
      </c>
      <c r="O26" s="17">
        <f t="shared" si="5"/>
        <v>0.0474205</v>
      </c>
      <c r="P26" s="17">
        <f t="shared" si="1"/>
        <v>45.5593425</v>
      </c>
      <c r="Q26" s="1">
        <f t="shared" si="2"/>
        <v>0.716660596324244</v>
      </c>
      <c r="R26" s="22">
        <f t="shared" si="6"/>
        <v>91.118685</v>
      </c>
    </row>
    <row r="27" spans="1:18" ht="12.75">
      <c r="A27" s="12">
        <v>67784</v>
      </c>
      <c r="B27" s="4">
        <v>37647</v>
      </c>
      <c r="C27" s="1" t="s">
        <v>16</v>
      </c>
      <c r="D27" s="1" t="s">
        <v>8</v>
      </c>
      <c r="E27" s="1" t="s">
        <v>13</v>
      </c>
      <c r="F27" s="1">
        <v>22015</v>
      </c>
      <c r="G27" s="1">
        <v>21469</v>
      </c>
      <c r="H27" s="1">
        <v>358</v>
      </c>
      <c r="I27" s="1">
        <v>72305</v>
      </c>
      <c r="J27" s="10">
        <v>69405</v>
      </c>
      <c r="K27" s="1">
        <v>5339</v>
      </c>
      <c r="L27" s="1">
        <f t="shared" si="0"/>
        <v>3.232800782523639</v>
      </c>
      <c r="M27" s="17">
        <f t="shared" si="3"/>
        <v>0.0493787</v>
      </c>
      <c r="N27" s="17">
        <f t="shared" si="4"/>
        <v>120.51938360000001</v>
      </c>
      <c r="O27" s="17">
        <f t="shared" si="5"/>
        <v>0.0347025</v>
      </c>
      <c r="P27" s="17">
        <f t="shared" si="1"/>
        <v>45.594045</v>
      </c>
      <c r="Q27" s="1">
        <f t="shared" si="2"/>
        <v>0.7027827788094867</v>
      </c>
      <c r="R27" s="22">
        <f t="shared" si="6"/>
        <v>91.18809</v>
      </c>
    </row>
    <row r="28" spans="1:18" ht="12.75">
      <c r="A28" s="12">
        <v>67786</v>
      </c>
      <c r="B28" s="4">
        <v>37647</v>
      </c>
      <c r="C28" s="1" t="s">
        <v>16</v>
      </c>
      <c r="D28" s="1" t="s">
        <v>8</v>
      </c>
      <c r="E28" s="1" t="s">
        <v>13</v>
      </c>
      <c r="F28" s="1">
        <v>2364</v>
      </c>
      <c r="G28" s="1">
        <v>441</v>
      </c>
      <c r="H28" s="1">
        <v>4</v>
      </c>
      <c r="I28" s="1">
        <v>7249</v>
      </c>
      <c r="J28" s="10">
        <v>1378</v>
      </c>
      <c r="K28" s="1">
        <v>53</v>
      </c>
      <c r="L28" s="1">
        <f t="shared" si="0"/>
        <v>3.124716553287982</v>
      </c>
      <c r="M28" s="17">
        <f t="shared" si="3"/>
        <v>0.0010142999999999999</v>
      </c>
      <c r="N28" s="17">
        <f t="shared" si="4"/>
        <v>120.5203979</v>
      </c>
      <c r="O28" s="17">
        <f t="shared" si="5"/>
        <v>0.000689</v>
      </c>
      <c r="P28" s="17">
        <f t="shared" si="1"/>
        <v>45.594734</v>
      </c>
      <c r="Q28" s="1">
        <f t="shared" si="2"/>
        <v>0.6792862072365179</v>
      </c>
      <c r="R28" s="22">
        <f t="shared" si="6"/>
        <v>91.189468</v>
      </c>
    </row>
    <row r="29" spans="1:18" ht="12.75">
      <c r="A29" s="12">
        <v>67788</v>
      </c>
      <c r="B29" s="4">
        <v>37647</v>
      </c>
      <c r="C29" s="1" t="s">
        <v>16</v>
      </c>
      <c r="D29" s="1" t="s">
        <v>8</v>
      </c>
      <c r="E29" s="1" t="s">
        <v>13</v>
      </c>
      <c r="F29" s="1">
        <v>3804</v>
      </c>
      <c r="G29" s="1">
        <v>551</v>
      </c>
      <c r="H29" s="1">
        <v>5</v>
      </c>
      <c r="I29" s="1">
        <v>11777</v>
      </c>
      <c r="J29" s="10">
        <v>1612</v>
      </c>
      <c r="K29" s="1">
        <v>62</v>
      </c>
      <c r="L29" s="1">
        <f t="shared" si="0"/>
        <v>2.9255898366606172</v>
      </c>
      <c r="M29" s="17">
        <f t="shared" si="3"/>
        <v>0.0012672999999999999</v>
      </c>
      <c r="N29" s="17">
        <f t="shared" si="4"/>
        <v>120.5216652</v>
      </c>
      <c r="O29" s="17">
        <f t="shared" si="5"/>
        <v>0.000806</v>
      </c>
      <c r="P29" s="17">
        <f t="shared" si="1"/>
        <v>45.59554</v>
      </c>
      <c r="Q29" s="1">
        <f t="shared" si="2"/>
        <v>0.6359977905783951</v>
      </c>
      <c r="R29" s="22">
        <f t="shared" si="6"/>
        <v>91.19108</v>
      </c>
    </row>
    <row r="30" spans="1:18" ht="12.75">
      <c r="A30" s="12">
        <v>67790</v>
      </c>
      <c r="B30" s="4">
        <v>37647</v>
      </c>
      <c r="C30" s="1" t="s">
        <v>16</v>
      </c>
      <c r="D30" s="1" t="s">
        <v>8</v>
      </c>
      <c r="E30" s="1" t="s">
        <v>13</v>
      </c>
      <c r="F30" s="1">
        <v>36038</v>
      </c>
      <c r="G30" s="1">
        <v>35234</v>
      </c>
      <c r="H30" s="1">
        <v>349</v>
      </c>
      <c r="I30" s="1">
        <v>105180</v>
      </c>
      <c r="J30" s="10">
        <v>100889</v>
      </c>
      <c r="K30" s="1">
        <v>3880</v>
      </c>
      <c r="L30" s="1">
        <f t="shared" si="0"/>
        <v>2.8633989896123064</v>
      </c>
      <c r="M30" s="17">
        <f t="shared" si="3"/>
        <v>0.08103819999999999</v>
      </c>
      <c r="N30" s="17">
        <f t="shared" si="4"/>
        <v>120.6027034</v>
      </c>
      <c r="O30" s="17">
        <f t="shared" si="5"/>
        <v>0.0504445</v>
      </c>
      <c r="P30" s="17">
        <f t="shared" si="1"/>
        <v>45.6459845</v>
      </c>
      <c r="Q30" s="1">
        <f t="shared" si="2"/>
        <v>0.6224780412200667</v>
      </c>
      <c r="R30" s="22">
        <f t="shared" si="6"/>
        <v>91.291969</v>
      </c>
    </row>
    <row r="31" spans="1:18" ht="12.75">
      <c r="A31" s="12">
        <v>67798</v>
      </c>
      <c r="B31" s="4">
        <v>37647</v>
      </c>
      <c r="C31" s="1" t="s">
        <v>16</v>
      </c>
      <c r="D31" s="1" t="s">
        <v>8</v>
      </c>
      <c r="E31" s="1" t="s">
        <v>13</v>
      </c>
      <c r="F31" s="1">
        <v>2057709</v>
      </c>
      <c r="G31" s="1">
        <v>1774048</v>
      </c>
      <c r="H31" s="1">
        <v>88703</v>
      </c>
      <c r="I31" s="1">
        <v>2437553</v>
      </c>
      <c r="J31" s="10">
        <v>2095732</v>
      </c>
      <c r="K31" s="1">
        <v>523933</v>
      </c>
      <c r="L31" s="1">
        <f t="shared" si="0"/>
        <v>1.1813276754631217</v>
      </c>
      <c r="M31" s="17">
        <f t="shared" si="3"/>
        <v>4.0803104</v>
      </c>
      <c r="N31" s="17">
        <f t="shared" si="4"/>
        <v>124.6830138</v>
      </c>
      <c r="O31" s="17">
        <f t="shared" si="5"/>
        <v>1.047866</v>
      </c>
      <c r="P31" s="17">
        <f t="shared" si="1"/>
        <v>46.693850499999996</v>
      </c>
      <c r="Q31" s="1">
        <f t="shared" si="2"/>
        <v>0.25681036423111336</v>
      </c>
      <c r="R31" s="22">
        <f t="shared" si="6"/>
        <v>93.38770099999999</v>
      </c>
    </row>
    <row r="32" spans="1:18" ht="12.75">
      <c r="A32" s="12">
        <v>67799</v>
      </c>
      <c r="B32" s="4">
        <v>37647</v>
      </c>
      <c r="C32" s="1" t="s">
        <v>16</v>
      </c>
      <c r="D32" s="1" t="s">
        <v>8</v>
      </c>
      <c r="E32" s="1" t="s">
        <v>13</v>
      </c>
      <c r="F32" s="1">
        <v>2944586</v>
      </c>
      <c r="G32" s="1">
        <v>2512822</v>
      </c>
      <c r="H32" s="1">
        <v>125641</v>
      </c>
      <c r="I32" s="1">
        <v>3405849</v>
      </c>
      <c r="J32" s="10">
        <v>2898559</v>
      </c>
      <c r="K32" s="1">
        <v>724640</v>
      </c>
      <c r="L32" s="1">
        <f t="shared" si="0"/>
        <v>1.153507490781281</v>
      </c>
      <c r="M32" s="17">
        <f t="shared" si="3"/>
        <v>5.7794906</v>
      </c>
      <c r="N32" s="17">
        <f t="shared" si="4"/>
        <v>130.4625044</v>
      </c>
      <c r="O32" s="17">
        <f t="shared" si="5"/>
        <v>1.4492795</v>
      </c>
      <c r="P32" s="17">
        <f t="shared" si="1"/>
        <v>48.14313</v>
      </c>
      <c r="Q32" s="1">
        <f t="shared" si="2"/>
        <v>0.25076249799593064</v>
      </c>
      <c r="R32" s="22">
        <f t="shared" si="6"/>
        <v>96.28626</v>
      </c>
    </row>
    <row r="33" spans="1:19" ht="12.75">
      <c r="A33" s="12">
        <v>67802</v>
      </c>
      <c r="B33" s="4">
        <v>37647</v>
      </c>
      <c r="C33" s="1" t="s">
        <v>16</v>
      </c>
      <c r="D33" s="1" t="s">
        <v>8</v>
      </c>
      <c r="E33" s="1" t="s">
        <v>13</v>
      </c>
      <c r="F33" s="1">
        <v>923359</v>
      </c>
      <c r="G33" s="1">
        <v>793193</v>
      </c>
      <c r="H33" s="1">
        <v>39660</v>
      </c>
      <c r="I33" s="1">
        <v>1045948</v>
      </c>
      <c r="J33" s="10">
        <v>895522</v>
      </c>
      <c r="K33" s="1">
        <v>223881</v>
      </c>
      <c r="L33" s="1">
        <f t="shared" si="0"/>
        <v>1.1290089549453917</v>
      </c>
      <c r="M33" s="17">
        <f t="shared" si="3"/>
        <v>1.8243439</v>
      </c>
      <c r="N33" s="17">
        <f t="shared" si="4"/>
        <v>132.2868483</v>
      </c>
      <c r="O33" s="17">
        <f t="shared" si="5"/>
        <v>0.447761</v>
      </c>
      <c r="P33" s="17">
        <f t="shared" si="1"/>
        <v>48.590891</v>
      </c>
      <c r="Q33" s="1">
        <f t="shared" si="2"/>
        <v>0.24543672933595473</v>
      </c>
      <c r="R33" s="22">
        <f t="shared" si="6"/>
        <v>97.181782</v>
      </c>
      <c r="S33" s="1" t="s">
        <v>4</v>
      </c>
    </row>
    <row r="34" spans="1:18" ht="12.75">
      <c r="A34" s="12">
        <v>67805</v>
      </c>
      <c r="B34" s="4">
        <v>37647</v>
      </c>
      <c r="C34" s="1" t="s">
        <v>16</v>
      </c>
      <c r="D34" s="1" t="s">
        <v>8</v>
      </c>
      <c r="E34" s="1" t="s">
        <v>13</v>
      </c>
      <c r="F34" s="1">
        <v>118947</v>
      </c>
      <c r="G34" s="1">
        <v>103594</v>
      </c>
      <c r="H34" s="1">
        <v>5180</v>
      </c>
      <c r="I34" s="1">
        <v>133596</v>
      </c>
      <c r="J34" s="10">
        <v>115801</v>
      </c>
      <c r="K34" s="1">
        <v>28950</v>
      </c>
      <c r="L34" s="1">
        <f t="shared" si="0"/>
        <v>1.1178350097495995</v>
      </c>
      <c r="M34" s="17">
        <f t="shared" si="3"/>
        <v>0.23826619999999998</v>
      </c>
      <c r="N34" s="17">
        <f t="shared" si="4"/>
        <v>132.5251145</v>
      </c>
      <c r="O34" s="17">
        <f t="shared" si="5"/>
        <v>0.0579005</v>
      </c>
      <c r="P34" s="17">
        <f t="shared" si="1"/>
        <v>48.6487915</v>
      </c>
      <c r="Q34" s="1">
        <f t="shared" si="2"/>
        <v>0.2430076108151303</v>
      </c>
      <c r="R34" s="22">
        <f t="shared" si="6"/>
        <v>97.297583</v>
      </c>
    </row>
    <row r="35" spans="1:18" ht="12.75">
      <c r="A35" s="12">
        <v>67806</v>
      </c>
      <c r="B35" s="4">
        <v>37647</v>
      </c>
      <c r="C35" s="1" t="s">
        <v>16</v>
      </c>
      <c r="D35" s="1" t="s">
        <v>8</v>
      </c>
      <c r="E35" s="1" t="s">
        <v>13</v>
      </c>
      <c r="F35" s="1">
        <v>117772</v>
      </c>
      <c r="G35" s="1">
        <v>102127</v>
      </c>
      <c r="H35" s="1">
        <v>5106</v>
      </c>
      <c r="I35" s="1">
        <v>131632</v>
      </c>
      <c r="J35" s="10">
        <v>113884</v>
      </c>
      <c r="K35" s="1">
        <v>28471</v>
      </c>
      <c r="L35" s="1">
        <f t="shared" si="0"/>
        <v>1.1151213684921715</v>
      </c>
      <c r="M35" s="17">
        <f t="shared" si="3"/>
        <v>0.23489209999999996</v>
      </c>
      <c r="N35" s="17">
        <f t="shared" si="4"/>
        <v>132.7600066</v>
      </c>
      <c r="O35" s="17">
        <f t="shared" si="5"/>
        <v>0.056942</v>
      </c>
      <c r="P35" s="17">
        <f t="shared" si="1"/>
        <v>48.7057335</v>
      </c>
      <c r="Q35" s="1">
        <f t="shared" si="2"/>
        <v>0.24241768880264603</v>
      </c>
      <c r="R35" s="22">
        <f t="shared" si="6"/>
        <v>97.411467</v>
      </c>
    </row>
    <row r="36" spans="1:18" ht="12.75">
      <c r="A36" s="12">
        <v>67847</v>
      </c>
      <c r="B36" s="4">
        <v>37648</v>
      </c>
      <c r="C36" s="1" t="s">
        <v>16</v>
      </c>
      <c r="D36" s="1" t="s">
        <v>8</v>
      </c>
      <c r="E36" s="1" t="s">
        <v>13</v>
      </c>
      <c r="F36" s="1">
        <v>1198501</v>
      </c>
      <c r="G36" s="1">
        <v>508428</v>
      </c>
      <c r="H36" s="1">
        <v>8473</v>
      </c>
      <c r="I36" s="1">
        <v>1526432</v>
      </c>
      <c r="J36" s="10">
        <v>647103</v>
      </c>
      <c r="K36" s="1">
        <v>49777</v>
      </c>
      <c r="L36" s="1">
        <f t="shared" si="0"/>
        <v>1.2727524841275462</v>
      </c>
      <c r="M36" s="17">
        <f t="shared" si="3"/>
        <v>1.1693844</v>
      </c>
      <c r="N36" s="17">
        <f t="shared" si="4"/>
        <v>133.929391</v>
      </c>
      <c r="O36" s="17">
        <f t="shared" si="5"/>
        <v>0.3235515</v>
      </c>
      <c r="P36" s="17">
        <f t="shared" si="1"/>
        <v>49.029285</v>
      </c>
      <c r="Q36" s="1">
        <f t="shared" si="2"/>
        <v>0.27668532263642304</v>
      </c>
      <c r="R36" s="22">
        <f t="shared" si="6"/>
        <v>98.05857</v>
      </c>
    </row>
    <row r="37" spans="1:18" ht="12.75">
      <c r="A37" s="12">
        <v>67849</v>
      </c>
      <c r="B37" s="4">
        <v>37648</v>
      </c>
      <c r="C37" s="1" t="s">
        <v>16</v>
      </c>
      <c r="D37" s="1" t="s">
        <v>8</v>
      </c>
      <c r="E37" s="1" t="s">
        <v>13</v>
      </c>
      <c r="F37" s="1">
        <v>2672314</v>
      </c>
      <c r="G37" s="1">
        <v>2500040</v>
      </c>
      <c r="H37" s="1">
        <v>41667</v>
      </c>
      <c r="I37" s="1">
        <v>3401225</v>
      </c>
      <c r="J37" s="10">
        <v>3174244</v>
      </c>
      <c r="K37" s="1">
        <v>244172</v>
      </c>
      <c r="L37" s="1">
        <f t="shared" si="0"/>
        <v>1.2696772851634375</v>
      </c>
      <c r="M37" s="17">
        <f t="shared" si="3"/>
        <v>5.750092</v>
      </c>
      <c r="N37" s="17">
        <f t="shared" si="4"/>
        <v>139.679483</v>
      </c>
      <c r="O37" s="17">
        <f t="shared" si="5"/>
        <v>1.587122</v>
      </c>
      <c r="P37" s="17">
        <f aca="true" t="shared" si="7" ref="P37:P100">P36+O37</f>
        <v>50.616407</v>
      </c>
      <c r="Q37" s="1">
        <f t="shared" si="2"/>
        <v>0.27601680112248633</v>
      </c>
      <c r="R37" s="22">
        <f t="shared" si="6"/>
        <v>101.232814</v>
      </c>
    </row>
    <row r="38" spans="1:18" ht="12.75">
      <c r="A38" s="12">
        <v>67850</v>
      </c>
      <c r="B38" s="4">
        <v>37648</v>
      </c>
      <c r="C38" s="1" t="s">
        <v>16</v>
      </c>
      <c r="D38" s="1" t="s">
        <v>8</v>
      </c>
      <c r="E38" s="1" t="s">
        <v>13</v>
      </c>
      <c r="F38" s="5">
        <v>145850</v>
      </c>
      <c r="G38" s="5">
        <v>136981</v>
      </c>
      <c r="H38" s="5">
        <v>2283</v>
      </c>
      <c r="I38" s="5">
        <v>186908</v>
      </c>
      <c r="J38" s="11">
        <v>175110</v>
      </c>
      <c r="K38" s="5">
        <v>13470</v>
      </c>
      <c r="L38" s="1">
        <f t="shared" si="0"/>
        <v>1.2783524722406756</v>
      </c>
      <c r="M38" s="17">
        <f t="shared" si="3"/>
        <v>0.3150563</v>
      </c>
      <c r="N38" s="17">
        <f t="shared" si="4"/>
        <v>139.9945393</v>
      </c>
      <c r="O38" s="17">
        <f t="shared" si="5"/>
        <v>0.087555</v>
      </c>
      <c r="P38" s="17">
        <f t="shared" si="7"/>
        <v>50.703962000000004</v>
      </c>
      <c r="Q38" s="1">
        <f t="shared" si="2"/>
        <v>0.2779027113566686</v>
      </c>
      <c r="R38" s="22">
        <f t="shared" si="6"/>
        <v>101.40792400000001</v>
      </c>
    </row>
    <row r="39" spans="1:18" ht="12.75">
      <c r="A39" s="12">
        <v>67851</v>
      </c>
      <c r="B39" s="4">
        <v>37648</v>
      </c>
      <c r="C39" s="1" t="s">
        <v>16</v>
      </c>
      <c r="D39" s="1" t="s">
        <v>8</v>
      </c>
      <c r="E39" s="1" t="s">
        <v>13</v>
      </c>
      <c r="F39" s="5">
        <v>509145</v>
      </c>
      <c r="G39" s="5">
        <v>273569</v>
      </c>
      <c r="H39" s="5">
        <v>4560</v>
      </c>
      <c r="I39" s="5">
        <v>648543</v>
      </c>
      <c r="J39" s="11">
        <v>347362</v>
      </c>
      <c r="K39" s="5">
        <v>26721</v>
      </c>
      <c r="L39" s="1">
        <f t="shared" si="0"/>
        <v>1.2697418201623722</v>
      </c>
      <c r="M39" s="17">
        <f t="shared" si="3"/>
        <v>0.6292087</v>
      </c>
      <c r="N39" s="17">
        <f t="shared" si="4"/>
        <v>140.623748</v>
      </c>
      <c r="O39" s="17">
        <f t="shared" si="5"/>
        <v>0.173681</v>
      </c>
      <c r="P39" s="17">
        <f t="shared" si="7"/>
        <v>50.877643000000006</v>
      </c>
      <c r="Q39" s="1">
        <f t="shared" si="2"/>
        <v>0.2760308304700809</v>
      </c>
      <c r="R39" s="22">
        <f t="shared" si="6"/>
        <v>101.75528600000001</v>
      </c>
    </row>
    <row r="40" spans="1:18" ht="12.75">
      <c r="A40" s="12">
        <v>68022</v>
      </c>
      <c r="B40" s="4">
        <v>37648</v>
      </c>
      <c r="C40" s="1" t="s">
        <v>16</v>
      </c>
      <c r="D40" s="1" t="s">
        <v>8</v>
      </c>
      <c r="E40" s="1" t="s">
        <v>13</v>
      </c>
      <c r="F40" s="5">
        <v>232616</v>
      </c>
      <c r="G40" s="5">
        <v>198455</v>
      </c>
      <c r="H40" s="5">
        <v>1964</v>
      </c>
      <c r="I40" s="5">
        <v>427344</v>
      </c>
      <c r="J40" s="11">
        <v>364428</v>
      </c>
      <c r="K40" s="5">
        <v>14016</v>
      </c>
      <c r="L40" s="1">
        <f t="shared" si="0"/>
        <v>1.8363256153788012</v>
      </c>
      <c r="M40" s="17">
        <f t="shared" si="3"/>
        <v>0.4564464999999999</v>
      </c>
      <c r="N40" s="17">
        <f t="shared" si="4"/>
        <v>141.0801945</v>
      </c>
      <c r="O40" s="17">
        <f t="shared" si="5"/>
        <v>0.182214</v>
      </c>
      <c r="P40" s="17">
        <f t="shared" si="7"/>
        <v>51.05985700000001</v>
      </c>
      <c r="Q40" s="1">
        <f t="shared" si="2"/>
        <v>0.399201220734522</v>
      </c>
      <c r="R40" s="22">
        <f t="shared" si="6"/>
        <v>102.11971400000002</v>
      </c>
    </row>
    <row r="41" spans="1:18" ht="12.75">
      <c r="A41" s="12">
        <v>68023</v>
      </c>
      <c r="B41" s="4">
        <v>37648</v>
      </c>
      <c r="C41" s="1" t="s">
        <v>16</v>
      </c>
      <c r="D41" s="1" t="s">
        <v>8</v>
      </c>
      <c r="E41" s="1" t="s">
        <v>13</v>
      </c>
      <c r="F41" s="5">
        <v>2551844</v>
      </c>
      <c r="G41" s="5">
        <v>2183678</v>
      </c>
      <c r="H41" s="5">
        <v>21621</v>
      </c>
      <c r="I41" s="5">
        <v>4485606</v>
      </c>
      <c r="J41" s="11">
        <v>3831784</v>
      </c>
      <c r="K41" s="5">
        <v>147376</v>
      </c>
      <c r="L41" s="1">
        <f t="shared" si="0"/>
        <v>1.75473856493494</v>
      </c>
      <c r="M41" s="17">
        <f t="shared" si="3"/>
        <v>5.0224594</v>
      </c>
      <c r="N41" s="17">
        <f t="shared" si="4"/>
        <v>146.1026539</v>
      </c>
      <c r="O41" s="17">
        <f t="shared" si="5"/>
        <v>1.915892</v>
      </c>
      <c r="P41" s="17">
        <f t="shared" si="7"/>
        <v>52.97574900000001</v>
      </c>
      <c r="Q41" s="1">
        <f t="shared" si="2"/>
        <v>0.38146490542063916</v>
      </c>
      <c r="R41" s="22">
        <f t="shared" si="6"/>
        <v>105.95149800000002</v>
      </c>
    </row>
    <row r="42" spans="1:18" ht="12.75">
      <c r="A42" s="12">
        <v>68024</v>
      </c>
      <c r="B42" s="4">
        <v>37648</v>
      </c>
      <c r="C42" s="1" t="s">
        <v>16</v>
      </c>
      <c r="D42" s="1" t="s">
        <v>8</v>
      </c>
      <c r="E42" s="1" t="s">
        <v>13</v>
      </c>
      <c r="F42" s="5">
        <v>5249608</v>
      </c>
      <c r="G42" s="5">
        <v>4637151</v>
      </c>
      <c r="H42" s="5">
        <v>45912</v>
      </c>
      <c r="I42" s="5">
        <v>8629240</v>
      </c>
      <c r="J42" s="11">
        <v>7610536</v>
      </c>
      <c r="K42" s="5">
        <v>292713</v>
      </c>
      <c r="L42" s="1">
        <f t="shared" si="0"/>
        <v>1.6412094408829905</v>
      </c>
      <c r="M42" s="17">
        <f t="shared" si="3"/>
        <v>10.665447299999999</v>
      </c>
      <c r="N42" s="17">
        <f t="shared" si="4"/>
        <v>156.76810120000002</v>
      </c>
      <c r="O42" s="17">
        <f t="shared" si="5"/>
        <v>3.805268</v>
      </c>
      <c r="P42" s="17">
        <f t="shared" si="7"/>
        <v>56.781017000000006</v>
      </c>
      <c r="Q42" s="1">
        <f t="shared" si="2"/>
        <v>0.3567846610615197</v>
      </c>
      <c r="R42" s="22">
        <f t="shared" si="6"/>
        <v>113.56203400000001</v>
      </c>
    </row>
    <row r="43" spans="1:18" ht="12.75">
      <c r="A43" s="12">
        <v>68025</v>
      </c>
      <c r="B43" s="4">
        <v>37648</v>
      </c>
      <c r="C43" s="1" t="s">
        <v>16</v>
      </c>
      <c r="D43" s="1" t="s">
        <v>8</v>
      </c>
      <c r="E43" s="1" t="s">
        <v>13</v>
      </c>
      <c r="F43" s="5">
        <v>1048264</v>
      </c>
      <c r="G43" s="5">
        <v>953460</v>
      </c>
      <c r="H43" s="5">
        <v>9441</v>
      </c>
      <c r="I43" s="5">
        <v>1661691</v>
      </c>
      <c r="J43" s="11">
        <v>1509447</v>
      </c>
      <c r="K43" s="5">
        <v>58056</v>
      </c>
      <c r="L43" s="1">
        <f t="shared" si="0"/>
        <v>1.5831256686174564</v>
      </c>
      <c r="M43" s="17">
        <f t="shared" si="3"/>
        <v>2.192958</v>
      </c>
      <c r="N43" s="17">
        <f t="shared" si="4"/>
        <v>158.96105920000002</v>
      </c>
      <c r="O43" s="17">
        <f t="shared" si="5"/>
        <v>0.7547235</v>
      </c>
      <c r="P43" s="17">
        <f t="shared" si="7"/>
        <v>57.5357405</v>
      </c>
      <c r="Q43" s="1">
        <f t="shared" si="2"/>
        <v>0.3441577540472731</v>
      </c>
      <c r="R43" s="22">
        <f t="shared" si="6"/>
        <v>115.071481</v>
      </c>
    </row>
    <row r="44" spans="1:18" ht="12.75">
      <c r="A44" s="12">
        <v>68026</v>
      </c>
      <c r="B44" s="4">
        <v>37649</v>
      </c>
      <c r="C44" s="1" t="s">
        <v>16</v>
      </c>
      <c r="D44" s="1" t="s">
        <v>8</v>
      </c>
      <c r="E44" s="1" t="s">
        <v>13</v>
      </c>
      <c r="F44" s="5">
        <v>1135004</v>
      </c>
      <c r="G44" s="5">
        <v>1037150</v>
      </c>
      <c r="H44" s="5">
        <v>10268</v>
      </c>
      <c r="I44" s="5">
        <v>1779840</v>
      </c>
      <c r="J44" s="11">
        <v>1623220</v>
      </c>
      <c r="K44" s="5">
        <v>62432</v>
      </c>
      <c r="L44" s="1">
        <f t="shared" si="0"/>
        <v>1.5650773755001688</v>
      </c>
      <c r="M44" s="17">
        <f t="shared" si="3"/>
        <v>2.385445</v>
      </c>
      <c r="N44" s="17">
        <f t="shared" si="4"/>
        <v>161.34650420000003</v>
      </c>
      <c r="O44" s="17">
        <f t="shared" si="5"/>
        <v>0.81161</v>
      </c>
      <c r="P44" s="17">
        <f t="shared" si="7"/>
        <v>58.347350500000005</v>
      </c>
      <c r="Q44" s="1">
        <f t="shared" si="2"/>
        <v>0.3402342120652541</v>
      </c>
      <c r="R44" s="22">
        <f t="shared" si="6"/>
        <v>116.69470100000001</v>
      </c>
    </row>
    <row r="45" spans="1:18" ht="12.75">
      <c r="A45" s="12">
        <v>68028</v>
      </c>
      <c r="B45" s="4">
        <v>37649</v>
      </c>
      <c r="C45" s="1" t="s">
        <v>16</v>
      </c>
      <c r="D45" s="1" t="s">
        <v>8</v>
      </c>
      <c r="E45" s="1" t="s">
        <v>13</v>
      </c>
      <c r="F45" s="5">
        <v>1054860</v>
      </c>
      <c r="G45" s="5">
        <v>967474</v>
      </c>
      <c r="H45" s="5">
        <v>9579</v>
      </c>
      <c r="I45" s="5">
        <v>1643154</v>
      </c>
      <c r="J45" s="11">
        <v>1504005</v>
      </c>
      <c r="K45" s="5">
        <v>57846</v>
      </c>
      <c r="L45" s="1">
        <f t="shared" si="0"/>
        <v>1.554568908311748</v>
      </c>
      <c r="M45" s="17">
        <f t="shared" si="3"/>
        <v>2.2251901999999997</v>
      </c>
      <c r="N45" s="17">
        <f t="shared" si="4"/>
        <v>163.5716944</v>
      </c>
      <c r="O45" s="17">
        <f t="shared" si="5"/>
        <v>0.7520025</v>
      </c>
      <c r="P45" s="17">
        <f t="shared" si="7"/>
        <v>59.09935300000001</v>
      </c>
      <c r="Q45" s="1">
        <f t="shared" si="2"/>
        <v>0.337949762676467</v>
      </c>
      <c r="R45" s="22">
        <f t="shared" si="6"/>
        <v>118.19870600000002</v>
      </c>
    </row>
    <row r="46" spans="1:18" ht="12.75">
      <c r="A46" s="12">
        <v>68029</v>
      </c>
      <c r="B46" s="4">
        <v>37649</v>
      </c>
      <c r="C46" s="1" t="s">
        <v>16</v>
      </c>
      <c r="D46" s="1" t="s">
        <v>8</v>
      </c>
      <c r="E46" s="1" t="s">
        <v>13</v>
      </c>
      <c r="F46" s="5">
        <v>918152</v>
      </c>
      <c r="G46" s="5">
        <v>736562</v>
      </c>
      <c r="H46" s="5">
        <v>7292</v>
      </c>
      <c r="I46" s="5">
        <v>1427916</v>
      </c>
      <c r="J46" s="11">
        <v>1142875</v>
      </c>
      <c r="K46" s="5">
        <v>43956</v>
      </c>
      <c r="L46" s="1">
        <f t="shared" si="0"/>
        <v>1.5516344856237492</v>
      </c>
      <c r="M46" s="17">
        <f t="shared" si="3"/>
        <v>1.6940925999999998</v>
      </c>
      <c r="N46" s="17">
        <f t="shared" si="4"/>
        <v>165.26578700000002</v>
      </c>
      <c r="O46" s="17">
        <f t="shared" si="5"/>
        <v>0.5714375</v>
      </c>
      <c r="P46" s="17">
        <f t="shared" si="7"/>
        <v>59.67079050000001</v>
      </c>
      <c r="Q46" s="1">
        <f t="shared" si="2"/>
        <v>0.3373118447008151</v>
      </c>
      <c r="R46" s="22">
        <f t="shared" si="6"/>
        <v>119.34158100000002</v>
      </c>
    </row>
    <row r="47" spans="1:18" ht="12.75">
      <c r="A47" s="12">
        <v>68030</v>
      </c>
      <c r="B47" s="4">
        <v>37649</v>
      </c>
      <c r="C47" s="1" t="s">
        <v>16</v>
      </c>
      <c r="D47" s="1" t="s">
        <v>8</v>
      </c>
      <c r="E47" s="1" t="s">
        <v>13</v>
      </c>
      <c r="F47" s="5">
        <v>722010</v>
      </c>
      <c r="G47" s="5">
        <v>646938</v>
      </c>
      <c r="H47" s="5">
        <v>10782</v>
      </c>
      <c r="I47" s="5">
        <v>1127016</v>
      </c>
      <c r="J47" s="11">
        <v>1007337</v>
      </c>
      <c r="K47" s="5">
        <v>77487</v>
      </c>
      <c r="L47" s="1">
        <f t="shared" si="0"/>
        <v>1.5570842955584616</v>
      </c>
      <c r="M47" s="17">
        <f t="shared" si="3"/>
        <v>1.4879574</v>
      </c>
      <c r="N47" s="17">
        <f t="shared" si="4"/>
        <v>166.75374440000002</v>
      </c>
      <c r="O47" s="17">
        <f t="shared" si="5"/>
        <v>0.5036685</v>
      </c>
      <c r="P47" s="17">
        <f t="shared" si="7"/>
        <v>60.17445900000001</v>
      </c>
      <c r="Q47" s="1">
        <f t="shared" si="2"/>
        <v>0.3384965859909699</v>
      </c>
      <c r="R47" s="22">
        <f t="shared" si="6"/>
        <v>120.34891800000003</v>
      </c>
    </row>
    <row r="48" spans="1:18" ht="12.75">
      <c r="A48" s="12">
        <v>68031</v>
      </c>
      <c r="B48" s="4">
        <v>37649</v>
      </c>
      <c r="C48" s="1" t="s">
        <v>16</v>
      </c>
      <c r="D48" s="1" t="s">
        <v>8</v>
      </c>
      <c r="E48" s="1" t="s">
        <v>13</v>
      </c>
      <c r="F48" s="5">
        <v>80080</v>
      </c>
      <c r="G48" s="5">
        <v>72234</v>
      </c>
      <c r="H48" s="5">
        <v>1204</v>
      </c>
      <c r="I48" s="5">
        <v>124120</v>
      </c>
      <c r="J48" s="11">
        <v>111561</v>
      </c>
      <c r="K48" s="5">
        <v>8582</v>
      </c>
      <c r="L48" s="1">
        <f t="shared" si="0"/>
        <v>1.544438906885954</v>
      </c>
      <c r="M48" s="17">
        <f t="shared" si="3"/>
        <v>0.16613819999999999</v>
      </c>
      <c r="N48" s="17">
        <f t="shared" si="4"/>
        <v>166.91988260000002</v>
      </c>
      <c r="O48" s="17">
        <f t="shared" si="5"/>
        <v>0.0557805</v>
      </c>
      <c r="P48" s="17">
        <f t="shared" si="7"/>
        <v>60.23023950000001</v>
      </c>
      <c r="Q48" s="1">
        <f t="shared" si="2"/>
        <v>0.33574758845346825</v>
      </c>
      <c r="R48" s="22">
        <f t="shared" si="6"/>
        <v>120.46047900000002</v>
      </c>
    </row>
    <row r="49" spans="1:19" ht="12.75">
      <c r="A49" s="12">
        <v>68032</v>
      </c>
      <c r="B49" s="4">
        <v>37649</v>
      </c>
      <c r="C49" s="1" t="s">
        <v>16</v>
      </c>
      <c r="D49" s="1" t="s">
        <v>8</v>
      </c>
      <c r="E49" s="1" t="s">
        <v>13</v>
      </c>
      <c r="F49" s="5">
        <v>707062</v>
      </c>
      <c r="G49" s="5">
        <v>646044</v>
      </c>
      <c r="H49" s="5">
        <v>10767</v>
      </c>
      <c r="I49" s="5">
        <v>1100371</v>
      </c>
      <c r="J49" s="11">
        <v>1003008</v>
      </c>
      <c r="K49" s="5">
        <v>77155</v>
      </c>
      <c r="L49" s="1">
        <f t="shared" si="0"/>
        <v>1.5525382172112117</v>
      </c>
      <c r="M49" s="17">
        <f t="shared" si="3"/>
        <v>1.4859012</v>
      </c>
      <c r="N49" s="17">
        <f t="shared" si="4"/>
        <v>168.40578380000002</v>
      </c>
      <c r="O49" s="17">
        <f t="shared" si="5"/>
        <v>0.501504</v>
      </c>
      <c r="P49" s="17">
        <f t="shared" si="7"/>
        <v>60.73174350000001</v>
      </c>
      <c r="Q49" s="1">
        <f t="shared" si="2"/>
        <v>0.3375083080893938</v>
      </c>
      <c r="R49" s="22">
        <f t="shared" si="6"/>
        <v>121.46348700000001</v>
      </c>
      <c r="S49" s="1" t="s">
        <v>17</v>
      </c>
    </row>
    <row r="50" spans="1:19" ht="12.75">
      <c r="A50" s="12">
        <v>68035</v>
      </c>
      <c r="B50" s="4">
        <v>37649</v>
      </c>
      <c r="C50" s="1" t="s">
        <v>16</v>
      </c>
      <c r="D50" s="1" t="s">
        <v>8</v>
      </c>
      <c r="E50" s="1" t="s">
        <v>13</v>
      </c>
      <c r="F50" s="5">
        <v>371586</v>
      </c>
      <c r="G50" s="5">
        <v>344285</v>
      </c>
      <c r="H50" s="5">
        <v>5738</v>
      </c>
      <c r="I50" s="5">
        <v>578027</v>
      </c>
      <c r="J50" s="11">
        <v>534122</v>
      </c>
      <c r="K50" s="5">
        <v>41086</v>
      </c>
      <c r="L50" s="1">
        <f t="shared" si="0"/>
        <v>1.551394919906473</v>
      </c>
      <c r="M50" s="17">
        <f t="shared" si="3"/>
        <v>0.7918554999999999</v>
      </c>
      <c r="N50" s="17">
        <f t="shared" si="4"/>
        <v>169.19763930000002</v>
      </c>
      <c r="O50" s="17">
        <f t="shared" si="5"/>
        <v>0.267061</v>
      </c>
      <c r="P50" s="17">
        <f t="shared" si="7"/>
        <v>60.998804500000006</v>
      </c>
      <c r="Q50" s="1">
        <f t="shared" si="2"/>
        <v>0.33725976519705936</v>
      </c>
      <c r="R50" s="22">
        <f t="shared" si="6"/>
        <v>121.99760900000001</v>
      </c>
      <c r="S50" s="1" t="s">
        <v>17</v>
      </c>
    </row>
    <row r="51" spans="1:19" ht="12.75">
      <c r="A51" s="12">
        <v>68036</v>
      </c>
      <c r="B51" s="4">
        <v>37649</v>
      </c>
      <c r="C51" s="1" t="s">
        <v>16</v>
      </c>
      <c r="D51" s="1" t="s">
        <v>8</v>
      </c>
      <c r="E51" s="1" t="s">
        <v>13</v>
      </c>
      <c r="F51" s="5">
        <v>717999</v>
      </c>
      <c r="G51" s="5">
        <v>667473</v>
      </c>
      <c r="H51" s="5">
        <v>11125</v>
      </c>
      <c r="I51" s="5">
        <v>1114071</v>
      </c>
      <c r="J51" s="11">
        <v>1032831</v>
      </c>
      <c r="K51" s="5">
        <v>79449</v>
      </c>
      <c r="L51" s="1">
        <f t="shared" si="0"/>
        <v>1.5473749499979774</v>
      </c>
      <c r="M51" s="17">
        <f t="shared" si="3"/>
        <v>1.5351879</v>
      </c>
      <c r="N51" s="17">
        <f t="shared" si="4"/>
        <v>170.73282720000003</v>
      </c>
      <c r="O51" s="17">
        <f t="shared" si="5"/>
        <v>0.5164155</v>
      </c>
      <c r="P51" s="17">
        <f t="shared" si="7"/>
        <v>61.51522000000001</v>
      </c>
      <c r="Q51" s="1">
        <f t="shared" si="2"/>
        <v>0.33638585869521254</v>
      </c>
      <c r="R51" s="22">
        <f t="shared" si="6"/>
        <v>123.03044000000001</v>
      </c>
      <c r="S51" s="1" t="s">
        <v>17</v>
      </c>
    </row>
    <row r="52" spans="1:19" ht="12.75">
      <c r="A52" s="12">
        <v>68037</v>
      </c>
      <c r="B52" s="4">
        <v>37649</v>
      </c>
      <c r="C52" s="1" t="s">
        <v>16</v>
      </c>
      <c r="D52" s="1" t="s">
        <v>8</v>
      </c>
      <c r="E52" s="1" t="s">
        <v>13</v>
      </c>
      <c r="F52" s="1">
        <v>609963</v>
      </c>
      <c r="G52" s="1">
        <v>572454</v>
      </c>
      <c r="H52" s="1">
        <v>9541</v>
      </c>
      <c r="I52" s="1">
        <v>943727</v>
      </c>
      <c r="J52" s="10">
        <v>883069</v>
      </c>
      <c r="K52" s="1">
        <v>67928</v>
      </c>
      <c r="L52" s="1">
        <f t="shared" si="0"/>
        <v>1.5426025497245193</v>
      </c>
      <c r="M52" s="17">
        <f t="shared" si="3"/>
        <v>1.3166442</v>
      </c>
      <c r="N52" s="17">
        <f t="shared" si="4"/>
        <v>172.04947140000004</v>
      </c>
      <c r="O52" s="17">
        <f t="shared" si="5"/>
        <v>0.4415345</v>
      </c>
      <c r="P52" s="17">
        <f t="shared" si="7"/>
        <v>61.95675450000001</v>
      </c>
      <c r="Q52" s="1">
        <f t="shared" si="2"/>
        <v>0.3353483803748955</v>
      </c>
      <c r="R52" s="22">
        <f t="shared" si="6"/>
        <v>123.91350900000002</v>
      </c>
      <c r="S52" s="1" t="s">
        <v>17</v>
      </c>
    </row>
    <row r="53" spans="1:19" ht="12.75">
      <c r="A53" s="12">
        <v>68038</v>
      </c>
      <c r="B53" s="4">
        <v>37649</v>
      </c>
      <c r="C53" s="1" t="s">
        <v>16</v>
      </c>
      <c r="D53" s="1" t="s">
        <v>8</v>
      </c>
      <c r="E53" s="1" t="s">
        <v>13</v>
      </c>
      <c r="F53" s="1">
        <v>1050038</v>
      </c>
      <c r="G53" s="1">
        <v>943322</v>
      </c>
      <c r="H53" s="1">
        <v>47166</v>
      </c>
      <c r="I53" s="1">
        <v>1618685</v>
      </c>
      <c r="J53" s="10">
        <v>1448606</v>
      </c>
      <c r="K53" s="1">
        <v>362151</v>
      </c>
      <c r="L53" s="1">
        <f t="shared" si="0"/>
        <v>1.535643184405749</v>
      </c>
      <c r="M53" s="17">
        <f t="shared" si="3"/>
        <v>2.1696405999999997</v>
      </c>
      <c r="N53" s="17">
        <f t="shared" si="4"/>
        <v>174.21911200000005</v>
      </c>
      <c r="O53" s="17">
        <f t="shared" si="5"/>
        <v>0.724303</v>
      </c>
      <c r="P53" s="17">
        <f t="shared" si="7"/>
        <v>62.68105750000001</v>
      </c>
      <c r="Q53" s="1">
        <f t="shared" si="2"/>
        <v>0.33383547487081505</v>
      </c>
      <c r="R53" s="22">
        <f t="shared" si="6"/>
        <v>125.36211500000002</v>
      </c>
      <c r="S53" s="1" t="s">
        <v>17</v>
      </c>
    </row>
    <row r="54" spans="1:19" ht="12.75">
      <c r="A54" s="12">
        <v>68039</v>
      </c>
      <c r="B54" s="4">
        <v>37649</v>
      </c>
      <c r="C54" s="1" t="s">
        <v>16</v>
      </c>
      <c r="D54" s="1" t="s">
        <v>8</v>
      </c>
      <c r="E54" s="1" t="s">
        <v>13</v>
      </c>
      <c r="F54" s="1">
        <v>233949</v>
      </c>
      <c r="G54" s="1">
        <v>213653</v>
      </c>
      <c r="H54" s="1">
        <v>10682</v>
      </c>
      <c r="I54" s="1">
        <v>360561</v>
      </c>
      <c r="J54" s="10">
        <v>327650</v>
      </c>
      <c r="K54" s="1">
        <v>81912</v>
      </c>
      <c r="L54" s="1">
        <f t="shared" si="0"/>
        <v>1.5335614290461637</v>
      </c>
      <c r="M54" s="17">
        <f t="shared" si="3"/>
        <v>0.49140189999999995</v>
      </c>
      <c r="N54" s="17">
        <f t="shared" si="4"/>
        <v>174.71051390000005</v>
      </c>
      <c r="O54" s="17">
        <f t="shared" si="5"/>
        <v>0.163825</v>
      </c>
      <c r="P54" s="17">
        <f t="shared" si="7"/>
        <v>62.84488250000001</v>
      </c>
      <c r="Q54" s="1">
        <f t="shared" si="2"/>
        <v>0.3333829193578617</v>
      </c>
      <c r="R54" s="22">
        <f t="shared" si="6"/>
        <v>125.68976500000002</v>
      </c>
      <c r="S54" s="1" t="s">
        <v>17</v>
      </c>
    </row>
    <row r="55" spans="1:19" ht="12.75">
      <c r="A55" s="12">
        <v>68040</v>
      </c>
      <c r="B55" s="4">
        <v>37649</v>
      </c>
      <c r="C55" s="1" t="s">
        <v>16</v>
      </c>
      <c r="D55" s="1" t="s">
        <v>8</v>
      </c>
      <c r="E55" s="1" t="s">
        <v>13</v>
      </c>
      <c r="F55" s="1">
        <v>135137</v>
      </c>
      <c r="G55" s="1">
        <v>124110</v>
      </c>
      <c r="H55" s="1">
        <v>6206</v>
      </c>
      <c r="I55" s="1">
        <v>207633</v>
      </c>
      <c r="J55" s="10">
        <v>189733</v>
      </c>
      <c r="K55" s="1">
        <v>47433</v>
      </c>
      <c r="L55" s="1">
        <f t="shared" si="0"/>
        <v>1.5287486906776246</v>
      </c>
      <c r="M55" s="17">
        <f t="shared" si="3"/>
        <v>0.285453</v>
      </c>
      <c r="N55" s="17">
        <f t="shared" si="4"/>
        <v>174.99596690000004</v>
      </c>
      <c r="O55" s="17">
        <f t="shared" si="5"/>
        <v>0.0948665</v>
      </c>
      <c r="P55" s="17">
        <f t="shared" si="7"/>
        <v>62.93974900000001</v>
      </c>
      <c r="Q55" s="1">
        <f t="shared" si="2"/>
        <v>0.33233667188644017</v>
      </c>
      <c r="R55" s="22">
        <f t="shared" si="6"/>
        <v>125.87949800000003</v>
      </c>
      <c r="S55" s="1" t="s">
        <v>17</v>
      </c>
    </row>
    <row r="56" spans="1:19" ht="12.75">
      <c r="A56" s="12">
        <v>68041</v>
      </c>
      <c r="B56" s="4">
        <v>37649</v>
      </c>
      <c r="C56" s="1" t="s">
        <v>16</v>
      </c>
      <c r="D56" s="1" t="s">
        <v>8</v>
      </c>
      <c r="E56" s="1" t="s">
        <v>13</v>
      </c>
      <c r="F56" s="1">
        <v>275830</v>
      </c>
      <c r="G56" s="1">
        <v>253482</v>
      </c>
      <c r="H56" s="1">
        <v>12674</v>
      </c>
      <c r="I56" s="1">
        <v>425069</v>
      </c>
      <c r="J56" s="10">
        <v>389019</v>
      </c>
      <c r="K56" s="1">
        <v>97254</v>
      </c>
      <c r="L56" s="1">
        <f t="shared" si="0"/>
        <v>1.5347006888063057</v>
      </c>
      <c r="M56" s="17">
        <f t="shared" si="3"/>
        <v>0.5830086</v>
      </c>
      <c r="N56" s="17">
        <f t="shared" si="4"/>
        <v>175.57897550000004</v>
      </c>
      <c r="O56" s="17">
        <f t="shared" si="5"/>
        <v>0.1945095</v>
      </c>
      <c r="P56" s="17">
        <f t="shared" si="7"/>
        <v>63.134258500000016</v>
      </c>
      <c r="Q56" s="1">
        <f t="shared" si="2"/>
        <v>0.33363058452310995</v>
      </c>
      <c r="R56" s="22">
        <f t="shared" si="6"/>
        <v>126.26851700000003</v>
      </c>
      <c r="S56" s="1" t="s">
        <v>17</v>
      </c>
    </row>
    <row r="57" spans="1:19" ht="12.75">
      <c r="A57" s="12">
        <v>68042</v>
      </c>
      <c r="B57" s="4">
        <v>37649</v>
      </c>
      <c r="C57" s="1" t="s">
        <v>16</v>
      </c>
      <c r="D57" s="6" t="s">
        <v>8</v>
      </c>
      <c r="E57" s="6" t="s">
        <v>13</v>
      </c>
      <c r="F57" s="6">
        <v>99119</v>
      </c>
      <c r="G57" s="6">
        <v>91680</v>
      </c>
      <c r="H57" s="6">
        <v>4584</v>
      </c>
      <c r="I57" s="6">
        <v>153231</v>
      </c>
      <c r="J57" s="10">
        <v>140934</v>
      </c>
      <c r="K57" s="6">
        <v>35233</v>
      </c>
      <c r="L57" s="1">
        <f t="shared" si="0"/>
        <v>1.5372382198952879</v>
      </c>
      <c r="M57" s="17">
        <f t="shared" si="3"/>
        <v>0.21086399999999997</v>
      </c>
      <c r="N57" s="17">
        <f t="shared" si="4"/>
        <v>175.78983950000003</v>
      </c>
      <c r="O57" s="17">
        <f t="shared" si="5"/>
        <v>0.070467</v>
      </c>
      <c r="P57" s="17">
        <f t="shared" si="7"/>
        <v>63.204725500000016</v>
      </c>
      <c r="Q57" s="1">
        <f t="shared" si="2"/>
        <v>0.334182221716367</v>
      </c>
      <c r="R57" s="22">
        <f t="shared" si="6"/>
        <v>126.40945100000003</v>
      </c>
      <c r="S57" s="1" t="s">
        <v>17</v>
      </c>
    </row>
    <row r="58" spans="1:19" ht="12.75">
      <c r="A58" s="12">
        <v>68043</v>
      </c>
      <c r="B58" s="4">
        <v>37649</v>
      </c>
      <c r="C58" s="1" t="s">
        <v>16</v>
      </c>
      <c r="D58" s="6" t="s">
        <v>8</v>
      </c>
      <c r="E58" s="6" t="s">
        <v>13</v>
      </c>
      <c r="F58" s="6">
        <v>295879</v>
      </c>
      <c r="G58" s="6">
        <v>274520</v>
      </c>
      <c r="H58" s="6">
        <v>13726</v>
      </c>
      <c r="I58" s="6">
        <v>454126</v>
      </c>
      <c r="J58" s="10">
        <v>419002</v>
      </c>
      <c r="K58" s="6">
        <v>104751</v>
      </c>
      <c r="L58" s="1">
        <f t="shared" si="0"/>
        <v>1.526307737141192</v>
      </c>
      <c r="M58" s="17">
        <f t="shared" si="3"/>
        <v>0.631396</v>
      </c>
      <c r="N58" s="17">
        <f t="shared" si="4"/>
        <v>176.42123550000002</v>
      </c>
      <c r="O58" s="17">
        <f t="shared" si="5"/>
        <v>0.209501</v>
      </c>
      <c r="P58" s="17">
        <f t="shared" si="7"/>
        <v>63.41422650000002</v>
      </c>
      <c r="Q58" s="1">
        <f t="shared" si="2"/>
        <v>0.3318060298133026</v>
      </c>
      <c r="R58" s="22">
        <f t="shared" si="6"/>
        <v>126.82845300000004</v>
      </c>
      <c r="S58" s="1" t="s">
        <v>17</v>
      </c>
    </row>
    <row r="59" spans="1:19" ht="12.75">
      <c r="A59" s="12">
        <v>68044</v>
      </c>
      <c r="B59" s="4">
        <v>37649</v>
      </c>
      <c r="C59" s="1" t="s">
        <v>16</v>
      </c>
      <c r="D59" s="6" t="s">
        <v>8</v>
      </c>
      <c r="E59" s="6" t="s">
        <v>13</v>
      </c>
      <c r="F59" s="6">
        <v>77736</v>
      </c>
      <c r="G59" s="6">
        <v>71965</v>
      </c>
      <c r="H59" s="6">
        <v>3598</v>
      </c>
      <c r="I59" s="6">
        <v>118924</v>
      </c>
      <c r="J59" s="10">
        <v>109700</v>
      </c>
      <c r="K59" s="6">
        <v>27425</v>
      </c>
      <c r="L59" s="1">
        <f t="shared" si="0"/>
        <v>1.5243521156117557</v>
      </c>
      <c r="M59" s="17">
        <f t="shared" si="3"/>
        <v>0.1655195</v>
      </c>
      <c r="N59" s="17">
        <f t="shared" si="4"/>
        <v>176.586755</v>
      </c>
      <c r="O59" s="17">
        <f t="shared" si="5"/>
        <v>0.05485</v>
      </c>
      <c r="P59" s="17">
        <f t="shared" si="7"/>
        <v>63.46907650000002</v>
      </c>
      <c r="Q59" s="1">
        <f t="shared" si="2"/>
        <v>0.33138089469820775</v>
      </c>
      <c r="R59" s="22">
        <f t="shared" si="6"/>
        <v>126.93815300000004</v>
      </c>
      <c r="S59" s="1" t="s">
        <v>17</v>
      </c>
    </row>
    <row r="60" spans="1:19" ht="12.75">
      <c r="A60" s="12">
        <v>68045</v>
      </c>
      <c r="B60" s="4">
        <v>37649</v>
      </c>
      <c r="C60" s="1" t="s">
        <v>16</v>
      </c>
      <c r="D60" s="6" t="s">
        <v>8</v>
      </c>
      <c r="E60" s="6" t="s">
        <v>13</v>
      </c>
      <c r="F60" s="6">
        <v>33008</v>
      </c>
      <c r="G60" s="6">
        <v>230</v>
      </c>
      <c r="H60" s="6">
        <v>12</v>
      </c>
      <c r="I60" s="6">
        <v>50682</v>
      </c>
      <c r="J60" s="10">
        <v>384</v>
      </c>
      <c r="K60" s="6">
        <v>96</v>
      </c>
      <c r="L60" s="1">
        <f t="shared" si="0"/>
        <v>1.6695652173913043</v>
      </c>
      <c r="M60" s="17">
        <f t="shared" si="3"/>
        <v>0.000529</v>
      </c>
      <c r="N60" s="17">
        <f t="shared" si="4"/>
        <v>176.587284</v>
      </c>
      <c r="O60" s="17">
        <f t="shared" si="5"/>
        <v>0.000192</v>
      </c>
      <c r="P60" s="17">
        <f t="shared" si="7"/>
        <v>63.46926850000002</v>
      </c>
      <c r="Q60" s="1">
        <f t="shared" si="2"/>
        <v>0.3629489603024575</v>
      </c>
      <c r="R60" s="22">
        <f t="shared" si="6"/>
        <v>126.93853700000004</v>
      </c>
      <c r="S60" s="1" t="s">
        <v>17</v>
      </c>
    </row>
    <row r="61" spans="1:19" ht="12.75">
      <c r="A61" s="12">
        <v>68046</v>
      </c>
      <c r="B61" s="4">
        <v>37649</v>
      </c>
      <c r="C61" s="1" t="s">
        <v>16</v>
      </c>
      <c r="D61" s="6" t="s">
        <v>8</v>
      </c>
      <c r="E61" s="6" t="s">
        <v>13</v>
      </c>
      <c r="F61" s="1">
        <v>134276</v>
      </c>
      <c r="G61" s="1">
        <v>124998</v>
      </c>
      <c r="H61" s="1">
        <v>6250</v>
      </c>
      <c r="I61" s="1">
        <v>205481</v>
      </c>
      <c r="J61" s="10">
        <v>190402</v>
      </c>
      <c r="K61" s="1">
        <v>47601</v>
      </c>
      <c r="L61" s="1">
        <f t="shared" si="0"/>
        <v>1.5232403718459495</v>
      </c>
      <c r="M61" s="17">
        <f t="shared" si="3"/>
        <v>0.28749539999999996</v>
      </c>
      <c r="N61" s="17">
        <f t="shared" si="4"/>
        <v>176.87477940000002</v>
      </c>
      <c r="O61" s="17">
        <f t="shared" si="5"/>
        <v>0.095201</v>
      </c>
      <c r="P61" s="17">
        <f t="shared" si="7"/>
        <v>63.56446950000002</v>
      </c>
      <c r="Q61" s="1">
        <f t="shared" si="2"/>
        <v>0.3311392112708586</v>
      </c>
      <c r="R61" s="22">
        <f t="shared" si="6"/>
        <v>127.12893900000005</v>
      </c>
      <c r="S61" s="1" t="s">
        <v>17</v>
      </c>
    </row>
    <row r="62" spans="1:19" ht="12.75">
      <c r="A62" s="12">
        <v>68047</v>
      </c>
      <c r="B62" s="4">
        <v>37649</v>
      </c>
      <c r="C62" s="1" t="s">
        <v>16</v>
      </c>
      <c r="D62" s="6" t="s">
        <v>8</v>
      </c>
      <c r="E62" s="6" t="s">
        <v>13</v>
      </c>
      <c r="F62" s="1">
        <v>237234</v>
      </c>
      <c r="G62" s="1">
        <v>221864</v>
      </c>
      <c r="H62" s="1">
        <v>11093</v>
      </c>
      <c r="I62" s="1">
        <v>364479</v>
      </c>
      <c r="J62" s="10">
        <v>339008</v>
      </c>
      <c r="K62" s="1">
        <v>84752</v>
      </c>
      <c r="L62" s="1">
        <f t="shared" si="0"/>
        <v>1.5279991346049833</v>
      </c>
      <c r="M62" s="17">
        <f t="shared" si="3"/>
        <v>0.5102871999999999</v>
      </c>
      <c r="N62" s="17">
        <f t="shared" si="4"/>
        <v>177.38506660000002</v>
      </c>
      <c r="O62" s="17">
        <f t="shared" si="5"/>
        <v>0.169504</v>
      </c>
      <c r="P62" s="17">
        <f t="shared" si="7"/>
        <v>63.733973500000026</v>
      </c>
      <c r="Q62" s="1">
        <f t="shared" si="2"/>
        <v>0.3321737249141268</v>
      </c>
      <c r="R62" s="22">
        <f t="shared" si="6"/>
        <v>127.46794700000005</v>
      </c>
      <c r="S62" s="1" t="s">
        <v>17</v>
      </c>
    </row>
    <row r="63" spans="1:19" ht="12.75">
      <c r="A63" s="12">
        <v>68048</v>
      </c>
      <c r="B63" s="4">
        <v>37649</v>
      </c>
      <c r="C63" s="1" t="s">
        <v>16</v>
      </c>
      <c r="D63" s="6" t="s">
        <v>8</v>
      </c>
      <c r="E63" s="6" t="s">
        <v>13</v>
      </c>
      <c r="F63" s="1">
        <v>142184</v>
      </c>
      <c r="G63" s="1">
        <v>133052</v>
      </c>
      <c r="H63" s="1">
        <v>6653</v>
      </c>
      <c r="I63" s="1">
        <v>217409</v>
      </c>
      <c r="J63" s="10">
        <v>202102</v>
      </c>
      <c r="K63" s="1">
        <v>50525</v>
      </c>
      <c r="L63" s="1">
        <f t="shared" si="0"/>
        <v>1.518970026756456</v>
      </c>
      <c r="M63" s="17">
        <f t="shared" si="3"/>
        <v>0.3060196</v>
      </c>
      <c r="N63" s="17">
        <f t="shared" si="4"/>
        <v>177.69108620000003</v>
      </c>
      <c r="O63" s="17">
        <f t="shared" si="5"/>
        <v>0.101051</v>
      </c>
      <c r="P63" s="17">
        <f t="shared" si="7"/>
        <v>63.835024500000024</v>
      </c>
      <c r="Q63" s="1">
        <f t="shared" si="2"/>
        <v>0.3302108753818383</v>
      </c>
      <c r="R63" s="22">
        <f t="shared" si="6"/>
        <v>127.67004900000005</v>
      </c>
      <c r="S63" s="1" t="s">
        <v>17</v>
      </c>
    </row>
    <row r="64" spans="1:19" ht="12.75">
      <c r="A64" s="12">
        <v>68049</v>
      </c>
      <c r="B64" s="4">
        <v>37649</v>
      </c>
      <c r="C64" s="1" t="s">
        <v>16</v>
      </c>
      <c r="D64" s="6" t="s">
        <v>8</v>
      </c>
      <c r="E64" s="6" t="s">
        <v>13</v>
      </c>
      <c r="F64" s="1">
        <v>130686</v>
      </c>
      <c r="G64" s="1">
        <v>122910</v>
      </c>
      <c r="H64" s="1">
        <v>6145</v>
      </c>
      <c r="I64" s="1">
        <v>198740</v>
      </c>
      <c r="J64" s="10">
        <v>185754</v>
      </c>
      <c r="K64" s="1">
        <v>46439</v>
      </c>
      <c r="L64" s="1">
        <f t="shared" si="0"/>
        <v>1.511300951916036</v>
      </c>
      <c r="M64" s="17">
        <f t="shared" si="3"/>
        <v>0.282693</v>
      </c>
      <c r="N64" s="17">
        <f t="shared" si="4"/>
        <v>177.97377920000002</v>
      </c>
      <c r="O64" s="17">
        <f t="shared" si="5"/>
        <v>0.092877</v>
      </c>
      <c r="P64" s="17">
        <f t="shared" si="7"/>
        <v>63.927901500000026</v>
      </c>
      <c r="Q64" s="1">
        <f t="shared" si="2"/>
        <v>0.32854368519913824</v>
      </c>
      <c r="R64" s="22">
        <f t="shared" si="6"/>
        <v>127.85580300000005</v>
      </c>
      <c r="S64" s="1" t="s">
        <v>17</v>
      </c>
    </row>
    <row r="65" spans="1:18" ht="12.75">
      <c r="A65" s="12">
        <v>68125</v>
      </c>
      <c r="B65" s="4">
        <v>37649</v>
      </c>
      <c r="C65" s="1" t="s">
        <v>16</v>
      </c>
      <c r="D65" s="6" t="s">
        <v>8</v>
      </c>
      <c r="E65" s="6" t="s">
        <v>6</v>
      </c>
      <c r="F65" s="1">
        <v>1999610</v>
      </c>
      <c r="G65" s="1">
        <v>1242295</v>
      </c>
      <c r="H65" s="1">
        <v>7716</v>
      </c>
      <c r="I65" s="1">
        <v>2963052</v>
      </c>
      <c r="J65" s="10">
        <v>1918176</v>
      </c>
      <c r="K65" s="1">
        <v>46785</v>
      </c>
      <c r="L65" s="1">
        <f t="shared" si="0"/>
        <v>1.5440583758286075</v>
      </c>
      <c r="M65" s="17">
        <f t="shared" si="3"/>
        <v>2.8572785</v>
      </c>
      <c r="N65" s="17">
        <f t="shared" si="4"/>
        <v>180.83105770000003</v>
      </c>
      <c r="O65" s="17">
        <f t="shared" si="5"/>
        <v>0.959088</v>
      </c>
      <c r="P65" s="17">
        <f t="shared" si="7"/>
        <v>64.88698950000003</v>
      </c>
      <c r="Q65" s="1">
        <f t="shared" si="2"/>
        <v>0.33566486431056686</v>
      </c>
      <c r="R65" s="22">
        <f t="shared" si="6"/>
        <v>129.77397900000005</v>
      </c>
    </row>
    <row r="66" spans="1:18" ht="12.75">
      <c r="A66" s="12">
        <v>68126</v>
      </c>
      <c r="B66" s="4">
        <v>37649</v>
      </c>
      <c r="C66" s="1" t="s">
        <v>16</v>
      </c>
      <c r="D66" s="6" t="s">
        <v>8</v>
      </c>
      <c r="E66" s="6" t="s">
        <v>15</v>
      </c>
      <c r="F66" s="1">
        <v>6935024</v>
      </c>
      <c r="G66" s="1">
        <v>4951671</v>
      </c>
      <c r="I66" s="1">
        <v>10462784</v>
      </c>
      <c r="J66" s="10">
        <v>7460385</v>
      </c>
      <c r="K66" s="1">
        <v>181960</v>
      </c>
      <c r="L66" s="1">
        <f t="shared" si="0"/>
        <v>1.5066398797496845</v>
      </c>
      <c r="M66" s="17">
        <f t="shared" si="3"/>
        <v>11.3888433</v>
      </c>
      <c r="N66" s="17">
        <f t="shared" si="4"/>
        <v>192.21990100000002</v>
      </c>
      <c r="O66" s="17">
        <f t="shared" si="5"/>
        <v>3.7301925</v>
      </c>
      <c r="P66" s="17">
        <f t="shared" si="7"/>
        <v>68.61718200000003</v>
      </c>
      <c r="Q66" s="1">
        <f t="shared" si="2"/>
        <v>0.3275304086412358</v>
      </c>
      <c r="R66" s="22">
        <f t="shared" si="6"/>
        <v>137.23436400000006</v>
      </c>
    </row>
    <row r="67" spans="1:18" ht="12.75">
      <c r="A67" s="12">
        <v>68140</v>
      </c>
      <c r="B67" s="4">
        <v>37649</v>
      </c>
      <c r="C67" s="1" t="s">
        <v>16</v>
      </c>
      <c r="D67" s="6" t="s">
        <v>8</v>
      </c>
      <c r="E67" s="6" t="s">
        <v>15</v>
      </c>
      <c r="F67" s="1">
        <v>2584583</v>
      </c>
      <c r="G67" s="1">
        <v>2398822</v>
      </c>
      <c r="I67" s="1">
        <v>3795476</v>
      </c>
      <c r="J67" s="10">
        <v>3517236</v>
      </c>
      <c r="K67" s="1">
        <v>85786</v>
      </c>
      <c r="L67" s="1">
        <f t="shared" si="0"/>
        <v>1.4662346768538892</v>
      </c>
      <c r="M67" s="17">
        <f t="shared" si="3"/>
        <v>5.5172906</v>
      </c>
      <c r="N67" s="17">
        <f t="shared" si="4"/>
        <v>197.73719160000002</v>
      </c>
      <c r="O67" s="17">
        <f t="shared" si="5"/>
        <v>1.758618</v>
      </c>
      <c r="P67" s="17">
        <f t="shared" si="7"/>
        <v>70.37580000000003</v>
      </c>
      <c r="Q67" s="1">
        <f t="shared" si="2"/>
        <v>0.3187466688812802</v>
      </c>
      <c r="R67" s="22">
        <f t="shared" si="6"/>
        <v>140.75160000000005</v>
      </c>
    </row>
    <row r="68" spans="1:18" ht="12.75">
      <c r="A68" s="12">
        <v>69482</v>
      </c>
      <c r="B68" s="4">
        <v>37653</v>
      </c>
      <c r="C68" s="6" t="s">
        <v>26</v>
      </c>
      <c r="D68" s="6" t="s">
        <v>8</v>
      </c>
      <c r="E68" s="6" t="s">
        <v>8</v>
      </c>
      <c r="F68" s="5">
        <v>823574</v>
      </c>
      <c r="G68" s="5">
        <v>477539</v>
      </c>
      <c r="H68" s="5">
        <v>23877</v>
      </c>
      <c r="I68" s="5">
        <v>1138955</v>
      </c>
      <c r="J68" s="11">
        <v>659173</v>
      </c>
      <c r="K68" s="5">
        <v>164793</v>
      </c>
      <c r="L68" s="6">
        <f t="shared" si="0"/>
        <v>1.3803542747293938</v>
      </c>
      <c r="M68" s="19">
        <f t="shared" si="3"/>
        <v>1.0983397</v>
      </c>
      <c r="N68" s="17">
        <f t="shared" si="4"/>
        <v>198.8355313</v>
      </c>
      <c r="O68" s="19">
        <f t="shared" si="5"/>
        <v>0.3295865</v>
      </c>
      <c r="P68" s="17">
        <f t="shared" si="7"/>
        <v>70.70538650000003</v>
      </c>
      <c r="Q68" s="6">
        <f t="shared" si="2"/>
        <v>0.3000770162455204</v>
      </c>
      <c r="R68" s="22">
        <f t="shared" si="6"/>
        <v>141.41077300000006</v>
      </c>
    </row>
    <row r="69" spans="1:18" ht="12.75">
      <c r="A69" s="12">
        <v>69483</v>
      </c>
      <c r="B69" s="4">
        <v>37653</v>
      </c>
      <c r="C69" s="6" t="s">
        <v>26</v>
      </c>
      <c r="D69" s="6" t="s">
        <v>8</v>
      </c>
      <c r="E69" s="6" t="s">
        <v>8</v>
      </c>
      <c r="F69" s="1">
        <v>313065</v>
      </c>
      <c r="G69" s="1">
        <v>185472</v>
      </c>
      <c r="H69" s="1">
        <v>9274</v>
      </c>
      <c r="I69" s="1">
        <v>430782</v>
      </c>
      <c r="J69" s="10">
        <v>254973</v>
      </c>
      <c r="K69" s="1">
        <v>63743</v>
      </c>
      <c r="L69" s="6">
        <f t="shared" si="0"/>
        <v>1.3747250258799173</v>
      </c>
      <c r="M69" s="19">
        <f t="shared" si="3"/>
        <v>0.42658559999999995</v>
      </c>
      <c r="N69" s="17">
        <f t="shared" si="4"/>
        <v>199.26211690000002</v>
      </c>
      <c r="O69" s="19">
        <f t="shared" si="5"/>
        <v>0.1274865</v>
      </c>
      <c r="P69" s="17">
        <f t="shared" si="7"/>
        <v>70.83287300000003</v>
      </c>
      <c r="Q69" s="6">
        <f t="shared" si="2"/>
        <v>0.2988532664956342</v>
      </c>
      <c r="R69" s="22">
        <f t="shared" si="6"/>
        <v>141.66574600000007</v>
      </c>
    </row>
    <row r="70" spans="1:18" ht="12.75">
      <c r="A70" s="12">
        <v>69484</v>
      </c>
      <c r="B70" s="4">
        <v>37653</v>
      </c>
      <c r="C70" s="6" t="s">
        <v>26</v>
      </c>
      <c r="D70" s="6" t="s">
        <v>8</v>
      </c>
      <c r="E70" s="6" t="s">
        <v>8</v>
      </c>
      <c r="F70" s="1">
        <v>638941</v>
      </c>
      <c r="G70" s="1">
        <v>391285</v>
      </c>
      <c r="H70" s="1">
        <v>19564</v>
      </c>
      <c r="I70" s="1">
        <v>872997</v>
      </c>
      <c r="J70" s="10">
        <v>533006</v>
      </c>
      <c r="K70" s="1">
        <v>133252</v>
      </c>
      <c r="L70" s="6">
        <f t="shared" si="0"/>
        <v>1.3621937973599805</v>
      </c>
      <c r="M70" s="19">
        <f t="shared" si="3"/>
        <v>0.8999554999999999</v>
      </c>
      <c r="N70" s="17">
        <f aca="true" t="shared" si="8" ref="N70:N123">N69+M70</f>
        <v>200.16207240000003</v>
      </c>
      <c r="O70" s="19">
        <f t="shared" si="5"/>
        <v>0.266503</v>
      </c>
      <c r="P70" s="17">
        <f t="shared" si="7"/>
        <v>71.09937600000003</v>
      </c>
      <c r="Q70" s="6">
        <f t="shared" si="2"/>
        <v>0.2961290863826045</v>
      </c>
      <c r="R70" s="22">
        <f aca="true" t="shared" si="9" ref="R70:R133">J70/1000000+R69</f>
        <v>142.19875200000007</v>
      </c>
    </row>
    <row r="71" spans="1:18" ht="12.75">
      <c r="A71" s="12">
        <v>69485</v>
      </c>
      <c r="B71" s="4">
        <v>37653</v>
      </c>
      <c r="C71" s="6" t="s">
        <v>26</v>
      </c>
      <c r="D71" s="6" t="s">
        <v>8</v>
      </c>
      <c r="E71" s="6" t="s">
        <v>8</v>
      </c>
      <c r="F71" s="1">
        <v>350471</v>
      </c>
      <c r="G71" s="1">
        <v>219405</v>
      </c>
      <c r="H71" s="1">
        <v>10970</v>
      </c>
      <c r="I71" s="1">
        <v>474003</v>
      </c>
      <c r="J71" s="10">
        <v>296408</v>
      </c>
      <c r="K71" s="1">
        <v>74102</v>
      </c>
      <c r="L71" s="6">
        <f t="shared" si="0"/>
        <v>1.3509628312937263</v>
      </c>
      <c r="M71" s="19">
        <f t="shared" si="3"/>
        <v>0.5046314999999999</v>
      </c>
      <c r="N71" s="17">
        <f t="shared" si="8"/>
        <v>200.66670390000002</v>
      </c>
      <c r="O71" s="19">
        <f t="shared" si="5"/>
        <v>0.148204</v>
      </c>
      <c r="P71" s="17">
        <f t="shared" si="7"/>
        <v>71.24758000000004</v>
      </c>
      <c r="Q71" s="6">
        <f t="shared" si="2"/>
        <v>0.2936875720203753</v>
      </c>
      <c r="R71" s="22">
        <f t="shared" si="9"/>
        <v>142.49516000000008</v>
      </c>
    </row>
    <row r="72" spans="1:18" ht="12.75">
      <c r="A72" s="12">
        <v>69486</v>
      </c>
      <c r="B72" s="4">
        <v>37653</v>
      </c>
      <c r="C72" s="6" t="s">
        <v>26</v>
      </c>
      <c r="D72" s="6" t="s">
        <v>8</v>
      </c>
      <c r="E72" s="6" t="s">
        <v>8</v>
      </c>
      <c r="F72" s="1">
        <v>514243</v>
      </c>
      <c r="G72" s="1">
        <v>334712</v>
      </c>
      <c r="H72" s="1">
        <v>16736</v>
      </c>
      <c r="I72" s="1">
        <v>692134</v>
      </c>
      <c r="J72" s="10">
        <v>448597</v>
      </c>
      <c r="K72" s="1">
        <v>112150</v>
      </c>
      <c r="L72" s="6">
        <f t="shared" si="0"/>
        <v>1.340247735366524</v>
      </c>
      <c r="M72" s="19">
        <f t="shared" si="3"/>
        <v>0.7698376</v>
      </c>
      <c r="N72" s="17">
        <f t="shared" si="8"/>
        <v>201.4365415</v>
      </c>
      <c r="O72" s="19">
        <f t="shared" si="5"/>
        <v>0.2242985</v>
      </c>
      <c r="P72" s="17">
        <f t="shared" si="7"/>
        <v>71.47187850000005</v>
      </c>
      <c r="Q72" s="6">
        <f t="shared" si="2"/>
        <v>0.29135820334054874</v>
      </c>
      <c r="R72" s="22">
        <f t="shared" si="9"/>
        <v>142.9437570000001</v>
      </c>
    </row>
    <row r="73" spans="1:18" ht="12.75">
      <c r="A73" s="12">
        <v>69487</v>
      </c>
      <c r="B73" s="4">
        <v>37653</v>
      </c>
      <c r="C73" s="6" t="s">
        <v>26</v>
      </c>
      <c r="D73" s="6" t="s">
        <v>8</v>
      </c>
      <c r="E73" s="6" t="s">
        <v>8</v>
      </c>
      <c r="F73" s="1">
        <v>52212</v>
      </c>
      <c r="G73" s="1">
        <v>35200</v>
      </c>
      <c r="H73" s="1">
        <v>1760</v>
      </c>
      <c r="I73" s="1">
        <v>69655</v>
      </c>
      <c r="J73" s="10">
        <v>47062</v>
      </c>
      <c r="K73" s="1">
        <v>11765</v>
      </c>
      <c r="L73" s="6">
        <f t="shared" si="0"/>
        <v>1.3369886363636363</v>
      </c>
      <c r="M73" s="19">
        <f t="shared" si="3"/>
        <v>0.08096</v>
      </c>
      <c r="N73" s="17">
        <f t="shared" si="8"/>
        <v>201.5175015</v>
      </c>
      <c r="O73" s="19">
        <f t="shared" si="5"/>
        <v>0.023531</v>
      </c>
      <c r="P73" s="17">
        <f t="shared" si="7"/>
        <v>71.49540950000005</v>
      </c>
      <c r="Q73" s="6">
        <f t="shared" si="2"/>
        <v>0.29064970355731223</v>
      </c>
      <c r="R73" s="22">
        <f t="shared" si="9"/>
        <v>142.9908190000001</v>
      </c>
    </row>
    <row r="74" spans="1:18" ht="12.75">
      <c r="A74" s="12">
        <v>69488</v>
      </c>
      <c r="B74" s="4">
        <v>37653</v>
      </c>
      <c r="C74" s="6" t="s">
        <v>26</v>
      </c>
      <c r="D74" s="6" t="s">
        <v>8</v>
      </c>
      <c r="E74" s="6" t="s">
        <v>8</v>
      </c>
      <c r="F74" s="1">
        <v>496489</v>
      </c>
      <c r="G74" s="1">
        <v>338509</v>
      </c>
      <c r="H74" s="1">
        <v>16925</v>
      </c>
      <c r="I74" s="1">
        <v>663346</v>
      </c>
      <c r="J74" s="10">
        <v>450331</v>
      </c>
      <c r="K74" s="1">
        <v>112583</v>
      </c>
      <c r="L74" s="6">
        <f t="shared" si="0"/>
        <v>1.3303368595812815</v>
      </c>
      <c r="M74" s="19">
        <f t="shared" si="3"/>
        <v>0.7785707</v>
      </c>
      <c r="N74" s="17">
        <f t="shared" si="8"/>
        <v>202.2960722</v>
      </c>
      <c r="O74" s="19">
        <f t="shared" si="5"/>
        <v>0.2251655</v>
      </c>
      <c r="P74" s="17">
        <f t="shared" si="7"/>
        <v>71.72057500000005</v>
      </c>
      <c r="Q74" s="6">
        <f t="shared" si="2"/>
        <v>0.28920366512636553</v>
      </c>
      <c r="R74" s="22">
        <f t="shared" si="9"/>
        <v>143.4411500000001</v>
      </c>
    </row>
    <row r="75" spans="1:18" ht="12.75">
      <c r="A75" s="12">
        <v>69489</v>
      </c>
      <c r="B75" s="4">
        <v>37653</v>
      </c>
      <c r="C75" s="6" t="s">
        <v>26</v>
      </c>
      <c r="D75" s="6" t="s">
        <v>8</v>
      </c>
      <c r="E75" s="6" t="s">
        <v>8</v>
      </c>
      <c r="F75" s="1">
        <v>25639</v>
      </c>
      <c r="G75" s="1">
        <v>146</v>
      </c>
      <c r="H75" s="1">
        <v>8</v>
      </c>
      <c r="I75" s="1">
        <v>34172</v>
      </c>
      <c r="J75" s="10">
        <v>172</v>
      </c>
      <c r="K75" s="1">
        <v>43</v>
      </c>
      <c r="L75" s="6">
        <f t="shared" si="0"/>
        <v>1.178082191780822</v>
      </c>
      <c r="M75" s="19">
        <f t="shared" si="3"/>
        <v>0.0003358</v>
      </c>
      <c r="N75" s="17">
        <f t="shared" si="8"/>
        <v>202.29640799999999</v>
      </c>
      <c r="O75" s="19">
        <f t="shared" si="5"/>
        <v>8.6E-05</v>
      </c>
      <c r="P75" s="17">
        <f t="shared" si="7"/>
        <v>71.72066100000005</v>
      </c>
      <c r="Q75" s="6">
        <f t="shared" si="2"/>
        <v>0.2561048243001787</v>
      </c>
      <c r="R75" s="22">
        <f t="shared" si="9"/>
        <v>143.4413220000001</v>
      </c>
    </row>
    <row r="76" spans="1:18" ht="12.75">
      <c r="A76" s="12">
        <v>69490</v>
      </c>
      <c r="B76" s="4">
        <v>37653</v>
      </c>
      <c r="C76" s="6" t="s">
        <v>26</v>
      </c>
      <c r="D76" s="6" t="s">
        <v>8</v>
      </c>
      <c r="E76" s="6" t="s">
        <v>8</v>
      </c>
      <c r="F76" s="1">
        <v>478088</v>
      </c>
      <c r="G76" s="1">
        <v>337063</v>
      </c>
      <c r="H76" s="1">
        <v>16853</v>
      </c>
      <c r="I76" s="1">
        <v>633863</v>
      </c>
      <c r="J76" s="10">
        <v>445764</v>
      </c>
      <c r="K76" s="1">
        <v>111441</v>
      </c>
      <c r="L76" s="6">
        <f t="shared" si="0"/>
        <v>1.3224946078329571</v>
      </c>
      <c r="M76" s="19">
        <f t="shared" si="3"/>
        <v>0.7752448999999999</v>
      </c>
      <c r="N76" s="17">
        <f t="shared" si="8"/>
        <v>203.07165289999998</v>
      </c>
      <c r="O76" s="19">
        <f t="shared" si="5"/>
        <v>0.222882</v>
      </c>
      <c r="P76" s="17">
        <f t="shared" si="7"/>
        <v>71.94354300000005</v>
      </c>
      <c r="Q76" s="6">
        <f t="shared" si="2"/>
        <v>0.2874988277897733</v>
      </c>
      <c r="R76" s="22">
        <f t="shared" si="9"/>
        <v>143.8870860000001</v>
      </c>
    </row>
    <row r="77" spans="1:18" ht="12.75">
      <c r="A77" s="12">
        <v>69491</v>
      </c>
      <c r="B77" s="4">
        <v>37653</v>
      </c>
      <c r="C77" s="6" t="s">
        <v>26</v>
      </c>
      <c r="D77" s="6" t="s">
        <v>8</v>
      </c>
      <c r="E77" s="6" t="s">
        <v>8</v>
      </c>
      <c r="F77" s="1">
        <v>228466</v>
      </c>
      <c r="G77" s="1">
        <v>166509</v>
      </c>
      <c r="H77" s="1">
        <v>8325</v>
      </c>
      <c r="I77" s="1">
        <v>302178</v>
      </c>
      <c r="J77" s="10">
        <v>219138</v>
      </c>
      <c r="K77" s="1">
        <v>54784</v>
      </c>
      <c r="L77" s="6">
        <f t="shared" si="0"/>
        <v>1.3160730050627893</v>
      </c>
      <c r="M77" s="19">
        <f t="shared" si="3"/>
        <v>0.38297069999999994</v>
      </c>
      <c r="N77" s="17">
        <f t="shared" si="8"/>
        <v>203.45462359999996</v>
      </c>
      <c r="O77" s="19">
        <f t="shared" si="5"/>
        <v>0.109569</v>
      </c>
      <c r="P77" s="17">
        <f t="shared" si="7"/>
        <v>72.05311200000004</v>
      </c>
      <c r="Q77" s="6">
        <f t="shared" si="2"/>
        <v>0.28610282718756297</v>
      </c>
      <c r="R77" s="22">
        <f t="shared" si="9"/>
        <v>144.10622400000008</v>
      </c>
    </row>
    <row r="78" spans="1:18" ht="12.75">
      <c r="A78" s="12">
        <v>69492</v>
      </c>
      <c r="B78" s="4">
        <v>37653</v>
      </c>
      <c r="C78" s="6" t="s">
        <v>26</v>
      </c>
      <c r="D78" s="6" t="s">
        <v>8</v>
      </c>
      <c r="E78" s="6" t="s">
        <v>8</v>
      </c>
      <c r="F78" s="1">
        <v>227901</v>
      </c>
      <c r="G78" s="1">
        <v>169423</v>
      </c>
      <c r="H78" s="1">
        <v>8472</v>
      </c>
      <c r="I78" s="1">
        <v>300281</v>
      </c>
      <c r="J78" s="10">
        <v>222662</v>
      </c>
      <c r="K78" s="1">
        <v>55666</v>
      </c>
      <c r="L78" s="6">
        <f t="shared" si="0"/>
        <v>1.3142371460781594</v>
      </c>
      <c r="M78" s="19">
        <f t="shared" si="3"/>
        <v>0.3896729</v>
      </c>
      <c r="N78" s="17">
        <f t="shared" si="8"/>
        <v>203.84429649999996</v>
      </c>
      <c r="O78" s="19">
        <f t="shared" si="5"/>
        <v>0.111331</v>
      </c>
      <c r="P78" s="17">
        <f t="shared" si="7"/>
        <v>72.16444300000005</v>
      </c>
      <c r="Q78" s="6">
        <f t="shared" si="2"/>
        <v>0.2857037274082955</v>
      </c>
      <c r="R78" s="22">
        <f t="shared" si="9"/>
        <v>144.3288860000001</v>
      </c>
    </row>
    <row r="79" spans="1:18" ht="12.75">
      <c r="A79" s="12">
        <v>69493</v>
      </c>
      <c r="B79" s="4">
        <v>37653</v>
      </c>
      <c r="C79" s="6" t="s">
        <v>26</v>
      </c>
      <c r="D79" s="6" t="s">
        <v>8</v>
      </c>
      <c r="E79" s="6" t="s">
        <v>8</v>
      </c>
      <c r="F79" s="1">
        <v>220655</v>
      </c>
      <c r="G79" s="1">
        <v>166808</v>
      </c>
      <c r="H79" s="1">
        <v>8340</v>
      </c>
      <c r="I79" s="1">
        <v>289669</v>
      </c>
      <c r="J79" s="10">
        <v>218278</v>
      </c>
      <c r="K79" s="1">
        <v>54569</v>
      </c>
      <c r="L79" s="6">
        <f t="shared" si="0"/>
        <v>1.3085583425255383</v>
      </c>
      <c r="M79" s="19">
        <f t="shared" si="3"/>
        <v>0.38365839999999996</v>
      </c>
      <c r="N79" s="17">
        <f t="shared" si="8"/>
        <v>204.22795489999996</v>
      </c>
      <c r="O79" s="19">
        <f t="shared" si="5"/>
        <v>0.109139</v>
      </c>
      <c r="P79" s="17">
        <f t="shared" si="7"/>
        <v>72.27358200000005</v>
      </c>
      <c r="Q79" s="6">
        <f t="shared" si="2"/>
        <v>0.2844692048968562</v>
      </c>
      <c r="R79" s="22">
        <f t="shared" si="9"/>
        <v>144.5471640000001</v>
      </c>
    </row>
    <row r="80" spans="1:18" ht="12.75">
      <c r="A80" s="12">
        <v>69494</v>
      </c>
      <c r="B80" s="4">
        <v>37653</v>
      </c>
      <c r="C80" s="6" t="s">
        <v>26</v>
      </c>
      <c r="D80" s="6" t="s">
        <v>8</v>
      </c>
      <c r="E80" s="6" t="s">
        <v>8</v>
      </c>
      <c r="F80" s="1">
        <v>35817</v>
      </c>
      <c r="G80" s="1">
        <v>26418</v>
      </c>
      <c r="H80" s="1">
        <v>1321</v>
      </c>
      <c r="I80" s="1">
        <v>46958</v>
      </c>
      <c r="J80" s="10">
        <v>34422</v>
      </c>
      <c r="K80" s="1">
        <v>8605</v>
      </c>
      <c r="L80" s="6">
        <f t="shared" si="0"/>
        <v>1.3029752441517148</v>
      </c>
      <c r="M80" s="19">
        <f t="shared" si="3"/>
        <v>0.06076139999999999</v>
      </c>
      <c r="N80" s="17">
        <f t="shared" si="8"/>
        <v>204.28871629999995</v>
      </c>
      <c r="O80" s="19">
        <f t="shared" si="5"/>
        <v>0.017211</v>
      </c>
      <c r="P80" s="17">
        <f t="shared" si="7"/>
        <v>72.29079300000005</v>
      </c>
      <c r="Q80" s="6">
        <f t="shared" si="2"/>
        <v>0.28325548785906846</v>
      </c>
      <c r="R80" s="22">
        <f t="shared" si="9"/>
        <v>144.5815860000001</v>
      </c>
    </row>
    <row r="81" spans="1:18" ht="12.75">
      <c r="A81" s="12">
        <v>69495</v>
      </c>
      <c r="B81" s="4">
        <v>37653</v>
      </c>
      <c r="C81" s="6" t="s">
        <v>26</v>
      </c>
      <c r="D81" s="6" t="s">
        <v>8</v>
      </c>
      <c r="E81" s="6" t="s">
        <v>8</v>
      </c>
      <c r="F81" s="1">
        <v>39169</v>
      </c>
      <c r="G81" s="1">
        <v>9703</v>
      </c>
      <c r="H81" s="1">
        <v>486</v>
      </c>
      <c r="I81" s="1">
        <v>21003</v>
      </c>
      <c r="J81" s="10">
        <v>12707</v>
      </c>
      <c r="K81" s="1">
        <v>3177</v>
      </c>
      <c r="L81" s="6">
        <f t="shared" si="0"/>
        <v>1.3095949706276409</v>
      </c>
      <c r="M81" s="19">
        <f t="shared" si="3"/>
        <v>0.022316899999999997</v>
      </c>
      <c r="N81" s="17">
        <f t="shared" si="8"/>
        <v>204.31103319999994</v>
      </c>
      <c r="O81" s="19">
        <f t="shared" si="5"/>
        <v>0.0063535</v>
      </c>
      <c r="P81" s="17">
        <f t="shared" si="7"/>
        <v>72.29714650000005</v>
      </c>
      <c r="Q81" s="6">
        <f t="shared" si="2"/>
        <v>0.2846945588320959</v>
      </c>
      <c r="R81" s="22">
        <f t="shared" si="9"/>
        <v>144.5942930000001</v>
      </c>
    </row>
    <row r="82" spans="1:18" ht="12.75">
      <c r="A82" s="12">
        <v>69496</v>
      </c>
      <c r="B82" s="4">
        <v>37653</v>
      </c>
      <c r="C82" s="6" t="s">
        <v>26</v>
      </c>
      <c r="D82" s="6" t="s">
        <v>8</v>
      </c>
      <c r="E82" s="6" t="s">
        <v>8</v>
      </c>
      <c r="F82" s="1">
        <v>220311</v>
      </c>
      <c r="G82" s="1">
        <v>173844</v>
      </c>
      <c r="H82" s="1">
        <v>8692</v>
      </c>
      <c r="I82" s="1">
        <v>287649</v>
      </c>
      <c r="J82" s="10">
        <v>225793</v>
      </c>
      <c r="K82" s="1">
        <v>56448</v>
      </c>
      <c r="L82" s="6">
        <f t="shared" si="0"/>
        <v>1.2988253836773198</v>
      </c>
      <c r="M82" s="19">
        <f t="shared" si="3"/>
        <v>0.39984119999999995</v>
      </c>
      <c r="N82" s="17">
        <f t="shared" si="8"/>
        <v>204.71087439999994</v>
      </c>
      <c r="O82" s="19">
        <f t="shared" si="5"/>
        <v>0.1128965</v>
      </c>
      <c r="P82" s="17">
        <f t="shared" si="7"/>
        <v>72.41004300000006</v>
      </c>
      <c r="Q82" s="6">
        <f t="shared" si="2"/>
        <v>0.2823533442776783</v>
      </c>
      <c r="R82" s="22">
        <f t="shared" si="9"/>
        <v>144.82008600000012</v>
      </c>
    </row>
    <row r="83" spans="1:18" ht="12.75">
      <c r="A83" s="12">
        <v>69497</v>
      </c>
      <c r="B83" s="4">
        <v>37653</v>
      </c>
      <c r="C83" s="6" t="s">
        <v>26</v>
      </c>
      <c r="D83" s="6" t="s">
        <v>8</v>
      </c>
      <c r="E83" s="6" t="s">
        <v>8</v>
      </c>
      <c r="F83" s="1">
        <v>63481</v>
      </c>
      <c r="G83" s="1">
        <v>16323</v>
      </c>
      <c r="H83" s="1">
        <v>816</v>
      </c>
      <c r="I83" s="1">
        <v>82880</v>
      </c>
      <c r="J83" s="10">
        <v>21374</v>
      </c>
      <c r="K83" s="1">
        <v>5344</v>
      </c>
      <c r="L83" s="6">
        <f t="shared" si="0"/>
        <v>1.3094406665441403</v>
      </c>
      <c r="M83" s="19">
        <f t="shared" si="3"/>
        <v>0.0375429</v>
      </c>
      <c r="N83" s="17">
        <f t="shared" si="8"/>
        <v>204.74841729999994</v>
      </c>
      <c r="O83" s="19">
        <f t="shared" si="5"/>
        <v>0.010687</v>
      </c>
      <c r="P83" s="17">
        <f t="shared" si="7"/>
        <v>72.42073000000006</v>
      </c>
      <c r="Q83" s="6">
        <f t="shared" si="2"/>
        <v>0.28466101446611747</v>
      </c>
      <c r="R83" s="22">
        <f t="shared" si="9"/>
        <v>144.84146000000013</v>
      </c>
    </row>
    <row r="84" spans="1:18" ht="12.75">
      <c r="A84" s="12">
        <v>69498</v>
      </c>
      <c r="B84" s="4">
        <v>37653</v>
      </c>
      <c r="C84" s="6" t="s">
        <v>26</v>
      </c>
      <c r="D84" s="6" t="s">
        <v>8</v>
      </c>
      <c r="E84" s="6" t="s">
        <v>8</v>
      </c>
      <c r="F84" s="1">
        <v>98151</v>
      </c>
      <c r="G84" s="1">
        <v>79353</v>
      </c>
      <c r="H84" s="1">
        <v>3968</v>
      </c>
      <c r="I84" s="1">
        <v>127978</v>
      </c>
      <c r="J84" s="10">
        <v>103092</v>
      </c>
      <c r="K84" s="1">
        <v>25773</v>
      </c>
      <c r="L84" s="6">
        <f t="shared" si="0"/>
        <v>1.2991569316850025</v>
      </c>
      <c r="M84" s="19">
        <f t="shared" si="3"/>
        <v>0.1825119</v>
      </c>
      <c r="N84" s="17">
        <f t="shared" si="8"/>
        <v>204.93092919999995</v>
      </c>
      <c r="O84" s="19">
        <f t="shared" si="5"/>
        <v>0.051546</v>
      </c>
      <c r="P84" s="17">
        <f t="shared" si="7"/>
        <v>72.47227600000006</v>
      </c>
      <c r="Q84" s="6">
        <f t="shared" si="2"/>
        <v>0.28242541993152226</v>
      </c>
      <c r="R84" s="22">
        <f t="shared" si="9"/>
        <v>144.94455200000013</v>
      </c>
    </row>
    <row r="85" spans="1:18" ht="12.75">
      <c r="A85" s="12">
        <v>69499</v>
      </c>
      <c r="B85" s="4">
        <v>37653</v>
      </c>
      <c r="C85" s="6" t="s">
        <v>26</v>
      </c>
      <c r="D85" s="6" t="s">
        <v>8</v>
      </c>
      <c r="E85" s="6" t="s">
        <v>8</v>
      </c>
      <c r="F85" s="1">
        <v>210087</v>
      </c>
      <c r="G85" s="1">
        <v>170338</v>
      </c>
      <c r="H85" s="1">
        <v>8517</v>
      </c>
      <c r="I85" s="1">
        <v>272399</v>
      </c>
      <c r="J85" s="10">
        <v>219761</v>
      </c>
      <c r="K85" s="1">
        <v>54940</v>
      </c>
      <c r="L85" s="6">
        <f t="shared" si="0"/>
        <v>1.2901466496025549</v>
      </c>
      <c r="M85" s="19">
        <f t="shared" si="3"/>
        <v>0.39177739999999994</v>
      </c>
      <c r="N85" s="17">
        <f t="shared" si="8"/>
        <v>205.32270659999995</v>
      </c>
      <c r="O85" s="19">
        <f t="shared" si="5"/>
        <v>0.1098805</v>
      </c>
      <c r="P85" s="17">
        <f t="shared" si="7"/>
        <v>72.58215650000007</v>
      </c>
      <c r="Q85" s="6">
        <f t="shared" si="2"/>
        <v>0.28046666295707723</v>
      </c>
      <c r="R85" s="22">
        <f t="shared" si="9"/>
        <v>145.16431300000013</v>
      </c>
    </row>
    <row r="86" spans="1:18" ht="12.75">
      <c r="A86" s="12">
        <v>69500</v>
      </c>
      <c r="B86" s="4">
        <v>37653</v>
      </c>
      <c r="C86" s="6" t="s">
        <v>26</v>
      </c>
      <c r="D86" s="6" t="s">
        <v>8</v>
      </c>
      <c r="E86" s="6" t="s">
        <v>8</v>
      </c>
      <c r="F86" s="1">
        <v>214991</v>
      </c>
      <c r="G86" s="1">
        <v>178832</v>
      </c>
      <c r="H86" s="1">
        <v>8941</v>
      </c>
      <c r="I86" s="1">
        <v>276754</v>
      </c>
      <c r="J86" s="10">
        <v>229375</v>
      </c>
      <c r="K86" s="1">
        <v>57344</v>
      </c>
      <c r="L86" s="6">
        <f t="shared" si="0"/>
        <v>1.2826283886552743</v>
      </c>
      <c r="M86" s="19">
        <f t="shared" si="3"/>
        <v>0.4113136</v>
      </c>
      <c r="N86" s="17">
        <f t="shared" si="8"/>
        <v>205.73402019999995</v>
      </c>
      <c r="O86" s="19">
        <f t="shared" si="5"/>
        <v>0.1146875</v>
      </c>
      <c r="P86" s="17">
        <f t="shared" si="7"/>
        <v>72.69684400000007</v>
      </c>
      <c r="Q86" s="6">
        <f t="shared" si="2"/>
        <v>0.2788322584033205</v>
      </c>
      <c r="R86" s="22">
        <f t="shared" si="9"/>
        <v>145.39368800000014</v>
      </c>
    </row>
    <row r="87" spans="1:18" ht="12.75">
      <c r="A87" s="12">
        <v>69501</v>
      </c>
      <c r="B87" s="4">
        <v>37653</v>
      </c>
      <c r="C87" s="6" t="s">
        <v>26</v>
      </c>
      <c r="D87" s="6" t="s">
        <v>8</v>
      </c>
      <c r="E87" s="6" t="s">
        <v>8</v>
      </c>
      <c r="F87" s="1">
        <v>204256</v>
      </c>
      <c r="G87" s="1">
        <v>168932</v>
      </c>
      <c r="H87" s="1">
        <v>8447</v>
      </c>
      <c r="I87" s="1">
        <v>266369</v>
      </c>
      <c r="J87" s="10">
        <v>219863</v>
      </c>
      <c r="K87" s="1">
        <v>54965</v>
      </c>
      <c r="L87" s="6">
        <f t="shared" si="0"/>
        <v>1.3014881727559018</v>
      </c>
      <c r="M87" s="19">
        <f t="shared" si="3"/>
        <v>0.3885436</v>
      </c>
      <c r="N87" s="17">
        <f t="shared" si="8"/>
        <v>206.12256379999994</v>
      </c>
      <c r="O87" s="19">
        <f t="shared" si="5"/>
        <v>0.1099315</v>
      </c>
      <c r="P87" s="17">
        <f t="shared" si="7"/>
        <v>72.80677550000007</v>
      </c>
      <c r="Q87" s="6">
        <f t="shared" si="2"/>
        <v>0.2829322114686743</v>
      </c>
      <c r="R87" s="22">
        <f t="shared" si="9"/>
        <v>145.61355100000014</v>
      </c>
    </row>
    <row r="88" spans="1:18" ht="12.75">
      <c r="A88" s="12">
        <v>69502</v>
      </c>
      <c r="B88" s="4">
        <v>37653</v>
      </c>
      <c r="C88" s="6" t="s">
        <v>26</v>
      </c>
      <c r="D88" s="6" t="s">
        <v>8</v>
      </c>
      <c r="E88" s="6" t="s">
        <v>8</v>
      </c>
      <c r="F88" s="1">
        <v>5948963</v>
      </c>
      <c r="G88" s="1">
        <v>5220262</v>
      </c>
      <c r="H88" s="1">
        <v>261013</v>
      </c>
      <c r="I88" s="1">
        <v>7609205</v>
      </c>
      <c r="J88" s="10">
        <v>6652684</v>
      </c>
      <c r="K88" s="1">
        <v>1663171</v>
      </c>
      <c r="L88" s="6">
        <f t="shared" si="0"/>
        <v>1.2743965724325714</v>
      </c>
      <c r="M88" s="19">
        <f t="shared" si="3"/>
        <v>12.006602599999999</v>
      </c>
      <c r="N88" s="17">
        <f t="shared" si="8"/>
        <v>218.12916639999995</v>
      </c>
      <c r="O88" s="19">
        <f t="shared" si="5"/>
        <v>3.326342</v>
      </c>
      <c r="P88" s="17">
        <f t="shared" si="7"/>
        <v>76.13311750000007</v>
      </c>
      <c r="Q88" s="6">
        <f t="shared" si="2"/>
        <v>0.27704273313751554</v>
      </c>
      <c r="R88" s="22">
        <f t="shared" si="9"/>
        <v>152.26623500000014</v>
      </c>
    </row>
    <row r="89" spans="1:18" ht="12.75">
      <c r="A89" s="12">
        <v>69648</v>
      </c>
      <c r="B89" s="4">
        <v>37654</v>
      </c>
      <c r="C89" s="6" t="s">
        <v>26</v>
      </c>
      <c r="D89" s="6" t="s">
        <v>8</v>
      </c>
      <c r="E89" s="6" t="s">
        <v>8</v>
      </c>
      <c r="F89" s="1">
        <v>1186873</v>
      </c>
      <c r="G89" s="1">
        <v>230220</v>
      </c>
      <c r="H89" s="1">
        <v>3837</v>
      </c>
      <c r="I89" s="1">
        <v>1582640</v>
      </c>
      <c r="J89" s="10">
        <v>307330</v>
      </c>
      <c r="K89" s="1">
        <v>23640</v>
      </c>
      <c r="L89" s="6">
        <f t="shared" si="0"/>
        <v>1.3349404917035879</v>
      </c>
      <c r="M89" s="19">
        <f t="shared" si="3"/>
        <v>0.529506</v>
      </c>
      <c r="N89" s="17">
        <f t="shared" si="8"/>
        <v>218.65867239999994</v>
      </c>
      <c r="O89" s="19">
        <f t="shared" si="5"/>
        <v>0.153665</v>
      </c>
      <c r="P89" s="17">
        <f t="shared" si="7"/>
        <v>76.28678250000007</v>
      </c>
      <c r="Q89" s="6">
        <f t="shared" si="2"/>
        <v>0.29020445471817125</v>
      </c>
      <c r="R89" s="22">
        <f t="shared" si="9"/>
        <v>152.57356500000014</v>
      </c>
    </row>
    <row r="90" spans="1:18" ht="12.75">
      <c r="A90" s="12">
        <v>69649</v>
      </c>
      <c r="B90" s="4">
        <v>37654</v>
      </c>
      <c r="C90" s="6" t="s">
        <v>26</v>
      </c>
      <c r="D90" s="6" t="s">
        <v>8</v>
      </c>
      <c r="E90" s="6" t="s">
        <v>8</v>
      </c>
      <c r="F90" s="1">
        <v>8661993</v>
      </c>
      <c r="G90" s="1">
        <v>5661327</v>
      </c>
      <c r="H90" s="1">
        <v>94335</v>
      </c>
      <c r="I90" s="1">
        <v>11098076</v>
      </c>
      <c r="J90" s="10">
        <v>7271965</v>
      </c>
      <c r="K90" s="1">
        <v>559382</v>
      </c>
      <c r="L90" s="6">
        <f t="shared" si="0"/>
        <v>1.2844983163841268</v>
      </c>
      <c r="M90" s="19">
        <f t="shared" si="3"/>
        <v>13.0210521</v>
      </c>
      <c r="N90" s="17">
        <f t="shared" si="8"/>
        <v>231.67972449999994</v>
      </c>
      <c r="O90" s="19">
        <f t="shared" si="5"/>
        <v>3.6359825</v>
      </c>
      <c r="P90" s="17">
        <f t="shared" si="7"/>
        <v>79.92276500000007</v>
      </c>
      <c r="Q90" s="6">
        <f t="shared" si="2"/>
        <v>0.27923876443133194</v>
      </c>
      <c r="R90" s="22">
        <f t="shared" si="9"/>
        <v>159.84553000000014</v>
      </c>
    </row>
    <row r="91" spans="1:18" ht="12.75">
      <c r="A91" s="12">
        <v>69650</v>
      </c>
      <c r="B91" s="4">
        <v>37654</v>
      </c>
      <c r="C91" s="6" t="s">
        <v>26</v>
      </c>
      <c r="D91" s="6" t="s">
        <v>8</v>
      </c>
      <c r="E91" s="6" t="s">
        <v>8</v>
      </c>
      <c r="F91" s="1">
        <v>8434691</v>
      </c>
      <c r="G91" s="1">
        <v>7018593</v>
      </c>
      <c r="H91" s="1">
        <v>116977</v>
      </c>
      <c r="I91" s="1">
        <v>10149655</v>
      </c>
      <c r="J91" s="10">
        <v>8429259</v>
      </c>
      <c r="K91" s="1">
        <v>648405</v>
      </c>
      <c r="L91" s="6">
        <f t="shared" si="0"/>
        <v>1.2009898565139765</v>
      </c>
      <c r="M91" s="19">
        <f t="shared" si="3"/>
        <v>16.1427639</v>
      </c>
      <c r="N91" s="17">
        <f t="shared" si="8"/>
        <v>247.82248839999994</v>
      </c>
      <c r="O91" s="19">
        <f t="shared" si="5"/>
        <v>4.2146295</v>
      </c>
      <c r="P91" s="17">
        <f t="shared" si="7"/>
        <v>84.13739450000007</v>
      </c>
      <c r="Q91" s="6">
        <f t="shared" si="2"/>
        <v>0.2610847514160819</v>
      </c>
      <c r="R91" s="22">
        <f t="shared" si="9"/>
        <v>168.27478900000014</v>
      </c>
    </row>
    <row r="92" spans="1:18" ht="12.75">
      <c r="A92" s="12">
        <v>69652</v>
      </c>
      <c r="B92" s="4">
        <v>37654</v>
      </c>
      <c r="C92" s="6" t="s">
        <v>26</v>
      </c>
      <c r="D92" s="6" t="s">
        <v>8</v>
      </c>
      <c r="E92" s="6" t="s">
        <v>8</v>
      </c>
      <c r="F92" s="1">
        <v>4471266</v>
      </c>
      <c r="G92" s="1">
        <v>3724390</v>
      </c>
      <c r="H92" s="1">
        <v>62073</v>
      </c>
      <c r="I92" s="1">
        <v>5046436</v>
      </c>
      <c r="J92" s="10">
        <v>4195678</v>
      </c>
      <c r="K92" s="1">
        <v>322744</v>
      </c>
      <c r="L92" s="6">
        <f t="shared" si="0"/>
        <v>1.1265409906051729</v>
      </c>
      <c r="M92" s="19">
        <f t="shared" si="3"/>
        <v>8.566097</v>
      </c>
      <c r="N92" s="17">
        <f t="shared" si="8"/>
        <v>256.38858539999995</v>
      </c>
      <c r="O92" s="19">
        <f t="shared" si="5"/>
        <v>2.097839</v>
      </c>
      <c r="P92" s="17">
        <f t="shared" si="7"/>
        <v>86.23523350000006</v>
      </c>
      <c r="Q92" s="6">
        <f t="shared" si="2"/>
        <v>0.24490021534895065</v>
      </c>
      <c r="R92" s="22">
        <f t="shared" si="9"/>
        <v>172.47046700000013</v>
      </c>
    </row>
    <row r="93" spans="1:18" ht="12.75">
      <c r="A93" s="12">
        <v>69954</v>
      </c>
      <c r="B93" s="4">
        <v>37654</v>
      </c>
      <c r="C93" s="6" t="s">
        <v>26</v>
      </c>
      <c r="D93" s="6" t="s">
        <v>8</v>
      </c>
      <c r="E93" s="6" t="s">
        <v>8</v>
      </c>
      <c r="F93" s="1">
        <v>7447363</v>
      </c>
      <c r="G93" s="1">
        <v>6437075</v>
      </c>
      <c r="H93" s="1">
        <v>107285</v>
      </c>
      <c r="I93" s="1">
        <v>7994148</v>
      </c>
      <c r="J93" s="10">
        <v>6895459</v>
      </c>
      <c r="K93" s="1">
        <v>530419</v>
      </c>
      <c r="L93" s="6">
        <f t="shared" si="0"/>
        <v>1.0712099827949806</v>
      </c>
      <c r="M93" s="19">
        <f t="shared" si="3"/>
        <v>14.805272499999997</v>
      </c>
      <c r="N93" s="17">
        <f t="shared" si="8"/>
        <v>271.19385789999995</v>
      </c>
      <c r="O93" s="19">
        <f t="shared" si="5"/>
        <v>3.4477295</v>
      </c>
      <c r="P93" s="17">
        <f t="shared" si="7"/>
        <v>89.68296300000006</v>
      </c>
      <c r="Q93" s="6">
        <f t="shared" si="2"/>
        <v>0.23287173539021322</v>
      </c>
      <c r="R93" s="22">
        <f t="shared" si="9"/>
        <v>179.36592600000012</v>
      </c>
    </row>
    <row r="94" spans="1:18" ht="12.75">
      <c r="A94" s="12">
        <v>69656</v>
      </c>
      <c r="B94" s="4">
        <v>37654</v>
      </c>
      <c r="C94" s="6" t="s">
        <v>26</v>
      </c>
      <c r="D94" s="6" t="s">
        <v>8</v>
      </c>
      <c r="E94" s="6" t="s">
        <v>8</v>
      </c>
      <c r="F94" s="1">
        <v>4718084</v>
      </c>
      <c r="G94" s="1">
        <v>4057094</v>
      </c>
      <c r="H94" s="1">
        <v>67618</v>
      </c>
      <c r="I94" s="1">
        <v>4860089</v>
      </c>
      <c r="J94" s="10">
        <v>4172292</v>
      </c>
      <c r="K94" s="1">
        <v>320945</v>
      </c>
      <c r="L94" s="6">
        <f t="shared" si="0"/>
        <v>1.0283942151697743</v>
      </c>
      <c r="M94" s="19">
        <f t="shared" si="3"/>
        <v>9.3313162</v>
      </c>
      <c r="N94" s="17">
        <f t="shared" si="8"/>
        <v>280.52517409999996</v>
      </c>
      <c r="O94" s="19">
        <f t="shared" si="5"/>
        <v>2.086146</v>
      </c>
      <c r="P94" s="17">
        <f t="shared" si="7"/>
        <v>91.76910900000006</v>
      </c>
      <c r="Q94" s="6">
        <f t="shared" si="2"/>
        <v>0.22356395981951613</v>
      </c>
      <c r="R94" s="22">
        <f t="shared" si="9"/>
        <v>183.53821800000011</v>
      </c>
    </row>
    <row r="95" spans="1:18" ht="12.75">
      <c r="A95" s="12">
        <v>69657</v>
      </c>
      <c r="B95" s="4">
        <v>37654</v>
      </c>
      <c r="C95" s="6" t="s">
        <v>26</v>
      </c>
      <c r="D95" s="6" t="s">
        <v>8</v>
      </c>
      <c r="E95" s="6" t="s">
        <v>8</v>
      </c>
      <c r="F95" s="1">
        <v>2063738</v>
      </c>
      <c r="G95" s="1">
        <v>1815900</v>
      </c>
      <c r="H95" s="1">
        <v>30265</v>
      </c>
      <c r="I95" s="1">
        <v>2082857</v>
      </c>
      <c r="J95" s="10">
        <v>1828912</v>
      </c>
      <c r="K95" s="1">
        <v>140686</v>
      </c>
      <c r="L95" s="6">
        <f t="shared" si="0"/>
        <v>1.0071655928189878</v>
      </c>
      <c r="M95" s="19">
        <f t="shared" si="3"/>
        <v>4.17657</v>
      </c>
      <c r="N95" s="17">
        <f t="shared" si="8"/>
        <v>284.7017441</v>
      </c>
      <c r="O95" s="19">
        <f t="shared" si="5"/>
        <v>0.914456</v>
      </c>
      <c r="P95" s="17">
        <f t="shared" si="7"/>
        <v>92.68356500000006</v>
      </c>
      <c r="Q95" s="6">
        <f t="shared" si="2"/>
        <v>0.2189490419171713</v>
      </c>
      <c r="R95" s="22">
        <f t="shared" si="9"/>
        <v>185.36713000000012</v>
      </c>
    </row>
    <row r="96" spans="1:18" ht="12.75">
      <c r="A96" s="12">
        <v>69658</v>
      </c>
      <c r="B96" s="4">
        <v>37654</v>
      </c>
      <c r="C96" s="1" t="s">
        <v>26</v>
      </c>
      <c r="D96" s="1" t="s">
        <v>8</v>
      </c>
      <c r="E96" s="1" t="s">
        <v>8</v>
      </c>
      <c r="F96" s="1">
        <v>5078529</v>
      </c>
      <c r="G96" s="1">
        <v>4652608</v>
      </c>
      <c r="H96" s="1">
        <v>77544</v>
      </c>
      <c r="I96" s="1">
        <v>5032923</v>
      </c>
      <c r="J96" s="10">
        <v>4600607</v>
      </c>
      <c r="K96" s="1">
        <v>353893</v>
      </c>
      <c r="L96" s="1">
        <f t="shared" si="0"/>
        <v>0.9888232578373248</v>
      </c>
      <c r="M96" s="17">
        <f t="shared" si="3"/>
        <v>10.700998399999998</v>
      </c>
      <c r="N96" s="17">
        <f t="shared" si="8"/>
        <v>295.4027425</v>
      </c>
      <c r="O96" s="17">
        <f t="shared" si="5"/>
        <v>2.3003035</v>
      </c>
      <c r="P96" s="17">
        <f t="shared" si="7"/>
        <v>94.98386850000006</v>
      </c>
      <c r="Q96" s="1">
        <f t="shared" si="2"/>
        <v>0.21496157779072284</v>
      </c>
      <c r="R96" s="22">
        <f t="shared" si="9"/>
        <v>189.9677370000001</v>
      </c>
    </row>
    <row r="97" spans="1:18" ht="12.75">
      <c r="A97" s="12">
        <v>69659</v>
      </c>
      <c r="B97" s="4">
        <v>37654</v>
      </c>
      <c r="C97" s="1" t="s">
        <v>26</v>
      </c>
      <c r="D97" s="1" t="s">
        <v>8</v>
      </c>
      <c r="E97" s="1" t="s">
        <v>8</v>
      </c>
      <c r="F97" s="1">
        <v>565383</v>
      </c>
      <c r="G97" s="1">
        <v>528706</v>
      </c>
      <c r="H97" s="1">
        <v>8811</v>
      </c>
      <c r="I97" s="1">
        <v>553443</v>
      </c>
      <c r="J97" s="10">
        <v>515596</v>
      </c>
      <c r="K97" s="1">
        <v>39661</v>
      </c>
      <c r="L97" s="1">
        <f t="shared" si="0"/>
        <v>0.9752036103240742</v>
      </c>
      <c r="M97" s="17">
        <f t="shared" si="3"/>
        <v>1.2160237999999999</v>
      </c>
      <c r="N97" s="17">
        <f t="shared" si="8"/>
        <v>296.6187663</v>
      </c>
      <c r="O97" s="17">
        <f t="shared" si="5"/>
        <v>0.257798</v>
      </c>
      <c r="P97" s="17">
        <f t="shared" si="7"/>
        <v>95.24166650000005</v>
      </c>
      <c r="Q97" s="1">
        <f t="shared" si="2"/>
        <v>0.21200078485305968</v>
      </c>
      <c r="R97" s="22">
        <f t="shared" si="9"/>
        <v>190.4833330000001</v>
      </c>
    </row>
    <row r="98" spans="1:18" ht="12.75">
      <c r="A98" s="12">
        <v>69709</v>
      </c>
      <c r="B98" s="4">
        <v>37654</v>
      </c>
      <c r="C98" s="1" t="s">
        <v>26</v>
      </c>
      <c r="D98" s="1" t="s">
        <v>8</v>
      </c>
      <c r="E98" s="1" t="s">
        <v>8</v>
      </c>
      <c r="F98" s="1">
        <v>820332</v>
      </c>
      <c r="G98" s="1">
        <v>671942</v>
      </c>
      <c r="H98" s="1">
        <v>6653</v>
      </c>
      <c r="I98" s="1">
        <v>1627706</v>
      </c>
      <c r="J98" s="10">
        <v>1330342</v>
      </c>
      <c r="K98" s="1">
        <v>51167</v>
      </c>
      <c r="L98" s="1">
        <f t="shared" si="0"/>
        <v>1.979846474844555</v>
      </c>
      <c r="M98" s="17">
        <f t="shared" si="3"/>
        <v>1.5454666</v>
      </c>
      <c r="N98" s="17">
        <f t="shared" si="8"/>
        <v>298.1642329</v>
      </c>
      <c r="O98" s="17">
        <f t="shared" si="5"/>
        <v>0.665171</v>
      </c>
      <c r="P98" s="17">
        <f t="shared" si="7"/>
        <v>95.90683750000005</v>
      </c>
      <c r="Q98" s="1">
        <f t="shared" si="2"/>
        <v>0.43040140757490325</v>
      </c>
      <c r="R98" s="22">
        <f t="shared" si="9"/>
        <v>191.8136750000001</v>
      </c>
    </row>
    <row r="99" spans="1:18" ht="12.75">
      <c r="A99" s="12">
        <v>69717</v>
      </c>
      <c r="B99" s="4">
        <v>37655</v>
      </c>
      <c r="C99" s="1" t="s">
        <v>26</v>
      </c>
      <c r="D99" s="1" t="s">
        <v>8</v>
      </c>
      <c r="E99" s="1" t="s">
        <v>8</v>
      </c>
      <c r="F99" s="1">
        <v>6285997</v>
      </c>
      <c r="G99" s="1">
        <v>5095308</v>
      </c>
      <c r="H99" s="1">
        <v>50448</v>
      </c>
      <c r="I99" s="1">
        <v>8594188</v>
      </c>
      <c r="J99" s="10">
        <v>6967572</v>
      </c>
      <c r="K99" s="1">
        <v>267983</v>
      </c>
      <c r="L99" s="1">
        <f t="shared" si="0"/>
        <v>1.3674486409850004</v>
      </c>
      <c r="M99" s="17">
        <f t="shared" si="3"/>
        <v>11.719208399999998</v>
      </c>
      <c r="N99" s="17">
        <f t="shared" si="8"/>
        <v>309.8834413</v>
      </c>
      <c r="O99" s="17">
        <f t="shared" si="5"/>
        <v>3.483786</v>
      </c>
      <c r="P99" s="17">
        <f t="shared" si="7"/>
        <v>99.39062350000005</v>
      </c>
      <c r="Q99" s="1">
        <f t="shared" si="2"/>
        <v>0.29727144369239145</v>
      </c>
      <c r="R99" s="22">
        <f t="shared" si="9"/>
        <v>198.7812470000001</v>
      </c>
    </row>
    <row r="100" spans="1:18" ht="12.75">
      <c r="A100" s="12">
        <v>69718</v>
      </c>
      <c r="B100" s="4">
        <v>37655</v>
      </c>
      <c r="C100" s="1" t="s">
        <v>26</v>
      </c>
      <c r="D100" s="1" t="s">
        <v>8</v>
      </c>
      <c r="E100" s="1" t="s">
        <v>8</v>
      </c>
      <c r="F100" s="1">
        <v>983066</v>
      </c>
      <c r="G100" s="1">
        <v>701170</v>
      </c>
      <c r="H100" s="1">
        <v>6942</v>
      </c>
      <c r="I100" s="1">
        <v>1242362</v>
      </c>
      <c r="J100" s="10">
        <v>886954</v>
      </c>
      <c r="K100" s="1">
        <v>34114</v>
      </c>
      <c r="L100" s="1">
        <f t="shared" si="0"/>
        <v>1.2649628478115151</v>
      </c>
      <c r="M100" s="17">
        <f t="shared" si="3"/>
        <v>1.6126909999999999</v>
      </c>
      <c r="N100" s="17">
        <f t="shared" si="8"/>
        <v>311.4961323</v>
      </c>
      <c r="O100" s="17">
        <f t="shared" si="5"/>
        <v>0.443477</v>
      </c>
      <c r="P100" s="17">
        <f t="shared" si="7"/>
        <v>99.83410050000005</v>
      </c>
      <c r="Q100" s="1">
        <f t="shared" si="2"/>
        <v>0.2749919234372859</v>
      </c>
      <c r="R100" s="22">
        <f t="shared" si="9"/>
        <v>199.6682010000001</v>
      </c>
    </row>
    <row r="101" spans="1:18" ht="12.75">
      <c r="A101" s="12">
        <v>69719</v>
      </c>
      <c r="B101" s="4">
        <v>37655</v>
      </c>
      <c r="C101" s="1" t="s">
        <v>26</v>
      </c>
      <c r="D101" s="1" t="s">
        <v>8</v>
      </c>
      <c r="E101" s="1" t="s">
        <v>8</v>
      </c>
      <c r="F101" s="1">
        <v>293951</v>
      </c>
      <c r="G101" s="1">
        <v>201491</v>
      </c>
      <c r="H101" s="1">
        <v>1995</v>
      </c>
      <c r="I101" s="1">
        <v>365333</v>
      </c>
      <c r="J101" s="10">
        <v>250447</v>
      </c>
      <c r="K101" s="1">
        <v>9632</v>
      </c>
      <c r="L101" s="1">
        <f t="shared" si="0"/>
        <v>1.2429686685757677</v>
      </c>
      <c r="M101" s="17">
        <f t="shared" si="3"/>
        <v>0.4634293</v>
      </c>
      <c r="N101" s="17">
        <f t="shared" si="8"/>
        <v>311.9595616</v>
      </c>
      <c r="O101" s="17">
        <f t="shared" si="5"/>
        <v>0.1252235</v>
      </c>
      <c r="P101" s="17">
        <f aca="true" t="shared" si="10" ref="P101:P164">P100+O101</f>
        <v>99.95932400000005</v>
      </c>
      <c r="Q101" s="1">
        <f t="shared" si="2"/>
        <v>0.27021058012516685</v>
      </c>
      <c r="R101" s="22">
        <f t="shared" si="9"/>
        <v>199.9186480000001</v>
      </c>
    </row>
    <row r="102" spans="1:18" ht="12.75">
      <c r="A102" s="12">
        <v>69720</v>
      </c>
      <c r="B102" s="4">
        <v>37655</v>
      </c>
      <c r="C102" s="1" t="s">
        <v>26</v>
      </c>
      <c r="D102" s="1" t="s">
        <v>8</v>
      </c>
      <c r="E102" s="1" t="s">
        <v>8</v>
      </c>
      <c r="F102" s="1">
        <v>569516</v>
      </c>
      <c r="G102" s="1">
        <v>289169</v>
      </c>
      <c r="H102" s="1">
        <v>2863</v>
      </c>
      <c r="I102" s="1">
        <v>696613</v>
      </c>
      <c r="J102" s="10">
        <v>354437</v>
      </c>
      <c r="K102" s="1">
        <v>13633</v>
      </c>
      <c r="L102" s="1">
        <f t="shared" si="0"/>
        <v>1.225708841542489</v>
      </c>
      <c r="M102" s="17">
        <f t="shared" si="3"/>
        <v>0.6650887</v>
      </c>
      <c r="N102" s="17">
        <f t="shared" si="8"/>
        <v>312.6246503</v>
      </c>
      <c r="O102" s="17">
        <f t="shared" si="5"/>
        <v>0.1772185</v>
      </c>
      <c r="P102" s="17">
        <f t="shared" si="10"/>
        <v>100.13654250000005</v>
      </c>
      <c r="Q102" s="1">
        <f t="shared" si="2"/>
        <v>0.2664584438135846</v>
      </c>
      <c r="R102" s="22">
        <f t="shared" si="9"/>
        <v>200.2730850000001</v>
      </c>
    </row>
    <row r="103" spans="1:18" ht="12.75">
      <c r="A103" s="12">
        <v>69722</v>
      </c>
      <c r="B103" s="4">
        <v>37655</v>
      </c>
      <c r="C103" s="1" t="s">
        <v>26</v>
      </c>
      <c r="D103" s="1" t="s">
        <v>8</v>
      </c>
      <c r="E103" s="1" t="s">
        <v>8</v>
      </c>
      <c r="F103" s="1">
        <v>43532</v>
      </c>
      <c r="G103" s="1">
        <v>885</v>
      </c>
      <c r="H103" s="1">
        <v>9</v>
      </c>
      <c r="I103" s="1">
        <v>51885</v>
      </c>
      <c r="J103" s="10">
        <v>1079</v>
      </c>
      <c r="K103" s="1">
        <v>41</v>
      </c>
      <c r="L103" s="1">
        <f t="shared" si="0"/>
        <v>1.2192090395480226</v>
      </c>
      <c r="M103" s="17">
        <f t="shared" si="3"/>
        <v>0.0020355</v>
      </c>
      <c r="N103" s="17">
        <f t="shared" si="8"/>
        <v>312.62668579999996</v>
      </c>
      <c r="O103" s="17">
        <f t="shared" si="5"/>
        <v>0.0005395</v>
      </c>
      <c r="P103" s="17">
        <f t="shared" si="10"/>
        <v>100.13708200000005</v>
      </c>
      <c r="Q103" s="1">
        <f t="shared" si="2"/>
        <v>0.26504544338000496</v>
      </c>
      <c r="R103" s="22">
        <f t="shared" si="9"/>
        <v>200.2741640000001</v>
      </c>
    </row>
    <row r="104" spans="1:18" ht="12.75">
      <c r="A104" s="12">
        <v>69723</v>
      </c>
      <c r="B104" s="4">
        <v>37655</v>
      </c>
      <c r="C104" s="1" t="s">
        <v>26</v>
      </c>
      <c r="D104" s="1" t="s">
        <v>8</v>
      </c>
      <c r="E104" s="1" t="s">
        <v>8</v>
      </c>
      <c r="F104" s="1">
        <v>37517</v>
      </c>
      <c r="G104" s="1">
        <v>841</v>
      </c>
      <c r="H104" s="1">
        <v>8</v>
      </c>
      <c r="I104" s="1">
        <v>44099</v>
      </c>
      <c r="J104" s="10">
        <v>1043</v>
      </c>
      <c r="K104" s="1">
        <v>41</v>
      </c>
      <c r="L104" s="1">
        <f t="shared" si="0"/>
        <v>1.2401902497027348</v>
      </c>
      <c r="M104" s="17">
        <f t="shared" si="3"/>
        <v>0.0019343</v>
      </c>
      <c r="N104" s="17">
        <f t="shared" si="8"/>
        <v>312.6286201</v>
      </c>
      <c r="O104" s="17">
        <f t="shared" si="5"/>
        <v>0.0005215</v>
      </c>
      <c r="P104" s="17">
        <f t="shared" si="10"/>
        <v>100.13760350000005</v>
      </c>
      <c r="Q104" s="1">
        <f t="shared" si="2"/>
        <v>0.2696065760223337</v>
      </c>
      <c r="R104" s="22">
        <f t="shared" si="9"/>
        <v>200.2752070000001</v>
      </c>
    </row>
    <row r="105" spans="1:18" ht="12.75">
      <c r="A105" s="12">
        <v>69724</v>
      </c>
      <c r="B105" s="4">
        <v>37655</v>
      </c>
      <c r="C105" s="1" t="s">
        <v>26</v>
      </c>
      <c r="D105" s="1" t="s">
        <v>8</v>
      </c>
      <c r="E105" s="1" t="s">
        <v>8</v>
      </c>
      <c r="F105" s="1">
        <v>33963</v>
      </c>
      <c r="G105" s="1">
        <v>967</v>
      </c>
      <c r="H105" s="1">
        <v>10</v>
      </c>
      <c r="I105" s="1">
        <v>39975</v>
      </c>
      <c r="J105" s="10">
        <v>1109</v>
      </c>
      <c r="K105" s="1">
        <v>42</v>
      </c>
      <c r="L105" s="1">
        <f t="shared" si="0"/>
        <v>1.1468459152016546</v>
      </c>
      <c r="M105" s="17">
        <f t="shared" si="3"/>
        <v>0.0022241</v>
      </c>
      <c r="N105" s="17">
        <f t="shared" si="8"/>
        <v>312.63084419999996</v>
      </c>
      <c r="O105" s="17">
        <f t="shared" si="5"/>
        <v>0.0005545</v>
      </c>
      <c r="P105" s="17">
        <f t="shared" si="10"/>
        <v>100.13815800000006</v>
      </c>
      <c r="Q105" s="1">
        <f t="shared" si="2"/>
        <v>0.249314329391664</v>
      </c>
      <c r="R105" s="22">
        <f t="shared" si="9"/>
        <v>200.27631600000012</v>
      </c>
    </row>
    <row r="106" spans="1:18" ht="12.75">
      <c r="A106" s="12">
        <v>69725</v>
      </c>
      <c r="B106" s="4">
        <v>37655</v>
      </c>
      <c r="C106" s="1" t="s">
        <v>26</v>
      </c>
      <c r="D106" s="1" t="s">
        <v>8</v>
      </c>
      <c r="E106" s="1" t="s">
        <v>8</v>
      </c>
      <c r="F106" s="1">
        <v>23811</v>
      </c>
      <c r="G106" s="1">
        <v>851</v>
      </c>
      <c r="H106" s="1">
        <v>8</v>
      </c>
      <c r="I106" s="1">
        <v>27970</v>
      </c>
      <c r="J106" s="10">
        <v>1049</v>
      </c>
      <c r="K106" s="1">
        <v>41</v>
      </c>
      <c r="L106" s="1">
        <f t="shared" si="0"/>
        <v>1.2326674500587544</v>
      </c>
      <c r="M106" s="17">
        <f t="shared" si="3"/>
        <v>0.0019573</v>
      </c>
      <c r="N106" s="17">
        <f t="shared" si="8"/>
        <v>312.63280149999997</v>
      </c>
      <c r="O106" s="17">
        <f t="shared" si="5"/>
        <v>0.0005245</v>
      </c>
      <c r="P106" s="17">
        <f t="shared" si="10"/>
        <v>100.13868250000006</v>
      </c>
      <c r="Q106" s="1">
        <f t="shared" si="2"/>
        <v>0.2679711847953814</v>
      </c>
      <c r="R106" s="22">
        <f t="shared" si="9"/>
        <v>200.27736500000012</v>
      </c>
    </row>
    <row r="107" spans="1:18" ht="12.75">
      <c r="A107" s="12">
        <v>69726</v>
      </c>
      <c r="B107" s="4">
        <v>37655</v>
      </c>
      <c r="C107" s="1" t="s">
        <v>26</v>
      </c>
      <c r="D107" s="1" t="s">
        <v>8</v>
      </c>
      <c r="E107" s="1" t="s">
        <v>8</v>
      </c>
      <c r="F107" s="1">
        <v>187985</v>
      </c>
      <c r="G107" s="1">
        <v>872</v>
      </c>
      <c r="H107" s="1">
        <v>9</v>
      </c>
      <c r="I107" s="1">
        <v>219764</v>
      </c>
      <c r="J107" s="10">
        <v>1059</v>
      </c>
      <c r="K107" s="1">
        <v>40</v>
      </c>
      <c r="L107" s="1">
        <f t="shared" si="0"/>
        <v>1.2144495412844036</v>
      </c>
      <c r="M107" s="17">
        <f t="shared" si="3"/>
        <v>0.0020055999999999997</v>
      </c>
      <c r="N107" s="17">
        <f t="shared" si="8"/>
        <v>312.6348071</v>
      </c>
      <c r="O107" s="17">
        <f t="shared" si="5"/>
        <v>0.0005295</v>
      </c>
      <c r="P107" s="17">
        <f t="shared" si="10"/>
        <v>100.13921200000006</v>
      </c>
      <c r="Q107" s="1">
        <f t="shared" si="2"/>
        <v>0.2640107698444356</v>
      </c>
      <c r="R107" s="22">
        <f t="shared" si="9"/>
        <v>200.27842400000011</v>
      </c>
    </row>
    <row r="108" spans="1:18" ht="12.75">
      <c r="A108" s="12">
        <v>69727</v>
      </c>
      <c r="B108" s="4">
        <v>37655</v>
      </c>
      <c r="C108" s="1" t="s">
        <v>26</v>
      </c>
      <c r="D108" s="1" t="s">
        <v>8</v>
      </c>
      <c r="E108" s="1" t="s">
        <v>8</v>
      </c>
      <c r="F108" s="1">
        <v>65151</v>
      </c>
      <c r="G108" s="1">
        <v>0</v>
      </c>
      <c r="H108" s="1">
        <v>0</v>
      </c>
      <c r="I108" s="1">
        <v>75871</v>
      </c>
      <c r="J108" s="10">
        <v>0</v>
      </c>
      <c r="K108" s="1">
        <v>0</v>
      </c>
      <c r="L108" s="1" t="e">
        <f t="shared" si="0"/>
        <v>#DIV/0!</v>
      </c>
      <c r="M108" s="17">
        <f t="shared" si="3"/>
        <v>0</v>
      </c>
      <c r="N108" s="17">
        <f t="shared" si="8"/>
        <v>312.6348071</v>
      </c>
      <c r="O108" s="17">
        <f t="shared" si="5"/>
        <v>0</v>
      </c>
      <c r="P108" s="17">
        <f t="shared" si="10"/>
        <v>100.13921200000006</v>
      </c>
      <c r="Q108" s="1" t="e">
        <f t="shared" si="2"/>
        <v>#DIV/0!</v>
      </c>
      <c r="R108" s="22">
        <f t="shared" si="9"/>
        <v>200.27842400000011</v>
      </c>
    </row>
    <row r="109" spans="1:18" ht="12.75">
      <c r="A109" s="12">
        <v>69728</v>
      </c>
      <c r="B109" s="4">
        <v>37655</v>
      </c>
      <c r="C109" s="1" t="s">
        <v>26</v>
      </c>
      <c r="D109" s="1" t="s">
        <v>8</v>
      </c>
      <c r="E109" s="1" t="s">
        <v>8</v>
      </c>
      <c r="F109" s="1">
        <v>68057</v>
      </c>
      <c r="G109" s="1">
        <v>0</v>
      </c>
      <c r="H109" s="1">
        <v>0</v>
      </c>
      <c r="I109" s="1">
        <v>79708</v>
      </c>
      <c r="J109" s="10">
        <v>0</v>
      </c>
      <c r="K109" s="1">
        <v>0</v>
      </c>
      <c r="L109" s="1" t="e">
        <f t="shared" si="0"/>
        <v>#DIV/0!</v>
      </c>
      <c r="M109" s="17">
        <f t="shared" si="3"/>
        <v>0</v>
      </c>
      <c r="N109" s="17">
        <f t="shared" si="8"/>
        <v>312.6348071</v>
      </c>
      <c r="O109" s="17">
        <f t="shared" si="5"/>
        <v>0</v>
      </c>
      <c r="P109" s="17">
        <f t="shared" si="10"/>
        <v>100.13921200000006</v>
      </c>
      <c r="Q109" s="1" t="e">
        <f t="shared" si="2"/>
        <v>#DIV/0!</v>
      </c>
      <c r="R109" s="22">
        <f t="shared" si="9"/>
        <v>200.27842400000011</v>
      </c>
    </row>
    <row r="110" spans="1:18" ht="12.75">
      <c r="A110" s="12">
        <v>69730</v>
      </c>
      <c r="B110" s="4">
        <v>37655</v>
      </c>
      <c r="C110" s="1" t="s">
        <v>26</v>
      </c>
      <c r="D110" s="1" t="s">
        <v>8</v>
      </c>
      <c r="E110" s="1" t="s">
        <v>8</v>
      </c>
      <c r="F110" s="1">
        <v>46588</v>
      </c>
      <c r="G110" s="1">
        <v>0</v>
      </c>
      <c r="H110" s="1">
        <v>0</v>
      </c>
      <c r="I110" s="1">
        <v>52878</v>
      </c>
      <c r="J110" s="10">
        <v>0</v>
      </c>
      <c r="K110" s="1">
        <v>0</v>
      </c>
      <c r="L110" s="1" t="e">
        <f t="shared" si="0"/>
        <v>#DIV/0!</v>
      </c>
      <c r="M110" s="17">
        <f t="shared" si="3"/>
        <v>0</v>
      </c>
      <c r="N110" s="17">
        <f t="shared" si="8"/>
        <v>312.6348071</v>
      </c>
      <c r="O110" s="17">
        <f t="shared" si="5"/>
        <v>0</v>
      </c>
      <c r="P110" s="17">
        <f t="shared" si="10"/>
        <v>100.13921200000006</v>
      </c>
      <c r="Q110" s="1" t="e">
        <f t="shared" si="2"/>
        <v>#DIV/0!</v>
      </c>
      <c r="R110" s="22">
        <f t="shared" si="9"/>
        <v>200.27842400000011</v>
      </c>
    </row>
    <row r="111" spans="1:18" ht="12.75">
      <c r="A111" s="12">
        <v>69748</v>
      </c>
      <c r="B111" s="4">
        <v>37655</v>
      </c>
      <c r="C111" s="1" t="s">
        <v>26</v>
      </c>
      <c r="D111" s="1" t="s">
        <v>8</v>
      </c>
      <c r="E111" s="1" t="s">
        <v>8</v>
      </c>
      <c r="F111" s="1">
        <v>211383</v>
      </c>
      <c r="G111" s="1">
        <v>137019</v>
      </c>
      <c r="H111" s="1">
        <v>6850</v>
      </c>
      <c r="I111" s="1">
        <v>201836</v>
      </c>
      <c r="J111" s="10">
        <v>130106</v>
      </c>
      <c r="K111" s="1">
        <v>32526</v>
      </c>
      <c r="L111" s="1">
        <f t="shared" si="0"/>
        <v>0.9495471430969428</v>
      </c>
      <c r="M111" s="17">
        <f t="shared" si="3"/>
        <v>0.31514369999999997</v>
      </c>
      <c r="N111" s="17">
        <f t="shared" si="8"/>
        <v>312.9499508</v>
      </c>
      <c r="O111" s="17">
        <f t="shared" si="5"/>
        <v>0.065053</v>
      </c>
      <c r="P111" s="17">
        <f t="shared" si="10"/>
        <v>100.20426500000006</v>
      </c>
      <c r="Q111" s="1">
        <f t="shared" si="2"/>
        <v>0.20642329197759626</v>
      </c>
      <c r="R111" s="22">
        <f t="shared" si="9"/>
        <v>200.40853000000013</v>
      </c>
    </row>
    <row r="112" spans="1:18" ht="12.75">
      <c r="A112" s="12">
        <v>69749</v>
      </c>
      <c r="B112" s="4">
        <v>37655</v>
      </c>
      <c r="C112" s="1" t="s">
        <v>26</v>
      </c>
      <c r="D112" s="1" t="s">
        <v>8</v>
      </c>
      <c r="E112" s="1" t="s">
        <v>8</v>
      </c>
      <c r="F112" s="1">
        <v>57298</v>
      </c>
      <c r="G112" s="1">
        <v>1422</v>
      </c>
      <c r="H112" s="1">
        <v>72</v>
      </c>
      <c r="I112" s="1">
        <v>54151</v>
      </c>
      <c r="J112" s="10">
        <v>1315</v>
      </c>
      <c r="K112" s="1">
        <v>329</v>
      </c>
      <c r="L112" s="1">
        <f t="shared" si="0"/>
        <v>0.9247538677918424</v>
      </c>
      <c r="M112" s="17">
        <f t="shared" si="3"/>
        <v>0.0032706</v>
      </c>
      <c r="N112" s="17">
        <f t="shared" si="8"/>
        <v>312.9532214</v>
      </c>
      <c r="O112" s="17">
        <f t="shared" si="5"/>
        <v>0.0006575</v>
      </c>
      <c r="P112" s="17">
        <f t="shared" si="10"/>
        <v>100.20492250000007</v>
      </c>
      <c r="Q112" s="1">
        <f t="shared" si="2"/>
        <v>0.20103344951996577</v>
      </c>
      <c r="R112" s="22">
        <f t="shared" si="9"/>
        <v>200.40984500000013</v>
      </c>
    </row>
    <row r="113" spans="1:18" ht="12.75">
      <c r="A113" s="12">
        <v>69751</v>
      </c>
      <c r="B113" s="4">
        <v>37655</v>
      </c>
      <c r="C113" s="1" t="s">
        <v>26</v>
      </c>
      <c r="D113" s="1" t="s">
        <v>8</v>
      </c>
      <c r="E113" s="1" t="s">
        <v>8</v>
      </c>
      <c r="F113" s="1">
        <v>1475</v>
      </c>
      <c r="G113" s="1">
        <v>1259</v>
      </c>
      <c r="H113" s="1">
        <v>63</v>
      </c>
      <c r="I113" s="1">
        <v>2018</v>
      </c>
      <c r="J113" s="10">
        <v>1777</v>
      </c>
      <c r="K113" s="1">
        <v>444</v>
      </c>
      <c r="L113" s="1">
        <f t="shared" si="0"/>
        <v>1.4114376489277205</v>
      </c>
      <c r="M113" s="17">
        <f t="shared" si="3"/>
        <v>0.0028956999999999997</v>
      </c>
      <c r="N113" s="17">
        <f t="shared" si="8"/>
        <v>312.95611710000003</v>
      </c>
      <c r="O113" s="17">
        <f t="shared" si="5"/>
        <v>0.0008885</v>
      </c>
      <c r="P113" s="17">
        <f t="shared" si="10"/>
        <v>100.20581100000007</v>
      </c>
      <c r="Q113" s="1">
        <f t="shared" si="2"/>
        <v>0.3068342715060262</v>
      </c>
      <c r="R113" s="22">
        <f t="shared" si="9"/>
        <v>200.41162200000014</v>
      </c>
    </row>
    <row r="114" spans="1:18" ht="12.75">
      <c r="A114" s="12">
        <v>69752</v>
      </c>
      <c r="B114" s="4">
        <v>37655</v>
      </c>
      <c r="C114" s="1" t="s">
        <v>26</v>
      </c>
      <c r="D114" s="1" t="s">
        <v>8</v>
      </c>
      <c r="E114" s="1" t="s">
        <v>8</v>
      </c>
      <c r="F114" s="1">
        <v>25380</v>
      </c>
      <c r="G114" s="1">
        <v>1557</v>
      </c>
      <c r="H114" s="1">
        <v>78</v>
      </c>
      <c r="I114" s="1">
        <v>23910</v>
      </c>
      <c r="J114" s="10">
        <v>1439</v>
      </c>
      <c r="K114" s="1">
        <v>360</v>
      </c>
      <c r="L114" s="1">
        <f t="shared" si="0"/>
        <v>0.9242132305716121</v>
      </c>
      <c r="M114" s="17">
        <f t="shared" si="3"/>
        <v>0.0035811</v>
      </c>
      <c r="N114" s="17">
        <f t="shared" si="8"/>
        <v>312.95969820000005</v>
      </c>
      <c r="O114" s="17">
        <f t="shared" si="5"/>
        <v>0.0007195</v>
      </c>
      <c r="P114" s="17">
        <f t="shared" si="10"/>
        <v>100.20653050000007</v>
      </c>
      <c r="Q114" s="1">
        <f t="shared" si="2"/>
        <v>0.2009159196894809</v>
      </c>
      <c r="R114" s="22">
        <f t="shared" si="9"/>
        <v>200.41306100000014</v>
      </c>
    </row>
    <row r="115" spans="1:18" ht="12.75">
      <c r="A115" s="12">
        <v>69754</v>
      </c>
      <c r="B115" s="4">
        <v>37655</v>
      </c>
      <c r="C115" s="1" t="s">
        <v>26</v>
      </c>
      <c r="D115" s="1" t="s">
        <v>8</v>
      </c>
      <c r="E115" s="1" t="s">
        <v>8</v>
      </c>
      <c r="F115" s="1">
        <v>378488</v>
      </c>
      <c r="G115" s="1">
        <v>339769</v>
      </c>
      <c r="H115" s="1">
        <v>16989</v>
      </c>
      <c r="I115" s="1">
        <v>355988</v>
      </c>
      <c r="J115" s="10">
        <v>318002</v>
      </c>
      <c r="K115" s="1">
        <v>79501</v>
      </c>
      <c r="L115" s="1">
        <f t="shared" si="0"/>
        <v>0.9359358858518582</v>
      </c>
      <c r="M115" s="17">
        <f t="shared" si="3"/>
        <v>0.7814686999999999</v>
      </c>
      <c r="N115" s="17">
        <f t="shared" si="8"/>
        <v>313.74116690000005</v>
      </c>
      <c r="O115" s="17">
        <f t="shared" si="5"/>
        <v>0.159001</v>
      </c>
      <c r="P115" s="17">
        <f t="shared" si="10"/>
        <v>100.36553150000007</v>
      </c>
      <c r="Q115" s="1">
        <f t="shared" si="2"/>
        <v>0.20346432301127354</v>
      </c>
      <c r="R115" s="22">
        <f t="shared" si="9"/>
        <v>200.73106300000015</v>
      </c>
    </row>
    <row r="116" spans="1:18" ht="12.75">
      <c r="A116" s="12">
        <v>69818</v>
      </c>
      <c r="B116" s="4">
        <v>37655</v>
      </c>
      <c r="C116" s="1" t="s">
        <v>26</v>
      </c>
      <c r="D116" s="1" t="s">
        <v>8</v>
      </c>
      <c r="E116" s="1" t="s">
        <v>8</v>
      </c>
      <c r="F116" s="1">
        <v>1014061</v>
      </c>
      <c r="G116" s="1">
        <v>357752</v>
      </c>
      <c r="H116" s="1">
        <v>5962</v>
      </c>
      <c r="I116" s="1">
        <v>1709826</v>
      </c>
      <c r="J116" s="10">
        <v>602290</v>
      </c>
      <c r="K116" s="1">
        <v>46330</v>
      </c>
      <c r="L116" s="1">
        <f t="shared" si="0"/>
        <v>1.6835405532324068</v>
      </c>
      <c r="M116" s="17">
        <f t="shared" si="3"/>
        <v>0.8228295999999999</v>
      </c>
      <c r="N116" s="17">
        <f t="shared" si="8"/>
        <v>314.56399650000003</v>
      </c>
      <c r="O116" s="17">
        <f t="shared" si="5"/>
        <v>0.301145</v>
      </c>
      <c r="P116" s="17">
        <f t="shared" si="10"/>
        <v>100.66667650000008</v>
      </c>
      <c r="Q116" s="1">
        <f t="shared" si="2"/>
        <v>0.3659870767896537</v>
      </c>
      <c r="R116" s="22">
        <f t="shared" si="9"/>
        <v>201.33335300000016</v>
      </c>
    </row>
    <row r="117" spans="1:18" ht="12.75">
      <c r="A117" s="12">
        <v>69821</v>
      </c>
      <c r="B117" s="4">
        <v>37655</v>
      </c>
      <c r="C117" s="1" t="s">
        <v>26</v>
      </c>
      <c r="D117" s="1" t="s">
        <v>8</v>
      </c>
      <c r="E117" s="1" t="s">
        <v>8</v>
      </c>
      <c r="F117" s="1">
        <v>5019950</v>
      </c>
      <c r="G117" s="1">
        <v>4124401</v>
      </c>
      <c r="H117" s="1">
        <v>34085</v>
      </c>
      <c r="I117" s="1">
        <v>7909310</v>
      </c>
      <c r="J117" s="10">
        <v>6493626</v>
      </c>
      <c r="K117" s="1">
        <v>209471</v>
      </c>
      <c r="L117" s="1">
        <f t="shared" si="0"/>
        <v>1.5744409915524702</v>
      </c>
      <c r="M117" s="17">
        <f t="shared" si="3"/>
        <v>9.486122299999998</v>
      </c>
      <c r="N117" s="17">
        <f t="shared" si="8"/>
        <v>324.0501188</v>
      </c>
      <c r="O117" s="17">
        <f t="shared" si="5"/>
        <v>3.246813</v>
      </c>
      <c r="P117" s="17">
        <f t="shared" si="10"/>
        <v>103.91348950000008</v>
      </c>
      <c r="Q117" s="1">
        <f t="shared" si="2"/>
        <v>0.3422697807722762</v>
      </c>
      <c r="R117" s="22">
        <f t="shared" si="9"/>
        <v>207.82697900000016</v>
      </c>
    </row>
    <row r="118" spans="1:18" ht="12.75">
      <c r="A118" s="12">
        <v>69822</v>
      </c>
      <c r="B118" s="4">
        <v>37655</v>
      </c>
      <c r="C118" s="1" t="s">
        <v>26</v>
      </c>
      <c r="D118" s="1" t="s">
        <v>8</v>
      </c>
      <c r="E118" s="1" t="s">
        <v>8</v>
      </c>
      <c r="F118" s="1">
        <v>2284292</v>
      </c>
      <c r="G118" s="1">
        <v>1878291</v>
      </c>
      <c r="H118" s="1">
        <v>15524</v>
      </c>
      <c r="I118" s="1">
        <v>3387106</v>
      </c>
      <c r="J118" s="10">
        <v>2782923</v>
      </c>
      <c r="K118" s="1">
        <v>89771</v>
      </c>
      <c r="L118" s="1">
        <f t="shared" si="0"/>
        <v>1.48162505170924</v>
      </c>
      <c r="M118" s="17">
        <f t="shared" si="3"/>
        <v>4.3200693</v>
      </c>
      <c r="N118" s="17">
        <f t="shared" si="8"/>
        <v>328.3701881</v>
      </c>
      <c r="O118" s="17">
        <f t="shared" si="5"/>
        <v>1.3914615</v>
      </c>
      <c r="P118" s="17">
        <f t="shared" si="10"/>
        <v>105.30495100000009</v>
      </c>
      <c r="Q118" s="1">
        <f t="shared" si="2"/>
        <v>0.32209240254548693</v>
      </c>
      <c r="R118" s="22">
        <f t="shared" si="9"/>
        <v>210.60990200000018</v>
      </c>
    </row>
    <row r="119" spans="1:18" ht="12.75">
      <c r="A119" s="12">
        <v>69823</v>
      </c>
      <c r="B119" s="4">
        <v>37655</v>
      </c>
      <c r="C119" s="1" t="s">
        <v>26</v>
      </c>
      <c r="D119" s="1" t="s">
        <v>8</v>
      </c>
      <c r="E119" s="1" t="s">
        <v>8</v>
      </c>
      <c r="F119" s="1">
        <v>8090289</v>
      </c>
      <c r="G119" s="1">
        <v>6757560</v>
      </c>
      <c r="H119" s="1">
        <v>55847</v>
      </c>
      <c r="I119" s="1">
        <v>11166439</v>
      </c>
      <c r="J119" s="10">
        <v>9318057</v>
      </c>
      <c r="K119" s="1">
        <v>300583</v>
      </c>
      <c r="L119" s="1">
        <f t="shared" si="0"/>
        <v>1.3789085113561699</v>
      </c>
      <c r="M119" s="17">
        <f t="shared" si="3"/>
        <v>15.542387999999999</v>
      </c>
      <c r="N119" s="17">
        <f t="shared" si="8"/>
        <v>343.9125761</v>
      </c>
      <c r="O119" s="17">
        <f t="shared" si="5"/>
        <v>4.6590285</v>
      </c>
      <c r="P119" s="17">
        <f t="shared" si="10"/>
        <v>109.9639795000001</v>
      </c>
      <c r="Q119" s="1">
        <f t="shared" si="2"/>
        <v>0.29976271986003694</v>
      </c>
      <c r="R119" s="22">
        <f t="shared" si="9"/>
        <v>219.9279590000002</v>
      </c>
    </row>
    <row r="120" spans="1:18" ht="12.75">
      <c r="A120" s="12">
        <v>69824</v>
      </c>
      <c r="B120" s="4">
        <v>37655</v>
      </c>
      <c r="C120" s="1" t="s">
        <v>26</v>
      </c>
      <c r="D120" s="1" t="s">
        <v>8</v>
      </c>
      <c r="E120" s="1" t="s">
        <v>8</v>
      </c>
      <c r="F120" s="1">
        <v>173722</v>
      </c>
      <c r="G120" s="1">
        <v>155854</v>
      </c>
      <c r="H120" s="1">
        <v>1288</v>
      </c>
      <c r="I120" s="1">
        <v>223212</v>
      </c>
      <c r="J120" s="10">
        <v>199989</v>
      </c>
      <c r="K120" s="1">
        <v>6451</v>
      </c>
      <c r="L120" s="1">
        <f t="shared" si="0"/>
        <v>1.2831816956895556</v>
      </c>
      <c r="M120" s="17">
        <f t="shared" si="3"/>
        <v>0.35846419999999996</v>
      </c>
      <c r="N120" s="17">
        <f t="shared" si="8"/>
        <v>344.27104030000004</v>
      </c>
      <c r="O120" s="17">
        <f t="shared" si="5"/>
        <v>0.0999945</v>
      </c>
      <c r="P120" s="17">
        <f t="shared" si="10"/>
        <v>110.06397400000009</v>
      </c>
      <c r="Q120" s="1">
        <f t="shared" si="2"/>
        <v>0.27895254254120777</v>
      </c>
      <c r="R120" s="22">
        <f t="shared" si="9"/>
        <v>220.12794800000017</v>
      </c>
    </row>
    <row r="121" spans="1:18" ht="12.75">
      <c r="A121" s="12">
        <v>69826</v>
      </c>
      <c r="B121" s="4">
        <v>37655</v>
      </c>
      <c r="C121" s="1" t="s">
        <v>26</v>
      </c>
      <c r="D121" s="1" t="s">
        <v>8</v>
      </c>
      <c r="E121" s="1" t="s">
        <v>8</v>
      </c>
      <c r="F121" s="1">
        <v>2456115</v>
      </c>
      <c r="G121" s="1">
        <v>2252276</v>
      </c>
      <c r="H121" s="1">
        <v>18614</v>
      </c>
      <c r="I121" s="1">
        <v>3085586</v>
      </c>
      <c r="J121" s="10">
        <v>2825616</v>
      </c>
      <c r="K121" s="1">
        <v>91149</v>
      </c>
      <c r="L121" s="1">
        <f t="shared" si="0"/>
        <v>1.2545602759164507</v>
      </c>
      <c r="M121" s="17">
        <f t="shared" si="3"/>
        <v>5.1802348</v>
      </c>
      <c r="N121" s="17">
        <f t="shared" si="8"/>
        <v>349.45127510000003</v>
      </c>
      <c r="O121" s="17">
        <f t="shared" si="5"/>
        <v>1.412808</v>
      </c>
      <c r="P121" s="17">
        <f t="shared" si="10"/>
        <v>111.47678200000009</v>
      </c>
      <c r="Q121" s="1">
        <f t="shared" si="2"/>
        <v>0.27273049476444583</v>
      </c>
      <c r="R121" s="22">
        <f t="shared" si="9"/>
        <v>222.95356400000017</v>
      </c>
    </row>
    <row r="122" spans="1:18" ht="12.75">
      <c r="A122" s="12">
        <v>69827</v>
      </c>
      <c r="B122" s="4">
        <v>37655</v>
      </c>
      <c r="C122" s="1" t="s">
        <v>26</v>
      </c>
      <c r="D122" s="1" t="s">
        <v>8</v>
      </c>
      <c r="E122" s="1" t="s">
        <v>8</v>
      </c>
      <c r="F122" s="1">
        <v>1056535</v>
      </c>
      <c r="G122" s="1">
        <v>980890</v>
      </c>
      <c r="H122" s="1">
        <v>8107</v>
      </c>
      <c r="I122" s="1">
        <v>1294740</v>
      </c>
      <c r="J122" s="10">
        <v>1200696</v>
      </c>
      <c r="K122" s="1">
        <v>38732</v>
      </c>
      <c r="L122" s="1">
        <f t="shared" si="0"/>
        <v>1.2240883279470685</v>
      </c>
      <c r="M122" s="17">
        <f t="shared" si="3"/>
        <v>2.256047</v>
      </c>
      <c r="N122" s="17">
        <f t="shared" si="8"/>
        <v>351.70732210000006</v>
      </c>
      <c r="O122" s="17">
        <f t="shared" si="5"/>
        <v>0.600348</v>
      </c>
      <c r="P122" s="17">
        <f t="shared" si="10"/>
        <v>112.07713000000008</v>
      </c>
      <c r="Q122" s="1">
        <f t="shared" si="2"/>
        <v>0.2661061582493627</v>
      </c>
      <c r="R122" s="22">
        <f t="shared" si="9"/>
        <v>224.15426000000016</v>
      </c>
    </row>
    <row r="123" spans="1:18" ht="12.75">
      <c r="A123" s="12">
        <v>69828</v>
      </c>
      <c r="B123" s="4">
        <v>37655</v>
      </c>
      <c r="C123" s="1" t="s">
        <v>26</v>
      </c>
      <c r="D123" s="1" t="s">
        <v>8</v>
      </c>
      <c r="E123" s="1" t="s">
        <v>8</v>
      </c>
      <c r="F123" s="1">
        <v>111516</v>
      </c>
      <c r="G123" s="1">
        <v>95304</v>
      </c>
      <c r="H123" s="1">
        <v>1588</v>
      </c>
      <c r="I123" s="1">
        <v>135372</v>
      </c>
      <c r="J123" s="10">
        <v>115463</v>
      </c>
      <c r="K123" s="1">
        <v>8881</v>
      </c>
      <c r="L123" s="1">
        <f t="shared" si="0"/>
        <v>1.2115231259968102</v>
      </c>
      <c r="M123" s="17">
        <f t="shared" si="3"/>
        <v>0.21919919999999998</v>
      </c>
      <c r="N123" s="17">
        <f t="shared" si="8"/>
        <v>351.92652130000005</v>
      </c>
      <c r="O123" s="17">
        <f t="shared" si="5"/>
        <v>0.0577315</v>
      </c>
      <c r="P123" s="17">
        <f t="shared" si="10"/>
        <v>112.13486150000008</v>
      </c>
      <c r="Q123" s="1">
        <f t="shared" si="2"/>
        <v>0.2633745926080022</v>
      </c>
      <c r="R123" s="22">
        <f t="shared" si="9"/>
        <v>224.26972300000017</v>
      </c>
    </row>
    <row r="124" spans="1:18" ht="12.75">
      <c r="A124" s="12">
        <v>69830</v>
      </c>
      <c r="B124" s="4">
        <v>37655</v>
      </c>
      <c r="C124" s="1" t="s">
        <v>26</v>
      </c>
      <c r="D124" s="1" t="s">
        <v>8</v>
      </c>
      <c r="E124" s="1" t="s">
        <v>8</v>
      </c>
      <c r="F124" s="1">
        <v>1414657</v>
      </c>
      <c r="G124" s="1">
        <v>1073761</v>
      </c>
      <c r="H124" s="1">
        <v>17896</v>
      </c>
      <c r="I124" s="1">
        <v>1690365</v>
      </c>
      <c r="J124" s="10">
        <v>1282923</v>
      </c>
      <c r="K124" s="1">
        <v>98686</v>
      </c>
      <c r="L124" s="1">
        <f t="shared" si="0"/>
        <v>1.194793813520886</v>
      </c>
      <c r="M124" s="17">
        <f t="shared" si="3"/>
        <v>2.4696502999999996</v>
      </c>
      <c r="N124" s="17">
        <f>N123+M124</f>
        <v>354.39617160000006</v>
      </c>
      <c r="O124" s="17">
        <f t="shared" si="5"/>
        <v>0.6414615</v>
      </c>
      <c r="P124" s="17">
        <f t="shared" si="10"/>
        <v>112.77632300000009</v>
      </c>
      <c r="Q124" s="1">
        <f t="shared" si="2"/>
        <v>0.25973778554801874</v>
      </c>
      <c r="R124" s="22">
        <f t="shared" si="9"/>
        <v>225.55264600000018</v>
      </c>
    </row>
    <row r="125" spans="1:18" ht="12.75">
      <c r="A125" s="12">
        <v>69831</v>
      </c>
      <c r="B125" s="4">
        <v>37655</v>
      </c>
      <c r="C125" s="1" t="s">
        <v>26</v>
      </c>
      <c r="D125" s="1" t="s">
        <v>8</v>
      </c>
      <c r="E125" s="1" t="s">
        <v>8</v>
      </c>
      <c r="F125" s="1">
        <v>537634</v>
      </c>
      <c r="G125" s="1">
        <v>483995</v>
      </c>
      <c r="H125" s="1">
        <v>8067</v>
      </c>
      <c r="I125" s="1">
        <v>628916</v>
      </c>
      <c r="J125" s="10">
        <v>565121</v>
      </c>
      <c r="K125" s="1">
        <v>43471</v>
      </c>
      <c r="L125" s="1">
        <f t="shared" si="0"/>
        <v>1.1676174340644014</v>
      </c>
      <c r="M125" s="17">
        <f t="shared" si="3"/>
        <v>1.1131885</v>
      </c>
      <c r="N125" s="17">
        <f aca="true" t="shared" si="11" ref="N125:N164">N124+M125</f>
        <v>355.50936010000004</v>
      </c>
      <c r="O125" s="17">
        <f t="shared" si="5"/>
        <v>0.2825605</v>
      </c>
      <c r="P125" s="17">
        <f t="shared" si="10"/>
        <v>113.05888350000009</v>
      </c>
      <c r="Q125" s="1">
        <f t="shared" si="2"/>
        <v>0.25382987697052206</v>
      </c>
      <c r="R125" s="22">
        <f t="shared" si="9"/>
        <v>226.11776700000019</v>
      </c>
    </row>
    <row r="126" spans="1:18" ht="12.75">
      <c r="A126" s="12">
        <v>69832</v>
      </c>
      <c r="B126" s="4">
        <v>37655</v>
      </c>
      <c r="C126" s="1" t="s">
        <v>26</v>
      </c>
      <c r="D126" s="1" t="s">
        <v>8</v>
      </c>
      <c r="E126" s="1" t="s">
        <v>8</v>
      </c>
      <c r="F126" s="1">
        <v>2064666</v>
      </c>
      <c r="G126" s="1">
        <v>1898771</v>
      </c>
      <c r="H126" s="1">
        <v>31646</v>
      </c>
      <c r="I126" s="1">
        <v>2388681</v>
      </c>
      <c r="J126" s="10">
        <v>2191917</v>
      </c>
      <c r="K126" s="1">
        <v>168609</v>
      </c>
      <c r="L126" s="1">
        <f t="shared" si="0"/>
        <v>1.1543872325836027</v>
      </c>
      <c r="M126" s="17">
        <f t="shared" si="3"/>
        <v>4.3671733</v>
      </c>
      <c r="N126" s="17">
        <f t="shared" si="11"/>
        <v>359.8765334</v>
      </c>
      <c r="O126" s="17">
        <f t="shared" si="5"/>
        <v>1.0959585</v>
      </c>
      <c r="P126" s="17">
        <f t="shared" si="10"/>
        <v>114.15484200000009</v>
      </c>
      <c r="Q126" s="1">
        <f t="shared" si="2"/>
        <v>0.2509537462138267</v>
      </c>
      <c r="R126" s="22">
        <f t="shared" si="9"/>
        <v>228.30968400000017</v>
      </c>
    </row>
    <row r="127" spans="1:18" ht="12.75">
      <c r="A127" s="12">
        <v>69834</v>
      </c>
      <c r="B127" s="4">
        <v>37655</v>
      </c>
      <c r="C127" s="1" t="s">
        <v>26</v>
      </c>
      <c r="D127" s="1" t="s">
        <v>8</v>
      </c>
      <c r="E127" s="1" t="s">
        <v>8</v>
      </c>
      <c r="F127" s="1">
        <v>2793274</v>
      </c>
      <c r="G127" s="1">
        <v>2610212</v>
      </c>
      <c r="H127" s="1">
        <v>43504</v>
      </c>
      <c r="I127" s="1">
        <v>3152565</v>
      </c>
      <c r="J127" s="10">
        <v>2939261</v>
      </c>
      <c r="K127" s="1">
        <v>226097</v>
      </c>
      <c r="L127" s="1">
        <f t="shared" si="0"/>
        <v>1.126062174260175</v>
      </c>
      <c r="M127" s="17">
        <f t="shared" si="3"/>
        <v>6.0034876</v>
      </c>
      <c r="N127" s="17">
        <f t="shared" si="11"/>
        <v>365.88002100000006</v>
      </c>
      <c r="O127" s="17">
        <f t="shared" si="5"/>
        <v>1.4696305</v>
      </c>
      <c r="P127" s="17">
        <f t="shared" si="10"/>
        <v>115.62447250000008</v>
      </c>
      <c r="Q127" s="1">
        <f t="shared" si="2"/>
        <v>0.24479612483916852</v>
      </c>
      <c r="R127" s="22">
        <f t="shared" si="9"/>
        <v>231.24894500000016</v>
      </c>
    </row>
    <row r="128" spans="1:18" ht="12.75">
      <c r="A128" s="12">
        <v>69838</v>
      </c>
      <c r="B128" s="4">
        <v>37655</v>
      </c>
      <c r="C128" s="1" t="s">
        <v>26</v>
      </c>
      <c r="D128" s="1" t="s">
        <v>8</v>
      </c>
      <c r="E128" s="1" t="s">
        <v>8</v>
      </c>
      <c r="F128" s="1">
        <v>443743</v>
      </c>
      <c r="G128" s="1">
        <v>422180</v>
      </c>
      <c r="H128" s="1">
        <v>7036</v>
      </c>
      <c r="I128" s="1">
        <v>481291</v>
      </c>
      <c r="J128" s="10">
        <v>456590</v>
      </c>
      <c r="K128" s="1">
        <v>35122</v>
      </c>
      <c r="L128" s="1">
        <f t="shared" si="0"/>
        <v>1.0815055189729499</v>
      </c>
      <c r="M128" s="17">
        <f t="shared" si="3"/>
        <v>0.9710139999999999</v>
      </c>
      <c r="N128" s="17">
        <f t="shared" si="11"/>
        <v>366.8510350000001</v>
      </c>
      <c r="O128" s="17">
        <f t="shared" si="5"/>
        <v>0.228295</v>
      </c>
      <c r="P128" s="17">
        <f t="shared" si="10"/>
        <v>115.85276750000008</v>
      </c>
      <c r="Q128" s="1">
        <f t="shared" si="2"/>
        <v>0.23510989542890218</v>
      </c>
      <c r="R128" s="22">
        <f t="shared" si="9"/>
        <v>231.70553500000017</v>
      </c>
    </row>
    <row r="129" spans="1:18" ht="12.75">
      <c r="A129" s="12">
        <v>69841</v>
      </c>
      <c r="B129" s="4">
        <v>37655</v>
      </c>
      <c r="C129" s="1" t="s">
        <v>27</v>
      </c>
      <c r="D129" s="1" t="s">
        <v>8</v>
      </c>
      <c r="E129" s="1" t="s">
        <v>8</v>
      </c>
      <c r="F129" s="1">
        <v>8612</v>
      </c>
      <c r="G129" s="1">
        <v>72</v>
      </c>
      <c r="H129" s="1">
        <v>3</v>
      </c>
      <c r="I129" s="1">
        <v>9292</v>
      </c>
      <c r="J129" s="10">
        <v>80</v>
      </c>
      <c r="K129" s="1">
        <v>20</v>
      </c>
      <c r="L129" s="1">
        <f t="shared" si="0"/>
        <v>1.1111111111111112</v>
      </c>
      <c r="M129" s="17">
        <f t="shared" si="3"/>
        <v>0.0001656</v>
      </c>
      <c r="N129" s="17">
        <f t="shared" si="11"/>
        <v>366.8512006000001</v>
      </c>
      <c r="O129" s="17">
        <f t="shared" si="5"/>
        <v>4E-05</v>
      </c>
      <c r="P129" s="17">
        <f t="shared" si="10"/>
        <v>115.85280750000008</v>
      </c>
      <c r="Q129" s="1">
        <f t="shared" si="2"/>
        <v>0.2415458937198068</v>
      </c>
      <c r="R129" s="22">
        <f t="shared" si="9"/>
        <v>231.70561500000017</v>
      </c>
    </row>
    <row r="130" spans="1:18" ht="12.75">
      <c r="A130" s="12">
        <v>69842</v>
      </c>
      <c r="B130" s="4">
        <v>37655</v>
      </c>
      <c r="C130" s="1" t="s">
        <v>27</v>
      </c>
      <c r="D130" s="1" t="s">
        <v>8</v>
      </c>
      <c r="E130" s="1" t="s">
        <v>8</v>
      </c>
      <c r="F130" s="1">
        <v>400746</v>
      </c>
      <c r="G130" s="1">
        <v>6828</v>
      </c>
      <c r="H130" s="1">
        <v>342</v>
      </c>
      <c r="I130" s="1">
        <v>422561</v>
      </c>
      <c r="J130" s="10">
        <v>7252</v>
      </c>
      <c r="K130" s="1">
        <v>1813</v>
      </c>
      <c r="L130" s="1">
        <f t="shared" si="0"/>
        <v>1.0620972466315173</v>
      </c>
      <c r="M130" s="17">
        <f t="shared" si="3"/>
        <v>0.0157044</v>
      </c>
      <c r="N130" s="17">
        <f t="shared" si="11"/>
        <v>366.8669050000001</v>
      </c>
      <c r="O130" s="17">
        <f t="shared" si="5"/>
        <v>0.003626</v>
      </c>
      <c r="P130" s="17">
        <f t="shared" si="10"/>
        <v>115.85643350000008</v>
      </c>
      <c r="Q130" s="1">
        <f t="shared" si="2"/>
        <v>0.23089070578946028</v>
      </c>
      <c r="R130" s="22">
        <f t="shared" si="9"/>
        <v>231.71286700000016</v>
      </c>
    </row>
    <row r="131" spans="1:18" ht="12.75">
      <c r="A131" s="12">
        <v>69843</v>
      </c>
      <c r="B131" s="4">
        <v>37655</v>
      </c>
      <c r="C131" s="1" t="s">
        <v>27</v>
      </c>
      <c r="D131" s="1" t="s">
        <v>8</v>
      </c>
      <c r="E131" s="1" t="s">
        <v>8</v>
      </c>
      <c r="F131" s="1">
        <v>143205</v>
      </c>
      <c r="G131" s="1">
        <v>1143</v>
      </c>
      <c r="H131" s="1">
        <v>57</v>
      </c>
      <c r="I131" s="1">
        <v>150145</v>
      </c>
      <c r="J131" s="10">
        <v>1224</v>
      </c>
      <c r="K131" s="1">
        <v>306</v>
      </c>
      <c r="L131" s="1">
        <f t="shared" si="0"/>
        <v>1.0708661417322836</v>
      </c>
      <c r="M131" s="17">
        <f t="shared" si="3"/>
        <v>0.0026288999999999996</v>
      </c>
      <c r="N131" s="17">
        <f t="shared" si="11"/>
        <v>366.8695339000001</v>
      </c>
      <c r="O131" s="17">
        <f t="shared" si="5"/>
        <v>0.000612</v>
      </c>
      <c r="P131" s="17">
        <f t="shared" si="10"/>
        <v>115.85704550000008</v>
      </c>
      <c r="Q131" s="1">
        <f t="shared" si="2"/>
        <v>0.23279698733310514</v>
      </c>
      <c r="R131" s="22">
        <f t="shared" si="9"/>
        <v>231.71409100000017</v>
      </c>
    </row>
    <row r="132" spans="1:18" ht="12.75">
      <c r="A132" s="12">
        <v>69844</v>
      </c>
      <c r="B132" s="4">
        <v>37655</v>
      </c>
      <c r="C132" s="1" t="s">
        <v>27</v>
      </c>
      <c r="D132" s="1" t="s">
        <v>8</v>
      </c>
      <c r="E132" s="1" t="s">
        <v>8</v>
      </c>
      <c r="F132" s="1">
        <v>204283</v>
      </c>
      <c r="G132" s="1">
        <v>3776</v>
      </c>
      <c r="H132" s="1">
        <v>188</v>
      </c>
      <c r="I132" s="1">
        <v>211122</v>
      </c>
      <c r="J132" s="10">
        <v>4019</v>
      </c>
      <c r="K132" s="1">
        <v>1004</v>
      </c>
      <c r="L132" s="1">
        <f t="shared" si="0"/>
        <v>1.064353813559322</v>
      </c>
      <c r="M132" s="17">
        <f t="shared" si="3"/>
        <v>0.0086848</v>
      </c>
      <c r="N132" s="17">
        <f t="shared" si="11"/>
        <v>366.8782187000001</v>
      </c>
      <c r="O132" s="17">
        <f t="shared" si="5"/>
        <v>0.0020095</v>
      </c>
      <c r="P132" s="17">
        <f t="shared" si="10"/>
        <v>115.85905500000008</v>
      </c>
      <c r="Q132" s="1">
        <f t="shared" si="2"/>
        <v>0.23138126381724394</v>
      </c>
      <c r="R132" s="22">
        <f t="shared" si="9"/>
        <v>231.71811000000017</v>
      </c>
    </row>
    <row r="133" spans="1:18" ht="12.75">
      <c r="A133" s="12">
        <v>69845</v>
      </c>
      <c r="B133" s="4">
        <v>37655</v>
      </c>
      <c r="C133" s="1" t="s">
        <v>27</v>
      </c>
      <c r="D133" s="1" t="s">
        <v>8</v>
      </c>
      <c r="E133" s="1" t="s">
        <v>8</v>
      </c>
      <c r="F133" s="1">
        <v>54136</v>
      </c>
      <c r="G133" s="1">
        <v>43421</v>
      </c>
      <c r="H133" s="1">
        <v>2172</v>
      </c>
      <c r="I133" s="1">
        <v>55329</v>
      </c>
      <c r="J133" s="10">
        <v>44084</v>
      </c>
      <c r="K133" s="1">
        <v>11021</v>
      </c>
      <c r="L133" s="1">
        <f t="shared" si="0"/>
        <v>1.0152691094171022</v>
      </c>
      <c r="M133" s="17">
        <f t="shared" si="3"/>
        <v>0.0998683</v>
      </c>
      <c r="N133" s="17">
        <f t="shared" si="11"/>
        <v>366.97808700000013</v>
      </c>
      <c r="O133" s="17">
        <f t="shared" si="5"/>
        <v>0.022042</v>
      </c>
      <c r="P133" s="17">
        <f t="shared" si="10"/>
        <v>115.88109700000008</v>
      </c>
      <c r="Q133" s="1">
        <f t="shared" si="2"/>
        <v>0.22071067596023963</v>
      </c>
      <c r="R133" s="22">
        <f t="shared" si="9"/>
        <v>231.76219400000016</v>
      </c>
    </row>
    <row r="134" spans="1:18" ht="12.75">
      <c r="A134" s="12">
        <v>69846</v>
      </c>
      <c r="B134" s="4">
        <v>37655</v>
      </c>
      <c r="C134" s="1" t="s">
        <v>27</v>
      </c>
      <c r="D134" s="1" t="s">
        <v>8</v>
      </c>
      <c r="E134" s="1" t="s">
        <v>8</v>
      </c>
      <c r="F134" s="1">
        <v>50717</v>
      </c>
      <c r="G134" s="1">
        <v>42320</v>
      </c>
      <c r="H134" s="1">
        <v>2116</v>
      </c>
      <c r="I134" s="1">
        <v>54261</v>
      </c>
      <c r="J134" s="10">
        <v>45051</v>
      </c>
      <c r="K134" s="1">
        <v>11262</v>
      </c>
      <c r="L134" s="1">
        <f t="shared" si="0"/>
        <v>1.0645321361058602</v>
      </c>
      <c r="M134" s="17">
        <f t="shared" si="3"/>
        <v>0.09733599999999999</v>
      </c>
      <c r="N134" s="17">
        <f t="shared" si="11"/>
        <v>367.0754230000001</v>
      </c>
      <c r="O134" s="17">
        <f t="shared" si="5"/>
        <v>0.0225255</v>
      </c>
      <c r="P134" s="17">
        <f t="shared" si="10"/>
        <v>115.90362250000008</v>
      </c>
      <c r="Q134" s="1">
        <f t="shared" si="2"/>
        <v>0.2314200295882305</v>
      </c>
      <c r="R134" s="22">
        <f aca="true" t="shared" si="12" ref="R134:R197">J134/1000000+R133</f>
        <v>231.80724500000017</v>
      </c>
    </row>
    <row r="135" spans="1:18" ht="12.75">
      <c r="A135" s="12">
        <v>69847</v>
      </c>
      <c r="B135" s="4">
        <v>37655</v>
      </c>
      <c r="C135" s="1" t="s">
        <v>27</v>
      </c>
      <c r="D135" s="1" t="s">
        <v>8</v>
      </c>
      <c r="E135" s="1" t="s">
        <v>8</v>
      </c>
      <c r="F135" s="1">
        <v>55109</v>
      </c>
      <c r="G135" s="1">
        <v>46366</v>
      </c>
      <c r="H135" s="1">
        <v>2318</v>
      </c>
      <c r="I135" s="1">
        <v>55841</v>
      </c>
      <c r="J135" s="10">
        <v>46824</v>
      </c>
      <c r="K135" s="1">
        <v>11706</v>
      </c>
      <c r="L135" s="1">
        <f t="shared" si="0"/>
        <v>1.0098779277919165</v>
      </c>
      <c r="M135" s="17">
        <f t="shared" si="3"/>
        <v>0.1066418</v>
      </c>
      <c r="N135" s="17">
        <f t="shared" si="11"/>
        <v>367.1820648000001</v>
      </c>
      <c r="O135" s="17">
        <f t="shared" si="5"/>
        <v>0.023412</v>
      </c>
      <c r="P135" s="17">
        <f t="shared" si="10"/>
        <v>115.92703450000008</v>
      </c>
      <c r="Q135" s="1">
        <f t="shared" si="2"/>
        <v>0.21953867995476445</v>
      </c>
      <c r="R135" s="22">
        <f t="shared" si="12"/>
        <v>231.85406900000015</v>
      </c>
    </row>
    <row r="136" spans="1:18" ht="12.75">
      <c r="A136" s="12">
        <v>70071</v>
      </c>
      <c r="B136" s="4">
        <v>37656</v>
      </c>
      <c r="C136" s="1" t="s">
        <v>26</v>
      </c>
      <c r="D136" s="1" t="s">
        <v>8</v>
      </c>
      <c r="E136" s="1" t="s">
        <v>8</v>
      </c>
      <c r="F136" s="1">
        <v>73766</v>
      </c>
      <c r="G136" s="1">
        <v>0</v>
      </c>
      <c r="H136" s="1">
        <v>0</v>
      </c>
      <c r="I136" s="1">
        <v>132926</v>
      </c>
      <c r="J136" s="10">
        <v>0</v>
      </c>
      <c r="K136" s="1">
        <v>0</v>
      </c>
      <c r="L136" s="1" t="e">
        <f t="shared" si="0"/>
        <v>#DIV/0!</v>
      </c>
      <c r="M136" s="17">
        <f t="shared" si="3"/>
        <v>0</v>
      </c>
      <c r="N136" s="17">
        <f t="shared" si="11"/>
        <v>367.1820648000001</v>
      </c>
      <c r="O136" s="17">
        <f t="shared" si="5"/>
        <v>0</v>
      </c>
      <c r="P136" s="17">
        <f t="shared" si="10"/>
        <v>115.92703450000008</v>
      </c>
      <c r="Q136" s="1" t="e">
        <f t="shared" si="2"/>
        <v>#DIV/0!</v>
      </c>
      <c r="R136" s="22">
        <f t="shared" si="12"/>
        <v>231.85406900000015</v>
      </c>
    </row>
    <row r="137" spans="1:18" ht="12.75">
      <c r="A137" s="12">
        <v>70072</v>
      </c>
      <c r="B137" s="4">
        <v>37656</v>
      </c>
      <c r="C137" s="1" t="s">
        <v>26</v>
      </c>
      <c r="D137" s="1" t="s">
        <v>8</v>
      </c>
      <c r="E137" s="1" t="s">
        <v>8</v>
      </c>
      <c r="F137" s="1">
        <v>2657334</v>
      </c>
      <c r="G137" s="1">
        <v>2128950</v>
      </c>
      <c r="H137" s="1">
        <v>13224</v>
      </c>
      <c r="I137" s="1">
        <v>4668326</v>
      </c>
      <c r="J137" s="10">
        <v>3736864</v>
      </c>
      <c r="K137" s="1">
        <v>91143</v>
      </c>
      <c r="L137" s="1">
        <f t="shared" si="0"/>
        <v>1.7552615138918246</v>
      </c>
      <c r="M137" s="17">
        <f t="shared" si="3"/>
        <v>4.896585</v>
      </c>
      <c r="N137" s="17">
        <f t="shared" si="11"/>
        <v>372.0786498000001</v>
      </c>
      <c r="O137" s="17">
        <f t="shared" si="5"/>
        <v>1.868432</v>
      </c>
      <c r="P137" s="17">
        <f t="shared" si="10"/>
        <v>117.79546650000007</v>
      </c>
      <c r="Q137" s="1">
        <f t="shared" si="2"/>
        <v>0.38157858997648364</v>
      </c>
      <c r="R137" s="22">
        <f t="shared" si="12"/>
        <v>235.59093300000015</v>
      </c>
    </row>
    <row r="138" spans="1:18" ht="12.75">
      <c r="A138" s="12">
        <v>70073</v>
      </c>
      <c r="B138" s="4">
        <v>37656</v>
      </c>
      <c r="C138" s="1" t="s">
        <v>26</v>
      </c>
      <c r="D138" s="1" t="s">
        <v>8</v>
      </c>
      <c r="E138" s="1" t="s">
        <v>8</v>
      </c>
      <c r="F138" s="1">
        <v>6793339</v>
      </c>
      <c r="G138" s="1">
        <v>5778206</v>
      </c>
      <c r="H138" s="1">
        <v>35889</v>
      </c>
      <c r="I138" s="1">
        <v>11200043</v>
      </c>
      <c r="J138" s="10">
        <v>9519781</v>
      </c>
      <c r="K138" s="1">
        <v>232190</v>
      </c>
      <c r="L138" s="1">
        <f t="shared" si="0"/>
        <v>1.647532296356343</v>
      </c>
      <c r="M138" s="17">
        <f t="shared" si="3"/>
        <v>13.289873799999999</v>
      </c>
      <c r="N138" s="17">
        <f t="shared" si="11"/>
        <v>385.3685236000001</v>
      </c>
      <c r="O138" s="17">
        <f t="shared" si="5"/>
        <v>4.7598905</v>
      </c>
      <c r="P138" s="17">
        <f t="shared" si="10"/>
        <v>122.55535700000007</v>
      </c>
      <c r="Q138" s="1">
        <f t="shared" si="2"/>
        <v>0.35815919486007464</v>
      </c>
      <c r="R138" s="22">
        <f t="shared" si="12"/>
        <v>245.11071400000014</v>
      </c>
    </row>
    <row r="139" spans="1:18" ht="12.75">
      <c r="A139" s="12">
        <v>70074</v>
      </c>
      <c r="B139" s="4">
        <v>37656</v>
      </c>
      <c r="C139" s="1" t="s">
        <v>26</v>
      </c>
      <c r="D139" s="1" t="s">
        <v>8</v>
      </c>
      <c r="E139" s="1" t="s">
        <v>8</v>
      </c>
      <c r="F139" s="1">
        <v>1349149</v>
      </c>
      <c r="G139" s="1">
        <v>1075253</v>
      </c>
      <c r="H139" s="1">
        <v>8886</v>
      </c>
      <c r="I139" s="1">
        <v>2130863</v>
      </c>
      <c r="J139" s="10">
        <v>1697475</v>
      </c>
      <c r="K139" s="1">
        <v>54757</v>
      </c>
      <c r="L139" s="1">
        <f t="shared" si="0"/>
        <v>1.5786749723088427</v>
      </c>
      <c r="M139" s="17">
        <f t="shared" si="3"/>
        <v>2.4730819</v>
      </c>
      <c r="N139" s="17">
        <f t="shared" si="11"/>
        <v>387.8416055000001</v>
      </c>
      <c r="O139" s="17">
        <f t="shared" si="5"/>
        <v>0.8487375</v>
      </c>
      <c r="P139" s="17">
        <f t="shared" si="10"/>
        <v>123.40409450000007</v>
      </c>
      <c r="Q139" s="1">
        <f t="shared" si="2"/>
        <v>0.34319021137148753</v>
      </c>
      <c r="R139" s="22">
        <f t="shared" si="12"/>
        <v>246.80818900000014</v>
      </c>
    </row>
    <row r="140" spans="1:18" ht="12.75">
      <c r="A140" s="12">
        <v>70075</v>
      </c>
      <c r="B140" s="4">
        <v>37656</v>
      </c>
      <c r="C140" s="1" t="s">
        <v>26</v>
      </c>
      <c r="D140" s="1" t="s">
        <v>8</v>
      </c>
      <c r="E140" s="1" t="s">
        <v>8</v>
      </c>
      <c r="F140" s="1">
        <v>3117698</v>
      </c>
      <c r="G140" s="1">
        <v>2616424</v>
      </c>
      <c r="H140" s="1">
        <v>21623</v>
      </c>
      <c r="I140" s="1">
        <v>4805839</v>
      </c>
      <c r="J140" s="10">
        <v>4028897</v>
      </c>
      <c r="K140" s="1">
        <v>129964</v>
      </c>
      <c r="L140" s="1">
        <f t="shared" si="0"/>
        <v>1.5398486636722488</v>
      </c>
      <c r="M140" s="17">
        <f t="shared" si="3"/>
        <v>6.017775199999999</v>
      </c>
      <c r="N140" s="17">
        <f t="shared" si="11"/>
        <v>393.85938070000014</v>
      </c>
      <c r="O140" s="17">
        <f t="shared" si="5"/>
        <v>2.0144485</v>
      </c>
      <c r="P140" s="17">
        <f t="shared" si="10"/>
        <v>125.41854300000007</v>
      </c>
      <c r="Q140" s="1">
        <f t="shared" si="2"/>
        <v>0.33474970949396715</v>
      </c>
      <c r="R140" s="22">
        <f t="shared" si="12"/>
        <v>250.83708600000014</v>
      </c>
    </row>
    <row r="141" spans="1:18" ht="12.75">
      <c r="A141" s="12">
        <v>70076</v>
      </c>
      <c r="B141" s="4">
        <v>37656</v>
      </c>
      <c r="C141" s="1" t="s">
        <v>26</v>
      </c>
      <c r="D141" s="1" t="s">
        <v>8</v>
      </c>
      <c r="E141" s="1" t="s">
        <v>8</v>
      </c>
      <c r="F141" s="1">
        <v>10215107</v>
      </c>
      <c r="G141" s="1">
        <v>9182860</v>
      </c>
      <c r="H141" s="1">
        <v>90919</v>
      </c>
      <c r="I141" s="1">
        <v>14650173</v>
      </c>
      <c r="J141" s="10">
        <v>13145781</v>
      </c>
      <c r="K141" s="1">
        <v>505606</v>
      </c>
      <c r="L141" s="1">
        <f t="shared" si="0"/>
        <v>1.4315562907416644</v>
      </c>
      <c r="M141" s="17">
        <f t="shared" si="3"/>
        <v>21.120578</v>
      </c>
      <c r="N141" s="17">
        <f t="shared" si="11"/>
        <v>414.97995870000017</v>
      </c>
      <c r="O141" s="17">
        <f t="shared" si="5"/>
        <v>6.5728905</v>
      </c>
      <c r="P141" s="17">
        <f t="shared" si="10"/>
        <v>131.99143350000008</v>
      </c>
      <c r="Q141" s="1">
        <f t="shared" si="2"/>
        <v>0.31120788929166615</v>
      </c>
      <c r="R141" s="22">
        <f t="shared" si="12"/>
        <v>263.98286700000017</v>
      </c>
    </row>
    <row r="142" spans="1:18" ht="12.75">
      <c r="A142" s="12">
        <v>70077</v>
      </c>
      <c r="B142" s="4">
        <v>37656</v>
      </c>
      <c r="C142" s="1" t="s">
        <v>26</v>
      </c>
      <c r="D142" s="1" t="s">
        <v>8</v>
      </c>
      <c r="E142" s="1" t="s">
        <v>8</v>
      </c>
      <c r="F142" s="1">
        <v>82484</v>
      </c>
      <c r="G142" s="1">
        <v>34598</v>
      </c>
      <c r="H142" s="1">
        <v>342</v>
      </c>
      <c r="I142" s="1">
        <v>112409</v>
      </c>
      <c r="J142" s="10">
        <v>47233</v>
      </c>
      <c r="K142" s="1">
        <v>1817</v>
      </c>
      <c r="L142" s="1">
        <f t="shared" si="0"/>
        <v>1.365194519914446</v>
      </c>
      <c r="M142" s="17">
        <f t="shared" si="3"/>
        <v>0.07957539999999999</v>
      </c>
      <c r="N142" s="17">
        <f t="shared" si="11"/>
        <v>415.0595341000002</v>
      </c>
      <c r="O142" s="17">
        <f t="shared" si="5"/>
        <v>0.0236165</v>
      </c>
      <c r="P142" s="17">
        <f t="shared" si="10"/>
        <v>132.0150500000001</v>
      </c>
      <c r="Q142" s="1">
        <f t="shared" si="2"/>
        <v>0.29678141737270564</v>
      </c>
      <c r="R142" s="22">
        <f t="shared" si="12"/>
        <v>264.0301000000002</v>
      </c>
    </row>
    <row r="143" spans="1:18" ht="12.75">
      <c r="A143" s="12">
        <v>70078</v>
      </c>
      <c r="B143" s="4">
        <v>37656</v>
      </c>
      <c r="C143" s="1" t="s">
        <v>26</v>
      </c>
      <c r="D143" s="1" t="s">
        <v>8</v>
      </c>
      <c r="E143" s="1" t="s">
        <v>8</v>
      </c>
      <c r="F143" s="1">
        <v>419323</v>
      </c>
      <c r="G143" s="1">
        <v>387254</v>
      </c>
      <c r="H143" s="1">
        <v>3835</v>
      </c>
      <c r="I143" s="1">
        <v>566879</v>
      </c>
      <c r="J143" s="10">
        <v>522839</v>
      </c>
      <c r="K143" s="1">
        <v>20109</v>
      </c>
      <c r="L143" s="1">
        <f t="shared" si="0"/>
        <v>1.3501190433152401</v>
      </c>
      <c r="M143" s="17">
        <f t="shared" si="3"/>
        <v>0.8906841999999999</v>
      </c>
      <c r="N143" s="17">
        <f t="shared" si="11"/>
        <v>415.9502183000002</v>
      </c>
      <c r="O143" s="17">
        <f t="shared" si="5"/>
        <v>0.2614195</v>
      </c>
      <c r="P143" s="17">
        <f t="shared" si="10"/>
        <v>132.27646950000008</v>
      </c>
      <c r="Q143" s="1">
        <f t="shared" si="2"/>
        <v>0.2935041398511392</v>
      </c>
      <c r="R143" s="22">
        <f t="shared" si="12"/>
        <v>264.55293900000015</v>
      </c>
    </row>
    <row r="144" spans="1:18" ht="12.75">
      <c r="A144" s="12">
        <v>70080</v>
      </c>
      <c r="B144" s="4">
        <v>37656</v>
      </c>
      <c r="C144" s="1" t="s">
        <v>26</v>
      </c>
      <c r="D144" s="1" t="s">
        <v>8</v>
      </c>
      <c r="E144" s="1" t="s">
        <v>8</v>
      </c>
      <c r="F144" s="1">
        <v>46018</v>
      </c>
      <c r="G144" s="1">
        <v>18988</v>
      </c>
      <c r="H144" s="1">
        <v>316</v>
      </c>
      <c r="I144" s="1">
        <v>60830</v>
      </c>
      <c r="J144" s="10">
        <v>24921</v>
      </c>
      <c r="K144" s="1">
        <v>1917</v>
      </c>
      <c r="L144" s="1">
        <f t="shared" si="0"/>
        <v>1.3124605013692858</v>
      </c>
      <c r="M144" s="17">
        <f t="shared" si="3"/>
        <v>0.04367239999999999</v>
      </c>
      <c r="N144" s="17">
        <f t="shared" si="11"/>
        <v>415.9938907000002</v>
      </c>
      <c r="O144" s="17">
        <f t="shared" si="5"/>
        <v>0.0124605</v>
      </c>
      <c r="P144" s="17">
        <f t="shared" si="10"/>
        <v>132.28893000000008</v>
      </c>
      <c r="Q144" s="1">
        <f t="shared" si="2"/>
        <v>0.2853175002976709</v>
      </c>
      <c r="R144" s="22">
        <f t="shared" si="12"/>
        <v>264.57786000000016</v>
      </c>
    </row>
    <row r="145" spans="1:18" ht="12.75">
      <c r="A145" s="12">
        <v>70083</v>
      </c>
      <c r="B145" s="4">
        <v>37656</v>
      </c>
      <c r="C145" s="1" t="s">
        <v>26</v>
      </c>
      <c r="D145" s="1" t="s">
        <v>8</v>
      </c>
      <c r="E145" s="1" t="s">
        <v>8</v>
      </c>
      <c r="F145" s="1">
        <v>2030000</v>
      </c>
      <c r="G145" s="1">
        <v>1728586</v>
      </c>
      <c r="H145" s="1">
        <v>28809</v>
      </c>
      <c r="I145" s="1">
        <v>2634067</v>
      </c>
      <c r="J145" s="10">
        <v>2239899</v>
      </c>
      <c r="K145" s="1">
        <v>172300</v>
      </c>
      <c r="L145" s="1">
        <f t="shared" si="0"/>
        <v>1.2957984155836042</v>
      </c>
      <c r="M145" s="17">
        <f t="shared" si="3"/>
        <v>3.9757477999999997</v>
      </c>
      <c r="N145" s="17">
        <f t="shared" si="11"/>
        <v>419.9696385000002</v>
      </c>
      <c r="O145" s="17">
        <f t="shared" si="5"/>
        <v>1.1199495</v>
      </c>
      <c r="P145" s="17">
        <f t="shared" si="10"/>
        <v>133.40887950000007</v>
      </c>
      <c r="Q145" s="1">
        <f t="shared" si="2"/>
        <v>0.2816953077355661</v>
      </c>
      <c r="R145" s="22">
        <f t="shared" si="12"/>
        <v>266.81775900000014</v>
      </c>
    </row>
    <row r="146" spans="1:18" ht="12.75">
      <c r="A146" s="12">
        <v>70086</v>
      </c>
      <c r="B146" s="4">
        <v>37656</v>
      </c>
      <c r="C146" s="1" t="s">
        <v>26</v>
      </c>
      <c r="D146" s="1" t="s">
        <v>8</v>
      </c>
      <c r="E146" s="1" t="s">
        <v>8</v>
      </c>
      <c r="F146" s="1">
        <v>106399</v>
      </c>
      <c r="G146" s="1">
        <v>2234</v>
      </c>
      <c r="H146" s="1">
        <v>38</v>
      </c>
      <c r="I146" s="1">
        <v>135167</v>
      </c>
      <c r="J146" s="10">
        <v>2808</v>
      </c>
      <c r="K146" s="1">
        <v>216</v>
      </c>
      <c r="L146" s="1">
        <f t="shared" si="0"/>
        <v>1.2569382273948075</v>
      </c>
      <c r="M146" s="17">
        <f t="shared" si="3"/>
        <v>0.0051382</v>
      </c>
      <c r="N146" s="17">
        <f t="shared" si="11"/>
        <v>419.9747767000002</v>
      </c>
      <c r="O146" s="17">
        <f t="shared" si="5"/>
        <v>0.001404</v>
      </c>
      <c r="P146" s="17">
        <f t="shared" si="10"/>
        <v>133.41028350000008</v>
      </c>
      <c r="Q146" s="1">
        <f t="shared" si="2"/>
        <v>0.27324744073800167</v>
      </c>
      <c r="R146" s="22">
        <f t="shared" si="12"/>
        <v>266.82056700000015</v>
      </c>
    </row>
    <row r="147" spans="1:18" ht="12.75">
      <c r="A147" s="12">
        <v>70087</v>
      </c>
      <c r="B147" s="4">
        <v>37656</v>
      </c>
      <c r="C147" s="1" t="s">
        <v>26</v>
      </c>
      <c r="D147" s="1" t="s">
        <v>8</v>
      </c>
      <c r="E147" s="1" t="s">
        <v>8</v>
      </c>
      <c r="F147" s="1">
        <v>6364481</v>
      </c>
      <c r="G147" s="1">
        <v>5874971</v>
      </c>
      <c r="H147" s="1">
        <v>97916</v>
      </c>
      <c r="I147" s="1">
        <v>7827871</v>
      </c>
      <c r="J147" s="10">
        <v>7209912</v>
      </c>
      <c r="K147" s="1">
        <v>554609</v>
      </c>
      <c r="L147" s="1">
        <f t="shared" si="0"/>
        <v>1.227225121621877</v>
      </c>
      <c r="M147" s="17">
        <f t="shared" si="3"/>
        <v>13.5124333</v>
      </c>
      <c r="N147" s="17">
        <f t="shared" si="11"/>
        <v>433.4872100000002</v>
      </c>
      <c r="O147" s="17">
        <f t="shared" si="5"/>
        <v>3.604956</v>
      </c>
      <c r="P147" s="17">
        <f t="shared" si="10"/>
        <v>137.01523950000006</v>
      </c>
      <c r="Q147" s="1">
        <f t="shared" si="2"/>
        <v>0.26678806991779935</v>
      </c>
      <c r="R147" s="22">
        <f t="shared" si="12"/>
        <v>274.0304790000001</v>
      </c>
    </row>
    <row r="148" spans="1:18" ht="12.75">
      <c r="A148" s="12">
        <v>70088</v>
      </c>
      <c r="B148" s="4">
        <v>37656</v>
      </c>
      <c r="C148" s="1" t="s">
        <v>26</v>
      </c>
      <c r="D148" s="1" t="s">
        <v>8</v>
      </c>
      <c r="E148" s="1" t="s">
        <v>8</v>
      </c>
      <c r="F148" s="1">
        <v>470995</v>
      </c>
      <c r="G148" s="1">
        <v>282019</v>
      </c>
      <c r="H148" s="1">
        <v>14100</v>
      </c>
      <c r="I148" s="1">
        <v>559310</v>
      </c>
      <c r="J148" s="10">
        <v>333612</v>
      </c>
      <c r="K148" s="1">
        <v>83403</v>
      </c>
      <c r="L148" s="1">
        <f t="shared" si="0"/>
        <v>1.1829415748584315</v>
      </c>
      <c r="M148" s="17">
        <f t="shared" si="3"/>
        <v>0.6486436999999999</v>
      </c>
      <c r="N148" s="17">
        <f t="shared" si="11"/>
        <v>434.13585370000015</v>
      </c>
      <c r="O148" s="17">
        <f t="shared" si="5"/>
        <v>0.166806</v>
      </c>
      <c r="P148" s="17">
        <f t="shared" si="10"/>
        <v>137.18204550000007</v>
      </c>
      <c r="Q148" s="1">
        <f t="shared" si="2"/>
        <v>0.25716121192574604</v>
      </c>
      <c r="R148" s="22">
        <f t="shared" si="12"/>
        <v>274.36409100000014</v>
      </c>
    </row>
    <row r="149" spans="1:18" ht="12.75">
      <c r="A149" s="12">
        <v>70090</v>
      </c>
      <c r="B149" s="4">
        <v>37656</v>
      </c>
      <c r="C149" s="1" t="s">
        <v>26</v>
      </c>
      <c r="D149" s="1" t="s">
        <v>8</v>
      </c>
      <c r="E149" s="1" t="s">
        <v>8</v>
      </c>
      <c r="F149" s="1">
        <v>105307</v>
      </c>
      <c r="G149" s="1">
        <v>85433</v>
      </c>
      <c r="H149" s="1">
        <v>4271</v>
      </c>
      <c r="I149" s="1">
        <v>124057</v>
      </c>
      <c r="J149" s="10">
        <v>100556</v>
      </c>
      <c r="K149" s="1">
        <v>25139</v>
      </c>
      <c r="L149" s="1">
        <f t="shared" si="0"/>
        <v>1.1770159072021351</v>
      </c>
      <c r="M149" s="17">
        <f t="shared" si="3"/>
        <v>0.1964959</v>
      </c>
      <c r="N149" s="17">
        <f t="shared" si="11"/>
        <v>434.33234960000016</v>
      </c>
      <c r="O149" s="17">
        <f t="shared" si="5"/>
        <v>0.050278</v>
      </c>
      <c r="P149" s="17">
        <f t="shared" si="10"/>
        <v>137.23232350000006</v>
      </c>
      <c r="Q149" s="1">
        <f t="shared" si="2"/>
        <v>0.255873023304812</v>
      </c>
      <c r="R149" s="22">
        <f t="shared" si="12"/>
        <v>274.4646470000001</v>
      </c>
    </row>
    <row r="150" spans="1:18" ht="12.75">
      <c r="A150" s="12">
        <v>70091</v>
      </c>
      <c r="B150" s="4">
        <v>37656</v>
      </c>
      <c r="C150" s="1" t="s">
        <v>26</v>
      </c>
      <c r="D150" s="1" t="s">
        <v>8</v>
      </c>
      <c r="E150" s="1" t="s">
        <v>8</v>
      </c>
      <c r="F150" s="1">
        <v>296713</v>
      </c>
      <c r="G150" s="1">
        <v>97592</v>
      </c>
      <c r="H150" s="1">
        <v>4880</v>
      </c>
      <c r="I150" s="1">
        <v>351892</v>
      </c>
      <c r="J150" s="10">
        <v>115649</v>
      </c>
      <c r="K150" s="1">
        <v>28913</v>
      </c>
      <c r="L150" s="1">
        <f t="shared" si="0"/>
        <v>1.1850254119190098</v>
      </c>
      <c r="M150" s="17">
        <f t="shared" si="3"/>
        <v>0.22446159999999998</v>
      </c>
      <c r="N150" s="17">
        <f t="shared" si="11"/>
        <v>434.55681120000014</v>
      </c>
      <c r="O150" s="17">
        <f t="shared" si="5"/>
        <v>0.0578245</v>
      </c>
      <c r="P150" s="17">
        <f t="shared" si="10"/>
        <v>137.29014800000007</v>
      </c>
      <c r="Q150" s="1">
        <f t="shared" si="2"/>
        <v>0.2576142199823934</v>
      </c>
      <c r="R150" s="22">
        <f t="shared" si="12"/>
        <v>274.58029600000015</v>
      </c>
    </row>
    <row r="151" spans="1:18" ht="12.75">
      <c r="A151" s="12">
        <v>70092</v>
      </c>
      <c r="B151" s="4">
        <v>37656</v>
      </c>
      <c r="C151" s="1" t="s">
        <v>26</v>
      </c>
      <c r="D151" s="1" t="s">
        <v>8</v>
      </c>
      <c r="E151" s="1" t="s">
        <v>8</v>
      </c>
      <c r="F151" s="1">
        <v>683212</v>
      </c>
      <c r="G151" s="1">
        <v>493223</v>
      </c>
      <c r="H151" s="1">
        <v>24661</v>
      </c>
      <c r="I151" s="1">
        <v>797698</v>
      </c>
      <c r="J151" s="10">
        <v>573809</v>
      </c>
      <c r="K151" s="1">
        <v>143452</v>
      </c>
      <c r="L151" s="1">
        <f t="shared" si="0"/>
        <v>1.1633865411791422</v>
      </c>
      <c r="M151" s="17">
        <f t="shared" si="3"/>
        <v>1.1344128999999998</v>
      </c>
      <c r="N151" s="17">
        <f t="shared" si="11"/>
        <v>435.6912241000001</v>
      </c>
      <c r="O151" s="17">
        <f t="shared" si="5"/>
        <v>0.2869045</v>
      </c>
      <c r="P151" s="17">
        <f t="shared" si="10"/>
        <v>137.57705250000006</v>
      </c>
      <c r="Q151" s="1">
        <f t="shared" si="2"/>
        <v>0.25291011764763965</v>
      </c>
      <c r="R151" s="22">
        <f t="shared" si="12"/>
        <v>275.15410500000013</v>
      </c>
    </row>
    <row r="152" spans="1:18" ht="12.75">
      <c r="A152" s="12">
        <v>70093</v>
      </c>
      <c r="B152" s="4">
        <v>37656</v>
      </c>
      <c r="C152" s="1" t="s">
        <v>26</v>
      </c>
      <c r="D152" s="1" t="s">
        <v>8</v>
      </c>
      <c r="E152" s="1" t="s">
        <v>8</v>
      </c>
      <c r="F152" s="1">
        <v>1619189</v>
      </c>
      <c r="G152" s="1">
        <v>1264010</v>
      </c>
      <c r="H152" s="1">
        <v>63200</v>
      </c>
      <c r="I152" s="1">
        <v>1859749</v>
      </c>
      <c r="J152" s="10">
        <v>1449276</v>
      </c>
      <c r="K152" s="1">
        <v>362319</v>
      </c>
      <c r="L152" s="1">
        <f t="shared" si="0"/>
        <v>1.1465700429585208</v>
      </c>
      <c r="M152" s="17">
        <f t="shared" si="3"/>
        <v>2.907223</v>
      </c>
      <c r="N152" s="17">
        <f t="shared" si="11"/>
        <v>438.5984471000001</v>
      </c>
      <c r="O152" s="17">
        <f t="shared" si="5"/>
        <v>0.724638</v>
      </c>
      <c r="P152" s="17">
        <f t="shared" si="10"/>
        <v>138.30169050000006</v>
      </c>
      <c r="Q152" s="1">
        <f t="shared" si="2"/>
        <v>0.24925435716489583</v>
      </c>
      <c r="R152" s="22">
        <f t="shared" si="12"/>
        <v>276.6033810000001</v>
      </c>
    </row>
    <row r="153" spans="1:18" ht="12.75">
      <c r="A153" s="12">
        <v>70094</v>
      </c>
      <c r="B153" s="4">
        <v>37656</v>
      </c>
      <c r="C153" s="1" t="s">
        <v>26</v>
      </c>
      <c r="D153" s="1" t="s">
        <v>8</v>
      </c>
      <c r="E153" s="1" t="s">
        <v>8</v>
      </c>
      <c r="F153" s="1">
        <v>876942</v>
      </c>
      <c r="G153" s="1">
        <v>678398</v>
      </c>
      <c r="H153" s="1">
        <v>33920</v>
      </c>
      <c r="I153" s="1">
        <v>991744</v>
      </c>
      <c r="J153" s="10">
        <v>764963</v>
      </c>
      <c r="K153" s="1">
        <v>191241</v>
      </c>
      <c r="L153" s="1">
        <f t="shared" si="0"/>
        <v>1.1276020860910556</v>
      </c>
      <c r="M153" s="17">
        <f t="shared" si="3"/>
        <v>1.5603154</v>
      </c>
      <c r="N153" s="17">
        <f t="shared" si="11"/>
        <v>440.1587625000001</v>
      </c>
      <c r="O153" s="17">
        <f t="shared" si="5"/>
        <v>0.3824815</v>
      </c>
      <c r="P153" s="17">
        <f t="shared" si="10"/>
        <v>138.68417200000007</v>
      </c>
      <c r="Q153" s="1">
        <f t="shared" si="2"/>
        <v>0.2451308882806643</v>
      </c>
      <c r="R153" s="22">
        <f t="shared" si="12"/>
        <v>277.36834400000015</v>
      </c>
    </row>
    <row r="154" spans="1:18" ht="12.75">
      <c r="A154" s="12">
        <v>70231</v>
      </c>
      <c r="B154" s="4">
        <v>37657</v>
      </c>
      <c r="C154" s="1" t="s">
        <v>26</v>
      </c>
      <c r="D154" s="1" t="s">
        <v>8</v>
      </c>
      <c r="E154" s="1" t="s">
        <v>8</v>
      </c>
      <c r="F154" s="1">
        <v>2177249</v>
      </c>
      <c r="G154" s="1">
        <v>1861026</v>
      </c>
      <c r="H154" s="1">
        <v>18426</v>
      </c>
      <c r="I154" s="1">
        <v>4754845</v>
      </c>
      <c r="J154" s="10">
        <v>4062989</v>
      </c>
      <c r="K154" s="1">
        <v>156268</v>
      </c>
      <c r="L154" s="1">
        <f t="shared" si="0"/>
        <v>2.1831984077600204</v>
      </c>
      <c r="M154" s="17">
        <f t="shared" si="3"/>
        <v>4.280359799999999</v>
      </c>
      <c r="N154" s="17">
        <f t="shared" si="11"/>
        <v>444.43912230000007</v>
      </c>
      <c r="O154" s="17">
        <f t="shared" si="5"/>
        <v>2.0314945</v>
      </c>
      <c r="P154" s="17">
        <f t="shared" si="10"/>
        <v>140.71566650000008</v>
      </c>
      <c r="Q154" s="1">
        <f t="shared" si="2"/>
        <v>0.47460834951304803</v>
      </c>
      <c r="R154" s="22">
        <f t="shared" si="12"/>
        <v>281.43133300000017</v>
      </c>
    </row>
    <row r="155" spans="1:18" ht="12.75">
      <c r="A155" s="12">
        <v>70236</v>
      </c>
      <c r="B155" s="4">
        <v>37657</v>
      </c>
      <c r="C155" s="1" t="s">
        <v>26</v>
      </c>
      <c r="D155" s="1" t="s">
        <v>8</v>
      </c>
      <c r="E155" s="1" t="s">
        <v>8</v>
      </c>
      <c r="F155" s="1">
        <v>1156628</v>
      </c>
      <c r="G155" s="1">
        <v>982340</v>
      </c>
      <c r="H155" s="1">
        <v>9726</v>
      </c>
      <c r="I155" s="1">
        <v>2420802</v>
      </c>
      <c r="J155" s="10">
        <v>2055287</v>
      </c>
      <c r="K155" s="1">
        <v>79049</v>
      </c>
      <c r="L155" s="1">
        <f t="shared" si="0"/>
        <v>2.092235885742207</v>
      </c>
      <c r="M155" s="17">
        <f t="shared" si="3"/>
        <v>2.259382</v>
      </c>
      <c r="N155" s="17">
        <f t="shared" si="11"/>
        <v>446.6985043000001</v>
      </c>
      <c r="O155" s="17">
        <f t="shared" si="5"/>
        <v>1.0276435</v>
      </c>
      <c r="P155" s="17">
        <f t="shared" si="10"/>
        <v>141.7433100000001</v>
      </c>
      <c r="Q155" s="1">
        <f t="shared" si="2"/>
        <v>0.4548338882048277</v>
      </c>
      <c r="R155" s="22">
        <f t="shared" si="12"/>
        <v>283.4866200000002</v>
      </c>
    </row>
    <row r="156" spans="1:18" ht="12.75">
      <c r="A156" s="12">
        <v>70240</v>
      </c>
      <c r="B156" s="4">
        <v>37657</v>
      </c>
      <c r="C156" s="1" t="s">
        <v>26</v>
      </c>
      <c r="D156" s="1" t="s">
        <v>8</v>
      </c>
      <c r="E156" s="1" t="s">
        <v>8</v>
      </c>
      <c r="F156" s="1">
        <v>2305785</v>
      </c>
      <c r="G156" s="1">
        <v>2039248</v>
      </c>
      <c r="H156" s="1">
        <v>20191</v>
      </c>
      <c r="I156" s="1">
        <v>4640468</v>
      </c>
      <c r="J156" s="10">
        <v>4101799</v>
      </c>
      <c r="K156" s="1">
        <v>157762</v>
      </c>
      <c r="L156" s="1">
        <f t="shared" si="0"/>
        <v>2.011427251614321</v>
      </c>
      <c r="M156" s="17">
        <f t="shared" si="3"/>
        <v>4.690270399999999</v>
      </c>
      <c r="N156" s="17">
        <f t="shared" si="11"/>
        <v>451.38877470000006</v>
      </c>
      <c r="O156" s="17">
        <f t="shared" si="5"/>
        <v>2.0508995</v>
      </c>
      <c r="P156" s="17">
        <f t="shared" si="10"/>
        <v>143.79420950000008</v>
      </c>
      <c r="Q156" s="1">
        <f t="shared" si="2"/>
        <v>0.43726679382920014</v>
      </c>
      <c r="R156" s="22">
        <f t="shared" si="12"/>
        <v>287.58841900000016</v>
      </c>
    </row>
    <row r="157" spans="1:18" ht="12.75">
      <c r="A157" s="12">
        <v>70244</v>
      </c>
      <c r="B157" s="4">
        <v>37657</v>
      </c>
      <c r="C157" s="1" t="s">
        <v>26</v>
      </c>
      <c r="D157" s="1" t="s">
        <v>8</v>
      </c>
      <c r="E157" s="1" t="s">
        <v>8</v>
      </c>
      <c r="F157" s="1">
        <v>1327016</v>
      </c>
      <c r="G157" s="1">
        <v>1124827</v>
      </c>
      <c r="H157" s="1">
        <v>18747</v>
      </c>
      <c r="I157" s="1">
        <v>2574362</v>
      </c>
      <c r="J157" s="10">
        <v>2179999</v>
      </c>
      <c r="K157" s="1">
        <v>167692</v>
      </c>
      <c r="L157" s="1">
        <f t="shared" si="0"/>
        <v>1.9380749217435214</v>
      </c>
      <c r="M157" s="17">
        <f t="shared" si="3"/>
        <v>2.5871020999999996</v>
      </c>
      <c r="N157" s="17">
        <f t="shared" si="11"/>
        <v>453.97587680000004</v>
      </c>
      <c r="O157" s="17">
        <f t="shared" si="5"/>
        <v>1.0899995</v>
      </c>
      <c r="P157" s="17">
        <f t="shared" si="10"/>
        <v>144.88420900000008</v>
      </c>
      <c r="Q157" s="1">
        <f t="shared" si="2"/>
        <v>0.42132063516163515</v>
      </c>
      <c r="R157" s="22">
        <f t="shared" si="12"/>
        <v>289.76841800000017</v>
      </c>
    </row>
    <row r="158" spans="1:18" ht="12.75">
      <c r="A158" s="12">
        <v>70245</v>
      </c>
      <c r="B158" s="4">
        <v>37657</v>
      </c>
      <c r="C158" s="1" t="s">
        <v>26</v>
      </c>
      <c r="D158" s="1" t="s">
        <v>8</v>
      </c>
      <c r="E158" s="1" t="s">
        <v>8</v>
      </c>
      <c r="F158" s="1">
        <v>428588</v>
      </c>
      <c r="G158" s="1">
        <v>352078</v>
      </c>
      <c r="H158" s="1">
        <v>5868</v>
      </c>
      <c r="I158" s="1">
        <v>816754</v>
      </c>
      <c r="J158" s="10">
        <v>670113</v>
      </c>
      <c r="K158" s="1">
        <v>51547</v>
      </c>
      <c r="L158" s="1">
        <f t="shared" si="0"/>
        <v>1.9033083578070769</v>
      </c>
      <c r="M158" s="17">
        <f t="shared" si="3"/>
        <v>0.8097793999999999</v>
      </c>
      <c r="N158" s="17">
        <f t="shared" si="11"/>
        <v>454.78565620000006</v>
      </c>
      <c r="O158" s="17">
        <f t="shared" si="5"/>
        <v>0.3350565</v>
      </c>
      <c r="P158" s="17">
        <f t="shared" si="10"/>
        <v>145.2192655000001</v>
      </c>
      <c r="Q158" s="1">
        <f t="shared" si="2"/>
        <v>0.4137626864797993</v>
      </c>
      <c r="R158" s="22">
        <f t="shared" si="12"/>
        <v>290.4385310000002</v>
      </c>
    </row>
    <row r="159" spans="1:18" ht="12.75">
      <c r="A159" s="12">
        <v>70246</v>
      </c>
      <c r="B159" s="4">
        <v>37657</v>
      </c>
      <c r="C159" s="1" t="s">
        <v>26</v>
      </c>
      <c r="D159" s="1" t="s">
        <v>8</v>
      </c>
      <c r="E159" s="1" t="s">
        <v>8</v>
      </c>
      <c r="F159" s="1">
        <v>371961</v>
      </c>
      <c r="G159" s="1">
        <v>303750</v>
      </c>
      <c r="H159" s="1">
        <v>5062</v>
      </c>
      <c r="I159" s="1">
        <v>705002</v>
      </c>
      <c r="J159" s="10">
        <v>575312</v>
      </c>
      <c r="K159" s="1">
        <v>44255</v>
      </c>
      <c r="L159" s="1">
        <f t="shared" si="0"/>
        <v>1.8940312757201647</v>
      </c>
      <c r="M159" s="17">
        <f t="shared" si="3"/>
        <v>0.698625</v>
      </c>
      <c r="N159" s="17">
        <f t="shared" si="11"/>
        <v>455.48428120000005</v>
      </c>
      <c r="O159" s="17">
        <f t="shared" si="5"/>
        <v>0.287656</v>
      </c>
      <c r="P159" s="17">
        <f t="shared" si="10"/>
        <v>145.5069215000001</v>
      </c>
      <c r="Q159" s="1">
        <f t="shared" si="2"/>
        <v>0.4117459295043836</v>
      </c>
      <c r="R159" s="22">
        <f t="shared" si="12"/>
        <v>291.0138430000002</v>
      </c>
    </row>
    <row r="160" spans="1:18" ht="12.75">
      <c r="A160" s="12">
        <v>70247</v>
      </c>
      <c r="B160" s="4">
        <v>37657</v>
      </c>
      <c r="C160" s="1" t="s">
        <v>26</v>
      </c>
      <c r="D160" s="1" t="s">
        <v>8</v>
      </c>
      <c r="E160" s="1" t="s">
        <v>8</v>
      </c>
      <c r="F160" s="1">
        <v>1021004</v>
      </c>
      <c r="G160" s="1">
        <v>856142</v>
      </c>
      <c r="H160" s="1">
        <v>14269</v>
      </c>
      <c r="I160" s="1">
        <v>1900539</v>
      </c>
      <c r="J160" s="10">
        <v>1593408</v>
      </c>
      <c r="K160" s="1">
        <v>122570</v>
      </c>
      <c r="L160" s="1">
        <f t="shared" si="0"/>
        <v>1.861149201884734</v>
      </c>
      <c r="M160" s="17">
        <f t="shared" si="3"/>
        <v>1.9691265999999998</v>
      </c>
      <c r="N160" s="17">
        <f t="shared" si="11"/>
        <v>457.45340780000004</v>
      </c>
      <c r="O160" s="17">
        <f t="shared" si="5"/>
        <v>0.796704</v>
      </c>
      <c r="P160" s="17">
        <f t="shared" si="10"/>
        <v>146.3036255000001</v>
      </c>
      <c r="Q160" s="1">
        <f t="shared" si="2"/>
        <v>0.40459765258363783</v>
      </c>
      <c r="R160" s="22">
        <f t="shared" si="12"/>
        <v>292.6072510000002</v>
      </c>
    </row>
    <row r="161" spans="1:18" ht="12.75">
      <c r="A161" s="12">
        <v>70253</v>
      </c>
      <c r="B161" s="4">
        <v>37657</v>
      </c>
      <c r="C161" s="1" t="s">
        <v>26</v>
      </c>
      <c r="D161" s="1" t="s">
        <v>8</v>
      </c>
      <c r="E161" s="1" t="s">
        <v>8</v>
      </c>
      <c r="F161" s="1">
        <v>666967</v>
      </c>
      <c r="G161" s="1">
        <v>519391</v>
      </c>
      <c r="H161" s="1">
        <v>25969</v>
      </c>
      <c r="I161" s="1">
        <v>1216000</v>
      </c>
      <c r="J161" s="10">
        <v>944872</v>
      </c>
      <c r="K161" s="1">
        <v>236218</v>
      </c>
      <c r="L161" s="1">
        <f t="shared" si="0"/>
        <v>1.8191920922773017</v>
      </c>
      <c r="M161" s="17">
        <f t="shared" si="3"/>
        <v>1.1945993</v>
      </c>
      <c r="N161" s="17">
        <f t="shared" si="11"/>
        <v>458.64800710000003</v>
      </c>
      <c r="O161" s="17">
        <f t="shared" si="5"/>
        <v>0.472436</v>
      </c>
      <c r="P161" s="17">
        <f t="shared" si="10"/>
        <v>146.77606150000008</v>
      </c>
      <c r="Q161" s="1">
        <f t="shared" si="2"/>
        <v>0.39547654179941344</v>
      </c>
      <c r="R161" s="22">
        <f t="shared" si="12"/>
        <v>293.55212300000017</v>
      </c>
    </row>
    <row r="162" spans="1:18" ht="12.75">
      <c r="A162" s="12">
        <v>70255</v>
      </c>
      <c r="B162" s="4">
        <v>37657</v>
      </c>
      <c r="C162" s="1" t="s">
        <v>26</v>
      </c>
      <c r="D162" s="1" t="s">
        <v>8</v>
      </c>
      <c r="E162" s="1" t="s">
        <v>8</v>
      </c>
      <c r="F162" s="1">
        <v>204290</v>
      </c>
      <c r="G162" s="1">
        <v>150235</v>
      </c>
      <c r="H162" s="1">
        <v>7512</v>
      </c>
      <c r="I162" s="1">
        <v>370438</v>
      </c>
      <c r="J162" s="10">
        <v>271509</v>
      </c>
      <c r="K162" s="1">
        <v>67877</v>
      </c>
      <c r="L162" s="1">
        <f t="shared" si="0"/>
        <v>1.8072286750757147</v>
      </c>
      <c r="M162" s="17">
        <f t="shared" si="3"/>
        <v>0.3455405</v>
      </c>
      <c r="N162" s="17">
        <f t="shared" si="11"/>
        <v>458.99354760000006</v>
      </c>
      <c r="O162" s="17">
        <f t="shared" si="5"/>
        <v>0.1357545</v>
      </c>
      <c r="P162" s="17">
        <f t="shared" si="10"/>
        <v>146.91181600000007</v>
      </c>
      <c r="Q162" s="1">
        <f t="shared" si="2"/>
        <v>0.39287579892950325</v>
      </c>
      <c r="R162" s="22">
        <f t="shared" si="12"/>
        <v>293.82363200000015</v>
      </c>
    </row>
    <row r="163" spans="1:18" ht="12.75">
      <c r="A163" s="12">
        <v>70257</v>
      </c>
      <c r="B163" s="4">
        <v>37657</v>
      </c>
      <c r="C163" s="1" t="s">
        <v>26</v>
      </c>
      <c r="D163" s="1" t="s">
        <v>8</v>
      </c>
      <c r="E163" s="1" t="s">
        <v>8</v>
      </c>
      <c r="F163" s="1">
        <v>16483</v>
      </c>
      <c r="G163" s="1">
        <v>272</v>
      </c>
      <c r="H163" s="1">
        <v>14</v>
      </c>
      <c r="I163" s="1">
        <v>29634</v>
      </c>
      <c r="J163" s="10">
        <v>512</v>
      </c>
      <c r="K163" s="1">
        <v>128</v>
      </c>
      <c r="L163" s="1">
        <f t="shared" si="0"/>
        <v>1.8823529411764706</v>
      </c>
      <c r="M163" s="17">
        <f t="shared" si="3"/>
        <v>0.0006255999999999999</v>
      </c>
      <c r="N163" s="17">
        <f t="shared" si="11"/>
        <v>458.99417320000003</v>
      </c>
      <c r="O163" s="17">
        <f t="shared" si="5"/>
        <v>0.000256</v>
      </c>
      <c r="P163" s="17">
        <f t="shared" si="10"/>
        <v>146.91207200000008</v>
      </c>
      <c r="Q163" s="1">
        <f t="shared" si="2"/>
        <v>0.40920716112531974</v>
      </c>
      <c r="R163" s="22">
        <f t="shared" si="12"/>
        <v>293.82414400000016</v>
      </c>
    </row>
    <row r="164" spans="1:18" ht="12.75">
      <c r="A164" s="12">
        <v>70259</v>
      </c>
      <c r="B164" s="4">
        <v>37657</v>
      </c>
      <c r="C164" s="1" t="s">
        <v>26</v>
      </c>
      <c r="D164" s="1" t="s">
        <v>8</v>
      </c>
      <c r="E164" s="1" t="s">
        <v>8</v>
      </c>
      <c r="F164" s="1">
        <v>1617694</v>
      </c>
      <c r="G164" s="1">
        <v>1484881</v>
      </c>
      <c r="H164" s="1">
        <v>24748</v>
      </c>
      <c r="I164" s="1">
        <v>2860418</v>
      </c>
      <c r="J164" s="10">
        <v>2622799</v>
      </c>
      <c r="K164" s="1">
        <v>201753</v>
      </c>
      <c r="L164" s="1">
        <f t="shared" si="0"/>
        <v>1.7663361575776106</v>
      </c>
      <c r="M164" s="17">
        <f t="shared" si="3"/>
        <v>3.4152262999999996</v>
      </c>
      <c r="N164" s="17">
        <f t="shared" si="11"/>
        <v>462.4093995</v>
      </c>
      <c r="O164" s="17">
        <f t="shared" si="5"/>
        <v>1.3113995</v>
      </c>
      <c r="P164" s="17">
        <f t="shared" si="10"/>
        <v>148.22347150000007</v>
      </c>
      <c r="Q164" s="1">
        <f t="shared" si="2"/>
        <v>0.3839861212125241</v>
      </c>
      <c r="R164" s="22">
        <f t="shared" si="12"/>
        <v>296.44694300000015</v>
      </c>
    </row>
    <row r="165" spans="1:18" ht="12.75">
      <c r="A165" s="12">
        <v>70432</v>
      </c>
      <c r="B165" s="4">
        <v>37658</v>
      </c>
      <c r="C165" s="1" t="s">
        <v>26</v>
      </c>
      <c r="D165" s="1" t="s">
        <v>8</v>
      </c>
      <c r="E165" s="1" t="s">
        <v>8</v>
      </c>
      <c r="F165" s="2">
        <v>1914563</v>
      </c>
      <c r="G165" s="2">
        <v>1197264</v>
      </c>
      <c r="H165" s="2">
        <v>19954</v>
      </c>
      <c r="I165" s="2">
        <v>2482400</v>
      </c>
      <c r="J165" s="10">
        <v>1549789</v>
      </c>
      <c r="K165" s="2">
        <v>119214</v>
      </c>
      <c r="L165" s="1">
        <f aca="true" t="shared" si="13" ref="L165:L170">J165/G165</f>
        <v>1.2944421614614654</v>
      </c>
      <c r="M165" s="17">
        <f aca="true" t="shared" si="14" ref="M165:M170">2.3*G165/1000000</f>
        <v>2.7537071999999996</v>
      </c>
      <c r="N165" s="17">
        <f aca="true" t="shared" si="15" ref="N165:N170">N164+M165</f>
        <v>465.1631067</v>
      </c>
      <c r="O165" s="17">
        <f aca="true" t="shared" si="16" ref="O165:O170">J165/(2000000)</f>
        <v>0.7748945</v>
      </c>
      <c r="P165" s="17">
        <f aca="true" t="shared" si="17" ref="P165:P170">P164+O165</f>
        <v>148.99836600000006</v>
      </c>
      <c r="Q165" s="1">
        <f aca="true" t="shared" si="18" ref="Q165:Q170">O165/M165</f>
        <v>0.28140046988292733</v>
      </c>
      <c r="R165" s="22">
        <f t="shared" si="12"/>
        <v>297.9967320000001</v>
      </c>
    </row>
    <row r="166" spans="1:18" ht="12.75">
      <c r="A166" s="12">
        <v>70433</v>
      </c>
      <c r="B166" s="4">
        <v>37658</v>
      </c>
      <c r="C166" s="1" t="s">
        <v>26</v>
      </c>
      <c r="D166" s="1" t="s">
        <v>8</v>
      </c>
      <c r="E166" s="1" t="s">
        <v>8</v>
      </c>
      <c r="F166" s="2">
        <v>2212382</v>
      </c>
      <c r="G166" s="2">
        <v>1543469</v>
      </c>
      <c r="H166" s="2">
        <v>25724</v>
      </c>
      <c r="I166" s="1">
        <v>2804104</v>
      </c>
      <c r="J166" s="10">
        <v>1953398</v>
      </c>
      <c r="K166" s="2">
        <v>150261</v>
      </c>
      <c r="L166" s="1">
        <f t="shared" si="13"/>
        <v>1.2655893963532796</v>
      </c>
      <c r="M166" s="17">
        <f t="shared" si="14"/>
        <v>3.5499786999999996</v>
      </c>
      <c r="N166" s="17">
        <f t="shared" si="15"/>
        <v>468.7130854</v>
      </c>
      <c r="O166" s="17">
        <f t="shared" si="16"/>
        <v>0.976699</v>
      </c>
      <c r="P166" s="17">
        <f t="shared" si="17"/>
        <v>149.97506500000006</v>
      </c>
      <c r="Q166" s="1">
        <f t="shared" si="18"/>
        <v>0.2751281296420173</v>
      </c>
      <c r="R166" s="22">
        <f t="shared" si="12"/>
        <v>299.9501300000001</v>
      </c>
    </row>
    <row r="167" spans="1:18" ht="12.75">
      <c r="A167" s="12">
        <v>70437</v>
      </c>
      <c r="B167" s="4">
        <v>37658</v>
      </c>
      <c r="C167" s="1" t="s">
        <v>26</v>
      </c>
      <c r="D167" s="1" t="s">
        <v>8</v>
      </c>
      <c r="E167" s="1" t="s">
        <v>8</v>
      </c>
      <c r="F167" s="2">
        <v>3860161</v>
      </c>
      <c r="G167" s="2">
        <v>2980742</v>
      </c>
      <c r="H167" s="2">
        <v>49679</v>
      </c>
      <c r="I167" s="2">
        <v>4743776</v>
      </c>
      <c r="J167" s="10">
        <v>3654200</v>
      </c>
      <c r="K167" s="2">
        <v>281092</v>
      </c>
      <c r="L167" s="1">
        <f t="shared" si="13"/>
        <v>1.2259363608121736</v>
      </c>
      <c r="M167" s="17">
        <f t="shared" si="14"/>
        <v>6.8557065999999995</v>
      </c>
      <c r="N167" s="17">
        <f t="shared" si="15"/>
        <v>475.56879200000003</v>
      </c>
      <c r="O167" s="17">
        <f t="shared" si="16"/>
        <v>1.8271</v>
      </c>
      <c r="P167" s="17">
        <f t="shared" si="17"/>
        <v>151.80216500000006</v>
      </c>
      <c r="Q167" s="1">
        <f t="shared" si="18"/>
        <v>0.26650790452438555</v>
      </c>
      <c r="R167" s="22">
        <f t="shared" si="12"/>
        <v>303.6043300000001</v>
      </c>
    </row>
    <row r="168" spans="1:18" ht="12.75">
      <c r="A168" s="12">
        <v>70446</v>
      </c>
      <c r="B168" s="4">
        <v>37658</v>
      </c>
      <c r="C168" s="1" t="s">
        <v>26</v>
      </c>
      <c r="D168" s="1" t="s">
        <v>8</v>
      </c>
      <c r="E168" s="1" t="s">
        <v>8</v>
      </c>
      <c r="F168" s="2">
        <v>728064</v>
      </c>
      <c r="G168" s="2">
        <v>298388</v>
      </c>
      <c r="H168" s="2">
        <v>4973</v>
      </c>
      <c r="I168" s="2">
        <v>1272236</v>
      </c>
      <c r="J168" s="10">
        <v>522132</v>
      </c>
      <c r="K168" s="2">
        <v>40164</v>
      </c>
      <c r="L168" s="1">
        <f t="shared" si="13"/>
        <v>1.7498424869632827</v>
      </c>
      <c r="M168" s="17">
        <f t="shared" si="14"/>
        <v>0.6862923999999999</v>
      </c>
      <c r="N168" s="17">
        <f t="shared" si="15"/>
        <v>476.25508440000004</v>
      </c>
      <c r="O168" s="17">
        <f t="shared" si="16"/>
        <v>0.261066</v>
      </c>
      <c r="P168" s="17">
        <f t="shared" si="17"/>
        <v>152.06323100000006</v>
      </c>
      <c r="Q168" s="1">
        <f t="shared" si="18"/>
        <v>0.380400540644192</v>
      </c>
      <c r="R168" s="22">
        <f t="shared" si="12"/>
        <v>304.1264620000001</v>
      </c>
    </row>
    <row r="169" spans="1:18" ht="12.75">
      <c r="A169" s="12">
        <v>70447</v>
      </c>
      <c r="B169" s="4">
        <v>37658</v>
      </c>
      <c r="C169" s="1" t="s">
        <v>26</v>
      </c>
      <c r="D169" s="1" t="s">
        <v>8</v>
      </c>
      <c r="E169" s="1" t="s">
        <v>8</v>
      </c>
      <c r="F169" s="2">
        <v>619623</v>
      </c>
      <c r="G169" s="2">
        <v>199469</v>
      </c>
      <c r="H169" s="2">
        <v>3324</v>
      </c>
      <c r="I169" s="2">
        <v>1066147</v>
      </c>
      <c r="J169" s="10">
        <v>343265</v>
      </c>
      <c r="K169" s="2">
        <v>26405</v>
      </c>
      <c r="L169" s="1">
        <f t="shared" si="13"/>
        <v>1.7208939734996416</v>
      </c>
      <c r="M169" s="17">
        <f t="shared" si="14"/>
        <v>0.45877869999999993</v>
      </c>
      <c r="N169" s="17">
        <f t="shared" si="15"/>
        <v>476.7138631</v>
      </c>
      <c r="O169" s="17">
        <f t="shared" si="16"/>
        <v>0.1716325</v>
      </c>
      <c r="P169" s="17">
        <f t="shared" si="17"/>
        <v>152.23486350000005</v>
      </c>
      <c r="Q169" s="1">
        <f t="shared" si="18"/>
        <v>0.3741073855434004</v>
      </c>
      <c r="R169" s="22">
        <f t="shared" si="12"/>
        <v>304.4697270000001</v>
      </c>
    </row>
    <row r="170" spans="1:18" ht="12.75">
      <c r="A170" s="12">
        <v>70451</v>
      </c>
      <c r="B170" s="4">
        <v>37658</v>
      </c>
      <c r="C170" s="1" t="s">
        <v>26</v>
      </c>
      <c r="D170" s="1" t="s">
        <v>8</v>
      </c>
      <c r="E170" s="1" t="s">
        <v>8</v>
      </c>
      <c r="F170" s="2">
        <v>12326288</v>
      </c>
      <c r="G170" s="2">
        <v>8893124</v>
      </c>
      <c r="H170" s="2">
        <v>148219</v>
      </c>
      <c r="I170" s="2">
        <v>19053522</v>
      </c>
      <c r="J170" s="10">
        <v>13712348</v>
      </c>
      <c r="K170" s="2">
        <v>1054796</v>
      </c>
      <c r="L170" s="1">
        <f t="shared" si="13"/>
        <v>1.5419045095964028</v>
      </c>
      <c r="M170" s="17">
        <f t="shared" si="14"/>
        <v>20.454185199999998</v>
      </c>
      <c r="N170" s="17">
        <f t="shared" si="15"/>
        <v>497.1680483</v>
      </c>
      <c r="O170" s="17">
        <f t="shared" si="16"/>
        <v>6.856174</v>
      </c>
      <c r="P170" s="17">
        <f t="shared" si="17"/>
        <v>159.09103750000006</v>
      </c>
      <c r="Q170" s="1">
        <f t="shared" si="18"/>
        <v>0.33519663252095716</v>
      </c>
      <c r="R170" s="22">
        <f t="shared" si="12"/>
        <v>318.1820750000001</v>
      </c>
    </row>
    <row r="171" spans="1:18" ht="12.75">
      <c r="A171" s="12">
        <v>70454</v>
      </c>
      <c r="B171" s="4">
        <v>37658</v>
      </c>
      <c r="C171" s="1" t="s">
        <v>26</v>
      </c>
      <c r="D171" s="1" t="s">
        <v>8</v>
      </c>
      <c r="E171" s="1" t="s">
        <v>8</v>
      </c>
      <c r="F171" s="2">
        <v>1273746</v>
      </c>
      <c r="G171" s="2">
        <v>753888</v>
      </c>
      <c r="H171" s="2">
        <v>37694</v>
      </c>
      <c r="I171" s="2">
        <v>1765860</v>
      </c>
      <c r="J171" s="10">
        <v>1043860</v>
      </c>
      <c r="K171" s="2">
        <v>260965</v>
      </c>
      <c r="L171" s="1">
        <f aca="true" t="shared" si="19" ref="L171:L176">J171/G171</f>
        <v>1.384635383505242</v>
      </c>
      <c r="M171" s="17">
        <f aca="true" t="shared" si="20" ref="M171:M176">2.3*G171/1000000</f>
        <v>1.7339423999999999</v>
      </c>
      <c r="N171" s="17">
        <f aca="true" t="shared" si="21" ref="N171:N176">N170+M171</f>
        <v>498.9019907</v>
      </c>
      <c r="O171" s="17">
        <f aca="true" t="shared" si="22" ref="O171:O176">J171/(2000000)</f>
        <v>0.52193</v>
      </c>
      <c r="P171" s="17">
        <f aca="true" t="shared" si="23" ref="P171:P176">P170+O171</f>
        <v>159.61296750000005</v>
      </c>
      <c r="Q171" s="1">
        <f aca="true" t="shared" si="24" ref="Q171:Q176">O171/M171</f>
        <v>0.301007692066357</v>
      </c>
      <c r="R171" s="22">
        <f t="shared" si="12"/>
        <v>319.2259350000001</v>
      </c>
    </row>
    <row r="172" spans="1:18" ht="12.75">
      <c r="A172" s="12">
        <v>70456</v>
      </c>
      <c r="B172" s="4">
        <v>37658</v>
      </c>
      <c r="C172" s="1" t="s">
        <v>26</v>
      </c>
      <c r="D172" s="1" t="s">
        <v>8</v>
      </c>
      <c r="E172" s="1" t="s">
        <v>8</v>
      </c>
      <c r="F172" s="2">
        <v>10562196</v>
      </c>
      <c r="G172" s="2">
        <v>7360160</v>
      </c>
      <c r="H172" s="1">
        <v>368008</v>
      </c>
      <c r="I172" s="2">
        <v>13416890</v>
      </c>
      <c r="J172" s="10">
        <v>9314960</v>
      </c>
      <c r="K172" s="2">
        <v>2328740</v>
      </c>
      <c r="L172" s="1">
        <f t="shared" si="19"/>
        <v>1.2655920523466881</v>
      </c>
      <c r="M172" s="17">
        <f t="shared" si="20"/>
        <v>16.928368</v>
      </c>
      <c r="N172" s="17">
        <f t="shared" si="21"/>
        <v>515.8303587</v>
      </c>
      <c r="O172" s="17">
        <f t="shared" si="22"/>
        <v>4.65748</v>
      </c>
      <c r="P172" s="17">
        <f t="shared" si="23"/>
        <v>164.27044750000005</v>
      </c>
      <c r="Q172" s="1">
        <f t="shared" si="24"/>
        <v>0.27512870703188874</v>
      </c>
      <c r="R172" s="22">
        <f t="shared" si="12"/>
        <v>328.5408950000001</v>
      </c>
    </row>
    <row r="173" spans="1:18" ht="12.75">
      <c r="A173" s="12">
        <v>70457</v>
      </c>
      <c r="B173" s="4">
        <v>37658</v>
      </c>
      <c r="C173" s="1" t="s">
        <v>26</v>
      </c>
      <c r="D173" s="1" t="s">
        <v>8</v>
      </c>
      <c r="E173" s="1" t="s">
        <v>8</v>
      </c>
      <c r="F173" s="1">
        <v>860094</v>
      </c>
      <c r="G173" s="1">
        <v>485864</v>
      </c>
      <c r="H173" s="1">
        <v>24293</v>
      </c>
      <c r="I173" s="1">
        <v>999544</v>
      </c>
      <c r="J173" s="10">
        <v>563460</v>
      </c>
      <c r="K173" s="1">
        <v>140865</v>
      </c>
      <c r="L173" s="1">
        <f t="shared" si="19"/>
        <v>1.1597072431791613</v>
      </c>
      <c r="M173" s="17">
        <f t="shared" si="20"/>
        <v>1.1174872</v>
      </c>
      <c r="N173" s="17">
        <f t="shared" si="21"/>
        <v>516.9478459000001</v>
      </c>
      <c r="O173" s="17">
        <f t="shared" si="22"/>
        <v>0.28173</v>
      </c>
      <c r="P173" s="17">
        <f t="shared" si="23"/>
        <v>164.55217750000006</v>
      </c>
      <c r="Q173" s="1">
        <f t="shared" si="24"/>
        <v>0.25211027025633936</v>
      </c>
      <c r="R173" s="22">
        <f t="shared" si="12"/>
        <v>329.1043550000001</v>
      </c>
    </row>
    <row r="174" spans="1:18" ht="12.75">
      <c r="A174" s="12">
        <v>70685</v>
      </c>
      <c r="B174" s="4">
        <v>37658</v>
      </c>
      <c r="C174" s="1" t="s">
        <v>26</v>
      </c>
      <c r="D174" s="1" t="s">
        <v>8</v>
      </c>
      <c r="E174" s="1" t="s">
        <v>8</v>
      </c>
      <c r="F174" s="1">
        <v>2347130</v>
      </c>
      <c r="G174" s="1">
        <v>1356308</v>
      </c>
      <c r="H174" s="1">
        <v>11209</v>
      </c>
      <c r="I174" s="1">
        <v>3394814</v>
      </c>
      <c r="J174" s="10">
        <v>1960795</v>
      </c>
      <c r="K174" s="1">
        <v>63251</v>
      </c>
      <c r="L174" s="1">
        <f t="shared" si="19"/>
        <v>1.4456856407246732</v>
      </c>
      <c r="M174" s="17">
        <f t="shared" si="20"/>
        <v>3.1195084</v>
      </c>
      <c r="N174" s="17">
        <f t="shared" si="21"/>
        <v>520.0673543</v>
      </c>
      <c r="O174" s="17">
        <f t="shared" si="22"/>
        <v>0.9803975</v>
      </c>
      <c r="P174" s="17">
        <f t="shared" si="23"/>
        <v>165.53257500000007</v>
      </c>
      <c r="Q174" s="1">
        <f t="shared" si="24"/>
        <v>0.3142794871140594</v>
      </c>
      <c r="R174" s="22">
        <f t="shared" si="12"/>
        <v>331.06515000000013</v>
      </c>
    </row>
    <row r="175" spans="1:18" ht="12.75">
      <c r="A175" s="12">
        <v>70687</v>
      </c>
      <c r="B175" s="4">
        <v>37658</v>
      </c>
      <c r="C175" s="1" t="s">
        <v>26</v>
      </c>
      <c r="D175" s="1" t="s">
        <v>8</v>
      </c>
      <c r="E175" s="1" t="s">
        <v>8</v>
      </c>
      <c r="F175" s="1">
        <v>12221530</v>
      </c>
      <c r="G175" s="3">
        <v>9426737</v>
      </c>
      <c r="H175" s="1">
        <v>77907</v>
      </c>
      <c r="I175" s="1">
        <v>17052560</v>
      </c>
      <c r="J175" s="10">
        <v>13136290</v>
      </c>
      <c r="K175" s="3">
        <v>423752</v>
      </c>
      <c r="L175" s="1">
        <f t="shared" si="19"/>
        <v>1.3935140017166068</v>
      </c>
      <c r="M175" s="17">
        <f t="shared" si="20"/>
        <v>21.6814951</v>
      </c>
      <c r="N175" s="17">
        <f t="shared" si="21"/>
        <v>541.7488494</v>
      </c>
      <c r="O175" s="17">
        <f t="shared" si="22"/>
        <v>6.568145</v>
      </c>
      <c r="P175" s="17">
        <f t="shared" si="23"/>
        <v>172.10072000000005</v>
      </c>
      <c r="Q175" s="1">
        <f t="shared" si="24"/>
        <v>0.3029378264601319</v>
      </c>
      <c r="R175" s="22">
        <f t="shared" si="12"/>
        <v>344.2014400000001</v>
      </c>
    </row>
    <row r="176" spans="1:18" ht="12.75">
      <c r="A176" s="12">
        <v>70690</v>
      </c>
      <c r="B176" s="4">
        <v>37658</v>
      </c>
      <c r="C176" s="1" t="s">
        <v>26</v>
      </c>
      <c r="D176" s="1" t="s">
        <v>8</v>
      </c>
      <c r="E176" s="1" t="s">
        <v>8</v>
      </c>
      <c r="F176" s="1">
        <v>873823</v>
      </c>
      <c r="G176" s="1">
        <v>375734</v>
      </c>
      <c r="H176" s="1">
        <v>3720</v>
      </c>
      <c r="I176" s="1">
        <v>1192391</v>
      </c>
      <c r="J176" s="10">
        <v>511423</v>
      </c>
      <c r="K176" s="1">
        <v>19670</v>
      </c>
      <c r="L176" s="1">
        <f t="shared" si="19"/>
        <v>1.3611304806059605</v>
      </c>
      <c r="M176" s="17">
        <f t="shared" si="20"/>
        <v>0.8641882</v>
      </c>
      <c r="N176" s="17">
        <f t="shared" si="21"/>
        <v>542.6130376</v>
      </c>
      <c r="O176" s="17">
        <f t="shared" si="22"/>
        <v>0.2557115</v>
      </c>
      <c r="P176" s="17">
        <f t="shared" si="23"/>
        <v>172.35643150000004</v>
      </c>
      <c r="Q176" s="1">
        <f t="shared" si="24"/>
        <v>0.29589793056651315</v>
      </c>
      <c r="R176" s="22">
        <f t="shared" si="12"/>
        <v>344.7128630000001</v>
      </c>
    </row>
    <row r="177" spans="1:18" ht="12.75">
      <c r="A177" s="12">
        <v>70739</v>
      </c>
      <c r="B177" s="4">
        <v>37659</v>
      </c>
      <c r="C177" s="1" t="s">
        <v>28</v>
      </c>
      <c r="D177" s="1" t="s">
        <v>8</v>
      </c>
      <c r="E177" s="1" t="s">
        <v>8</v>
      </c>
      <c r="F177" s="2">
        <v>1280004</v>
      </c>
      <c r="G177" s="2">
        <v>870288</v>
      </c>
      <c r="H177" s="2">
        <v>8616</v>
      </c>
      <c r="I177" s="2">
        <v>1442183</v>
      </c>
      <c r="J177" s="10">
        <v>980260</v>
      </c>
      <c r="K177" s="2">
        <v>37702</v>
      </c>
      <c r="L177" s="1">
        <f>J177/G177</f>
        <v>1.126362767267847</v>
      </c>
      <c r="M177" s="17">
        <f>2.3*G177/1000000</f>
        <v>2.0016624</v>
      </c>
      <c r="N177" s="17">
        <f>N176+M177</f>
        <v>544.6147</v>
      </c>
      <c r="O177" s="17">
        <f>J177/(2000000)</f>
        <v>0.49013</v>
      </c>
      <c r="P177" s="17">
        <f>P176+O177</f>
        <v>172.84656150000004</v>
      </c>
      <c r="Q177" s="1">
        <f>O177/M177</f>
        <v>0.24486147114518414</v>
      </c>
      <c r="R177" s="22">
        <f t="shared" si="12"/>
        <v>345.69312300000007</v>
      </c>
    </row>
    <row r="178" spans="1:19" ht="12.75">
      <c r="A178" s="12">
        <v>70783</v>
      </c>
      <c r="B178" s="4">
        <v>37659</v>
      </c>
      <c r="C178" s="1" t="s">
        <v>28</v>
      </c>
      <c r="D178" s="1" t="s">
        <v>29</v>
      </c>
      <c r="E178" s="1" t="s">
        <v>30</v>
      </c>
      <c r="F178" s="2">
        <v>1377221</v>
      </c>
      <c r="G178" s="2">
        <v>1299946</v>
      </c>
      <c r="H178" s="2">
        <v>10743</v>
      </c>
      <c r="I178" s="2">
        <v>1341391</v>
      </c>
      <c r="J178" s="10">
        <v>1263667</v>
      </c>
      <c r="K178" s="2">
        <v>40763</v>
      </c>
      <c r="L178" s="1">
        <f>J178/G178</f>
        <v>0.9720919176642722</v>
      </c>
      <c r="M178" s="17">
        <f>2.3*G178/1000000</f>
        <v>2.9898757999999996</v>
      </c>
      <c r="N178" s="17">
        <f>N177+M178</f>
        <v>547.6045758</v>
      </c>
      <c r="O178" s="17">
        <f>J178/(2000000)</f>
        <v>0.6318335</v>
      </c>
      <c r="P178" s="17">
        <f>P177+O178</f>
        <v>173.47839500000003</v>
      </c>
      <c r="Q178" s="1">
        <f>O178/M178</f>
        <v>0.21132432992701575</v>
      </c>
      <c r="R178" s="22">
        <f t="shared" si="12"/>
        <v>346.95679000000007</v>
      </c>
      <c r="S178" s="1" t="s">
        <v>31</v>
      </c>
    </row>
    <row r="179" spans="1:19" ht="12.75">
      <c r="A179" s="12">
        <v>70790</v>
      </c>
      <c r="B179" s="4">
        <v>37659</v>
      </c>
      <c r="C179" s="1" t="s">
        <v>28</v>
      </c>
      <c r="D179" s="1" t="s">
        <v>29</v>
      </c>
      <c r="E179" s="1" t="s">
        <v>30</v>
      </c>
      <c r="F179" s="2">
        <v>1061448</v>
      </c>
      <c r="G179" s="2">
        <v>1014585</v>
      </c>
      <c r="H179" s="2">
        <v>8385</v>
      </c>
      <c r="I179" s="2">
        <v>975151</v>
      </c>
      <c r="J179" s="10">
        <v>929466</v>
      </c>
      <c r="K179" s="2">
        <v>29982</v>
      </c>
      <c r="L179" s="1">
        <f>J179/G179</f>
        <v>0.9161046142018658</v>
      </c>
      <c r="M179" s="17">
        <f>2.3*G179/1000000</f>
        <v>2.3335455</v>
      </c>
      <c r="N179" s="17">
        <f>N178+M179</f>
        <v>549.9381213</v>
      </c>
      <c r="O179" s="17">
        <f>J179/(2000000)</f>
        <v>0.464733</v>
      </c>
      <c r="P179" s="17">
        <f>P178+O179</f>
        <v>173.94312800000003</v>
      </c>
      <c r="Q179" s="1">
        <f>O179/M179</f>
        <v>0.1991531770004056</v>
      </c>
      <c r="R179" s="22">
        <f t="shared" si="12"/>
        <v>347.88625600000006</v>
      </c>
      <c r="S179" s="1" t="s">
        <v>31</v>
      </c>
    </row>
    <row r="180" spans="1:19" ht="12.75">
      <c r="A180" s="12">
        <v>70791</v>
      </c>
      <c r="B180" s="4">
        <v>37659</v>
      </c>
      <c r="C180" s="1" t="s">
        <v>28</v>
      </c>
      <c r="D180" s="1" t="s">
        <v>29</v>
      </c>
      <c r="E180" s="1" t="s">
        <v>30</v>
      </c>
      <c r="F180" s="2">
        <v>2221685</v>
      </c>
      <c r="G180" s="2">
        <v>2072621</v>
      </c>
      <c r="H180" s="2">
        <v>50551</v>
      </c>
      <c r="I180" s="2">
        <v>1951270</v>
      </c>
      <c r="J180" s="10">
        <v>1813629</v>
      </c>
      <c r="K180" s="2">
        <v>164875</v>
      </c>
      <c r="L180" s="1">
        <f>J180/G180</f>
        <v>0.8750413124251853</v>
      </c>
      <c r="M180" s="17">
        <f>2.3*G180/1000000</f>
        <v>4.7670283</v>
      </c>
      <c r="N180" s="17">
        <f>N179+M180</f>
        <v>554.7051496</v>
      </c>
      <c r="O180" s="17">
        <f>J180/(2000000)</f>
        <v>0.9068145</v>
      </c>
      <c r="P180" s="17">
        <f>P179+O180</f>
        <v>174.84994250000003</v>
      </c>
      <c r="Q180" s="1">
        <f>O180/M180</f>
        <v>0.19022637226634465</v>
      </c>
      <c r="R180" s="22">
        <f t="shared" si="12"/>
        <v>349.69988500000005</v>
      </c>
      <c r="S180" s="1" t="s">
        <v>31</v>
      </c>
    </row>
    <row r="181" spans="1:19" ht="12.75">
      <c r="A181" s="12">
        <v>70792</v>
      </c>
      <c r="B181" s="4">
        <v>37659</v>
      </c>
      <c r="C181" s="1" t="s">
        <v>28</v>
      </c>
      <c r="D181" s="1" t="s">
        <v>29</v>
      </c>
      <c r="E181" s="1" t="s">
        <v>30</v>
      </c>
      <c r="F181" s="2">
        <v>2608814</v>
      </c>
      <c r="G181" s="2">
        <v>2320176</v>
      </c>
      <c r="H181" s="2">
        <v>56590</v>
      </c>
      <c r="I181" s="2">
        <v>2183447</v>
      </c>
      <c r="J181" s="10">
        <v>1938381</v>
      </c>
      <c r="K181" s="2">
        <v>176217</v>
      </c>
      <c r="L181" s="1">
        <f>J181/G181</f>
        <v>0.8354456730868692</v>
      </c>
      <c r="M181" s="17">
        <f>2.3*G181/1000000</f>
        <v>5.3364047999999995</v>
      </c>
      <c r="N181" s="17">
        <f>N180+M181</f>
        <v>560.0415544</v>
      </c>
      <c r="O181" s="17">
        <f>J181/(2000000)</f>
        <v>0.9691905</v>
      </c>
      <c r="P181" s="17">
        <f>P180+O181</f>
        <v>175.81913300000002</v>
      </c>
      <c r="Q181" s="1">
        <f>O181/M181</f>
        <v>0.18161862458410202</v>
      </c>
      <c r="R181" s="22">
        <f t="shared" si="12"/>
        <v>351.63826600000004</v>
      </c>
      <c r="S181" s="1" t="s">
        <v>31</v>
      </c>
    </row>
    <row r="182" spans="1:19" ht="12.75">
      <c r="A182" s="12">
        <v>70896</v>
      </c>
      <c r="B182" s="4">
        <v>37659</v>
      </c>
      <c r="C182" s="1" t="s">
        <v>32</v>
      </c>
      <c r="D182" s="1" t="s">
        <v>29</v>
      </c>
      <c r="E182" s="1" t="s">
        <v>30</v>
      </c>
      <c r="F182" s="2">
        <v>363304</v>
      </c>
      <c r="G182" s="2">
        <v>363304</v>
      </c>
      <c r="H182" s="1">
        <v>1717</v>
      </c>
      <c r="I182" s="2">
        <v>724869</v>
      </c>
      <c r="J182" s="10">
        <v>413353</v>
      </c>
      <c r="K182" s="2">
        <v>13333</v>
      </c>
      <c r="L182" s="1">
        <f aca="true" t="shared" si="25" ref="L182:L214">J182/G182</f>
        <v>1.137760663246207</v>
      </c>
      <c r="M182" s="17">
        <f aca="true" t="shared" si="26" ref="M182:M214">2.3*G182/1000000</f>
        <v>0.8355992</v>
      </c>
      <c r="N182" s="17">
        <f aca="true" t="shared" si="27" ref="N182:N214">N181+M182</f>
        <v>560.8771536</v>
      </c>
      <c r="O182" s="17">
        <f aca="true" t="shared" si="28" ref="O182:O214">J182/(2000000)</f>
        <v>0.2066765</v>
      </c>
      <c r="P182" s="17">
        <f aca="true" t="shared" si="29" ref="P182:P214">P181+O182</f>
        <v>176.0258095</v>
      </c>
      <c r="Q182" s="1">
        <f aca="true" t="shared" si="30" ref="Q182:Q214">O182/M182</f>
        <v>0.24733927461874067</v>
      </c>
      <c r="R182" s="22">
        <f t="shared" si="12"/>
        <v>352.051619</v>
      </c>
      <c r="S182" s="1" t="s">
        <v>31</v>
      </c>
    </row>
    <row r="183" spans="1:19" ht="12.75">
      <c r="A183" s="12">
        <v>70898</v>
      </c>
      <c r="B183" s="4">
        <v>37659</v>
      </c>
      <c r="C183" s="1" t="s">
        <v>32</v>
      </c>
      <c r="D183" s="1" t="s">
        <v>29</v>
      </c>
      <c r="E183" s="1" t="s">
        <v>30</v>
      </c>
      <c r="F183" s="2">
        <v>391932</v>
      </c>
      <c r="G183" s="2">
        <v>313920</v>
      </c>
      <c r="H183" s="2">
        <v>2594</v>
      </c>
      <c r="I183" s="1">
        <v>753611</v>
      </c>
      <c r="J183" s="10">
        <v>602920</v>
      </c>
      <c r="K183" s="2">
        <v>19450</v>
      </c>
      <c r="L183" s="1">
        <f t="shared" si="25"/>
        <v>1.9206167176350664</v>
      </c>
      <c r="M183" s="17">
        <f t="shared" si="26"/>
        <v>0.722016</v>
      </c>
      <c r="N183" s="17">
        <f t="shared" si="27"/>
        <v>561.5991696000001</v>
      </c>
      <c r="O183" s="17">
        <f t="shared" si="28"/>
        <v>0.30146</v>
      </c>
      <c r="P183" s="17">
        <f t="shared" si="29"/>
        <v>176.3272695</v>
      </c>
      <c r="Q183" s="1">
        <f t="shared" si="30"/>
        <v>0.4175253733989275</v>
      </c>
      <c r="R183" s="22">
        <f t="shared" si="12"/>
        <v>352.654539</v>
      </c>
      <c r="S183" s="1" t="s">
        <v>31</v>
      </c>
    </row>
    <row r="184" spans="1:19" ht="12.75">
      <c r="A184" s="12">
        <v>70907</v>
      </c>
      <c r="B184" s="4">
        <v>37659</v>
      </c>
      <c r="C184" s="1" t="s">
        <v>32</v>
      </c>
      <c r="D184" s="1" t="s">
        <v>29</v>
      </c>
      <c r="E184" s="1" t="s">
        <v>30</v>
      </c>
      <c r="F184" s="2">
        <v>515266</v>
      </c>
      <c r="G184" s="2">
        <v>477705</v>
      </c>
      <c r="H184" s="2">
        <v>3948</v>
      </c>
      <c r="I184" s="2">
        <v>892750</v>
      </c>
      <c r="J184" s="10">
        <v>826617</v>
      </c>
      <c r="K184" s="2">
        <v>26665</v>
      </c>
      <c r="L184" s="1">
        <f t="shared" si="25"/>
        <v>1.7303921876471882</v>
      </c>
      <c r="M184" s="17">
        <f t="shared" si="26"/>
        <v>1.0987215</v>
      </c>
      <c r="N184" s="17">
        <f t="shared" si="27"/>
        <v>562.6978911000001</v>
      </c>
      <c r="O184" s="17">
        <f t="shared" si="28"/>
        <v>0.4133085</v>
      </c>
      <c r="P184" s="17">
        <f t="shared" si="29"/>
        <v>176.740578</v>
      </c>
      <c r="Q184" s="1">
        <f t="shared" si="30"/>
        <v>0.3761722147059105</v>
      </c>
      <c r="R184" s="22">
        <f t="shared" si="12"/>
        <v>353.481156</v>
      </c>
      <c r="S184" s="1" t="s">
        <v>31</v>
      </c>
    </row>
    <row r="185" spans="1:19" ht="12.75">
      <c r="A185" s="12">
        <v>70909</v>
      </c>
      <c r="B185" s="4">
        <v>37659</v>
      </c>
      <c r="C185" s="1" t="s">
        <v>32</v>
      </c>
      <c r="D185" s="1" t="s">
        <v>29</v>
      </c>
      <c r="E185" s="1" t="s">
        <v>30</v>
      </c>
      <c r="F185" s="2">
        <v>332964</v>
      </c>
      <c r="G185" s="2">
        <v>266559</v>
      </c>
      <c r="H185" s="2">
        <v>2203</v>
      </c>
      <c r="I185" s="2">
        <v>563313</v>
      </c>
      <c r="J185" s="10">
        <v>450341</v>
      </c>
      <c r="K185" s="2">
        <v>14527</v>
      </c>
      <c r="L185" s="1">
        <f t="shared" si="25"/>
        <v>1.6894608698261924</v>
      </c>
      <c r="M185" s="17">
        <f t="shared" si="26"/>
        <v>0.6130857</v>
      </c>
      <c r="N185" s="17">
        <f t="shared" si="27"/>
        <v>563.3109768000002</v>
      </c>
      <c r="O185" s="17">
        <f t="shared" si="28"/>
        <v>0.2251705</v>
      </c>
      <c r="P185" s="17">
        <f t="shared" si="29"/>
        <v>176.9657485</v>
      </c>
      <c r="Q185" s="1">
        <f t="shared" si="30"/>
        <v>0.36727410213612877</v>
      </c>
      <c r="R185" s="22">
        <f t="shared" si="12"/>
        <v>353.931497</v>
      </c>
      <c r="S185" s="1" t="s">
        <v>31</v>
      </c>
    </row>
    <row r="186" spans="1:19" ht="12.75">
      <c r="A186" s="12">
        <v>70925</v>
      </c>
      <c r="B186" s="4">
        <v>37659</v>
      </c>
      <c r="C186" s="1" t="s">
        <v>32</v>
      </c>
      <c r="D186" s="1" t="s">
        <v>29</v>
      </c>
      <c r="E186" s="1" t="s">
        <v>30</v>
      </c>
      <c r="F186" s="1">
        <v>1739668</v>
      </c>
      <c r="G186" s="1">
        <v>1625436</v>
      </c>
      <c r="H186" s="2">
        <v>13433</v>
      </c>
      <c r="I186" s="2">
        <v>2522774</v>
      </c>
      <c r="J186" s="10">
        <v>2352852</v>
      </c>
      <c r="K186" s="2">
        <v>75898</v>
      </c>
      <c r="L186" s="1">
        <f t="shared" si="25"/>
        <v>1.4475205421806825</v>
      </c>
      <c r="M186" s="17">
        <f t="shared" si="26"/>
        <v>3.7385028</v>
      </c>
      <c r="N186" s="17">
        <f t="shared" si="27"/>
        <v>567.0494796000002</v>
      </c>
      <c r="O186" s="17">
        <f t="shared" si="28"/>
        <v>1.176426</v>
      </c>
      <c r="P186" s="17">
        <f t="shared" si="29"/>
        <v>178.14217449999998</v>
      </c>
      <c r="Q186" s="1">
        <f t="shared" si="30"/>
        <v>0.314678378734931</v>
      </c>
      <c r="R186" s="22">
        <f t="shared" si="12"/>
        <v>356.28434899999996</v>
      </c>
      <c r="S186" s="1" t="s">
        <v>31</v>
      </c>
    </row>
    <row r="187" spans="1:19" ht="12.75">
      <c r="A187" s="12">
        <v>70926</v>
      </c>
      <c r="B187" s="4">
        <v>37659</v>
      </c>
      <c r="C187" s="1" t="s">
        <v>32</v>
      </c>
      <c r="D187" s="1" t="s">
        <v>29</v>
      </c>
      <c r="E187" s="1" t="s">
        <v>30</v>
      </c>
      <c r="F187" s="2">
        <v>722095</v>
      </c>
      <c r="G187" s="2">
        <v>688865</v>
      </c>
      <c r="H187" s="2">
        <v>5693</v>
      </c>
      <c r="I187" s="2">
        <v>1030026</v>
      </c>
      <c r="J187" s="10">
        <v>956449</v>
      </c>
      <c r="K187" s="2">
        <v>30854</v>
      </c>
      <c r="L187" s="1">
        <f t="shared" si="25"/>
        <v>1.3884418572579533</v>
      </c>
      <c r="M187" s="17">
        <f t="shared" si="26"/>
        <v>1.5843894999999997</v>
      </c>
      <c r="N187" s="17">
        <f t="shared" si="27"/>
        <v>568.6338691000002</v>
      </c>
      <c r="O187" s="17">
        <f t="shared" si="28"/>
        <v>0.4782245</v>
      </c>
      <c r="P187" s="17">
        <f t="shared" si="29"/>
        <v>178.620399</v>
      </c>
      <c r="Q187" s="1">
        <f t="shared" si="30"/>
        <v>0.30183518636042467</v>
      </c>
      <c r="R187" s="22">
        <f t="shared" si="12"/>
        <v>357.240798</v>
      </c>
      <c r="S187" s="1" t="s">
        <v>31</v>
      </c>
    </row>
    <row r="188" spans="1:19" ht="12.75">
      <c r="A188" s="12">
        <v>70976</v>
      </c>
      <c r="B188" s="4">
        <v>37660</v>
      </c>
      <c r="C188" s="1" t="s">
        <v>32</v>
      </c>
      <c r="D188" s="1" t="s">
        <v>29</v>
      </c>
      <c r="E188" s="1" t="s">
        <v>30</v>
      </c>
      <c r="F188" s="2">
        <v>1188124</v>
      </c>
      <c r="G188" s="2">
        <v>1072640</v>
      </c>
      <c r="H188" s="2">
        <v>8864</v>
      </c>
      <c r="I188" s="2">
        <v>2265240</v>
      </c>
      <c r="J188" s="10">
        <v>2010962</v>
      </c>
      <c r="K188" s="2">
        <v>64869</v>
      </c>
      <c r="L188" s="1">
        <f t="shared" si="25"/>
        <v>1.8747781175417662</v>
      </c>
      <c r="M188" s="17">
        <f t="shared" si="26"/>
        <v>2.467072</v>
      </c>
      <c r="N188" s="17">
        <f t="shared" si="27"/>
        <v>571.1009411000002</v>
      </c>
      <c r="O188" s="17">
        <f t="shared" si="28"/>
        <v>1.005481</v>
      </c>
      <c r="P188" s="17">
        <f t="shared" si="29"/>
        <v>179.62588</v>
      </c>
      <c r="Q188" s="1">
        <f t="shared" si="30"/>
        <v>0.4075604603351666</v>
      </c>
      <c r="R188" s="22">
        <f t="shared" si="12"/>
        <v>359.25176</v>
      </c>
      <c r="S188" s="1" t="s">
        <v>31</v>
      </c>
    </row>
    <row r="189" spans="1:19" ht="12.75">
      <c r="A189" s="12">
        <v>71007</v>
      </c>
      <c r="B189" s="4">
        <v>37660</v>
      </c>
      <c r="C189" s="1" t="s">
        <v>32</v>
      </c>
      <c r="D189" s="1" t="s">
        <v>29</v>
      </c>
      <c r="E189" s="1" t="s">
        <v>30</v>
      </c>
      <c r="F189" s="2">
        <v>890641</v>
      </c>
      <c r="G189" s="2">
        <v>825630</v>
      </c>
      <c r="H189" s="2">
        <v>6823</v>
      </c>
      <c r="I189" s="2">
        <v>1657282</v>
      </c>
      <c r="J189" s="10">
        <v>1537290</v>
      </c>
      <c r="K189" s="2">
        <v>49590</v>
      </c>
      <c r="L189" s="1">
        <f t="shared" si="25"/>
        <v>1.8619599578503687</v>
      </c>
      <c r="M189" s="17">
        <f t="shared" si="26"/>
        <v>1.8989489999999998</v>
      </c>
      <c r="N189" s="17">
        <f t="shared" si="27"/>
        <v>572.9998901000002</v>
      </c>
      <c r="O189" s="17">
        <f t="shared" si="28"/>
        <v>0.768645</v>
      </c>
      <c r="P189" s="17">
        <f t="shared" si="29"/>
        <v>180.394525</v>
      </c>
      <c r="Q189" s="1">
        <f t="shared" si="30"/>
        <v>0.40477390388051504</v>
      </c>
      <c r="R189" s="22">
        <f t="shared" si="12"/>
        <v>360.78905</v>
      </c>
      <c r="S189" s="1" t="s">
        <v>31</v>
      </c>
    </row>
    <row r="190" spans="1:19" ht="12.75">
      <c r="A190" s="12">
        <v>71010</v>
      </c>
      <c r="B190" s="4">
        <v>37660</v>
      </c>
      <c r="C190" s="1" t="s">
        <v>32</v>
      </c>
      <c r="D190" s="1" t="s">
        <v>29</v>
      </c>
      <c r="E190" s="1" t="s">
        <v>30</v>
      </c>
      <c r="F190" s="2">
        <v>1299045</v>
      </c>
      <c r="G190" s="2">
        <v>1252756</v>
      </c>
      <c r="H190" s="2">
        <v>10353</v>
      </c>
      <c r="I190" s="2">
        <v>2221295</v>
      </c>
      <c r="J190" s="10">
        <v>2141140</v>
      </c>
      <c r="K190" s="2">
        <v>69069</v>
      </c>
      <c r="L190" s="1">
        <f t="shared" si="25"/>
        <v>1.7091436800143045</v>
      </c>
      <c r="M190" s="17">
        <f t="shared" si="26"/>
        <v>2.8813388</v>
      </c>
      <c r="N190" s="17">
        <f t="shared" si="27"/>
        <v>575.8812289000002</v>
      </c>
      <c r="O190" s="17">
        <f t="shared" si="28"/>
        <v>1.07057</v>
      </c>
      <c r="P190" s="17">
        <f t="shared" si="29"/>
        <v>181.465095</v>
      </c>
      <c r="Q190" s="1">
        <f t="shared" si="30"/>
        <v>0.37155297391615316</v>
      </c>
      <c r="R190" s="22">
        <f t="shared" si="12"/>
        <v>362.93019</v>
      </c>
      <c r="S190" s="1" t="s">
        <v>31</v>
      </c>
    </row>
    <row r="191" spans="1:18" ht="12.75">
      <c r="A191" s="12">
        <v>71019</v>
      </c>
      <c r="B191" s="4">
        <v>37660</v>
      </c>
      <c r="C191" s="1" t="s">
        <v>32</v>
      </c>
      <c r="D191" s="1" t="s">
        <v>8</v>
      </c>
      <c r="E191" s="1" t="s">
        <v>8</v>
      </c>
      <c r="F191" s="2">
        <v>898860</v>
      </c>
      <c r="G191" s="2">
        <v>713019</v>
      </c>
      <c r="H191" s="2">
        <v>35650</v>
      </c>
      <c r="I191" s="2">
        <v>1277065</v>
      </c>
      <c r="J191" s="10">
        <v>1009667</v>
      </c>
      <c r="K191" s="2">
        <v>252416</v>
      </c>
      <c r="L191" s="1">
        <f t="shared" si="25"/>
        <v>1.4160450142282324</v>
      </c>
      <c r="M191" s="17">
        <f t="shared" si="26"/>
        <v>1.6399437</v>
      </c>
      <c r="N191" s="17">
        <f t="shared" si="27"/>
        <v>577.5211726000002</v>
      </c>
      <c r="O191" s="17">
        <f t="shared" si="28"/>
        <v>0.5048335</v>
      </c>
      <c r="P191" s="17">
        <f t="shared" si="29"/>
        <v>181.96992849999998</v>
      </c>
      <c r="Q191" s="1">
        <f t="shared" si="30"/>
        <v>0.3078358726583114</v>
      </c>
      <c r="R191" s="22">
        <f t="shared" si="12"/>
        <v>363.93985699999996</v>
      </c>
    </row>
    <row r="192" spans="1:18" ht="12.75">
      <c r="A192" s="12">
        <v>71021</v>
      </c>
      <c r="B192" s="4">
        <v>37660</v>
      </c>
      <c r="C192" s="1" t="s">
        <v>32</v>
      </c>
      <c r="D192" s="1" t="s">
        <v>8</v>
      </c>
      <c r="E192" s="1" t="s">
        <v>8</v>
      </c>
      <c r="F192" s="2">
        <v>1346194</v>
      </c>
      <c r="G192" s="2">
        <v>1054438</v>
      </c>
      <c r="H192" s="2">
        <v>52721</v>
      </c>
      <c r="I192" s="2">
        <v>1836633</v>
      </c>
      <c r="J192" s="10">
        <v>1432941</v>
      </c>
      <c r="K192" s="2">
        <v>358236</v>
      </c>
      <c r="L192" s="1">
        <f t="shared" si="25"/>
        <v>1.3589618355939372</v>
      </c>
      <c r="M192" s="17">
        <f t="shared" si="26"/>
        <v>2.4252074</v>
      </c>
      <c r="N192" s="17">
        <f t="shared" si="27"/>
        <v>579.9463800000002</v>
      </c>
      <c r="O192" s="17">
        <f t="shared" si="28"/>
        <v>0.7164705</v>
      </c>
      <c r="P192" s="17">
        <f t="shared" si="29"/>
        <v>182.686399</v>
      </c>
      <c r="Q192" s="1">
        <f t="shared" si="30"/>
        <v>0.295426485998682</v>
      </c>
      <c r="R192" s="22">
        <f t="shared" si="12"/>
        <v>365.372798</v>
      </c>
    </row>
    <row r="193" spans="1:18" ht="12.75">
      <c r="A193" s="12">
        <v>71027</v>
      </c>
      <c r="B193" s="4">
        <v>37660</v>
      </c>
      <c r="C193" s="1" t="s">
        <v>32</v>
      </c>
      <c r="D193" s="1" t="s">
        <v>8</v>
      </c>
      <c r="E193" s="1" t="s">
        <v>8</v>
      </c>
      <c r="F193" s="2">
        <v>480327</v>
      </c>
      <c r="G193" s="2">
        <v>380867</v>
      </c>
      <c r="H193" s="2">
        <v>19043</v>
      </c>
      <c r="I193" s="2">
        <v>631902</v>
      </c>
      <c r="J193" s="10">
        <v>498214</v>
      </c>
      <c r="K193" s="2">
        <v>124553</v>
      </c>
      <c r="L193" s="1">
        <f t="shared" si="25"/>
        <v>1.308104929017216</v>
      </c>
      <c r="M193" s="17">
        <f t="shared" si="26"/>
        <v>0.8759941</v>
      </c>
      <c r="N193" s="17">
        <f t="shared" si="27"/>
        <v>580.8223741000002</v>
      </c>
      <c r="O193" s="17">
        <f t="shared" si="28"/>
        <v>0.249107</v>
      </c>
      <c r="P193" s="17">
        <f t="shared" si="29"/>
        <v>182.935506</v>
      </c>
      <c r="Q193" s="1">
        <f t="shared" si="30"/>
        <v>0.28437063674287305</v>
      </c>
      <c r="R193" s="22">
        <f t="shared" si="12"/>
        <v>365.871012</v>
      </c>
    </row>
    <row r="194" spans="1:18" ht="12.75">
      <c r="A194" s="12">
        <v>71030</v>
      </c>
      <c r="B194" s="4">
        <v>37660</v>
      </c>
      <c r="C194" s="1" t="s">
        <v>32</v>
      </c>
      <c r="D194" s="1" t="s">
        <v>8</v>
      </c>
      <c r="E194" s="1" t="s">
        <v>8</v>
      </c>
      <c r="F194" s="2">
        <v>627613</v>
      </c>
      <c r="G194" s="2">
        <v>489577</v>
      </c>
      <c r="H194" s="2">
        <v>24479</v>
      </c>
      <c r="I194" s="2">
        <v>805784</v>
      </c>
      <c r="J194" s="10">
        <v>625706</v>
      </c>
      <c r="K194" s="2">
        <v>156426</v>
      </c>
      <c r="L194" s="1">
        <f t="shared" si="25"/>
        <v>1.2780543203622718</v>
      </c>
      <c r="M194" s="17">
        <f t="shared" si="26"/>
        <v>1.1260271</v>
      </c>
      <c r="N194" s="17">
        <f t="shared" si="27"/>
        <v>581.9484012000001</v>
      </c>
      <c r="O194" s="17">
        <f t="shared" si="28"/>
        <v>0.312853</v>
      </c>
      <c r="P194" s="17">
        <f t="shared" si="29"/>
        <v>183.248359</v>
      </c>
      <c r="Q194" s="1">
        <f t="shared" si="30"/>
        <v>0.2778378957309287</v>
      </c>
      <c r="R194" s="22">
        <f t="shared" si="12"/>
        <v>366.496718</v>
      </c>
    </row>
    <row r="195" spans="1:18" ht="12.75">
      <c r="A195" s="12">
        <v>71032</v>
      </c>
      <c r="B195" s="4">
        <v>37660</v>
      </c>
      <c r="C195" s="1" t="s">
        <v>32</v>
      </c>
      <c r="D195" s="1" t="s">
        <v>8</v>
      </c>
      <c r="E195" s="1" t="s">
        <v>8</v>
      </c>
      <c r="F195" s="2">
        <v>857327</v>
      </c>
      <c r="G195" s="2">
        <v>560222</v>
      </c>
      <c r="H195" s="1">
        <v>28011</v>
      </c>
      <c r="I195" s="2">
        <v>1065564</v>
      </c>
      <c r="J195" s="10">
        <v>695888</v>
      </c>
      <c r="K195" s="2">
        <v>173972</v>
      </c>
      <c r="L195" s="1">
        <f t="shared" si="25"/>
        <v>1.2421647132743805</v>
      </c>
      <c r="M195" s="17">
        <f t="shared" si="26"/>
        <v>1.2885106</v>
      </c>
      <c r="N195" s="17">
        <f t="shared" si="27"/>
        <v>583.2369118000001</v>
      </c>
      <c r="O195" s="17">
        <f t="shared" si="28"/>
        <v>0.347944</v>
      </c>
      <c r="P195" s="17">
        <f t="shared" si="29"/>
        <v>183.596303</v>
      </c>
      <c r="Q195" s="1">
        <f t="shared" si="30"/>
        <v>0.27003580723356096</v>
      </c>
      <c r="R195" s="22">
        <f t="shared" si="12"/>
        <v>367.192606</v>
      </c>
    </row>
    <row r="196" spans="1:18" ht="12.75">
      <c r="A196" s="12">
        <v>71133</v>
      </c>
      <c r="B196" s="4">
        <v>37661</v>
      </c>
      <c r="C196" s="1" t="s">
        <v>32</v>
      </c>
      <c r="D196" s="1" t="s">
        <v>8</v>
      </c>
      <c r="E196" s="1" t="s">
        <v>8</v>
      </c>
      <c r="F196" s="2">
        <v>1994003</v>
      </c>
      <c r="G196" s="2">
        <v>1087788</v>
      </c>
      <c r="H196" s="2">
        <v>54389</v>
      </c>
      <c r="I196" s="2">
        <v>2833679</v>
      </c>
      <c r="J196" s="10">
        <v>1542736</v>
      </c>
      <c r="K196" s="2">
        <v>385684</v>
      </c>
      <c r="L196" s="1">
        <f t="shared" si="25"/>
        <v>1.4182322290740474</v>
      </c>
      <c r="M196" s="17">
        <f t="shared" si="26"/>
        <v>2.5019123999999997</v>
      </c>
      <c r="N196" s="17">
        <f t="shared" si="27"/>
        <v>585.7388242000002</v>
      </c>
      <c r="O196" s="17">
        <f t="shared" si="28"/>
        <v>0.771368</v>
      </c>
      <c r="P196" s="17">
        <f t="shared" si="29"/>
        <v>184.367671</v>
      </c>
      <c r="Q196" s="1">
        <f t="shared" si="30"/>
        <v>0.3083113541465321</v>
      </c>
      <c r="R196" s="22">
        <f t="shared" si="12"/>
        <v>368.735342</v>
      </c>
    </row>
    <row r="197" spans="1:18" ht="12.75">
      <c r="A197" s="12">
        <v>71136</v>
      </c>
      <c r="B197" s="4">
        <v>37661</v>
      </c>
      <c r="C197" s="1" t="s">
        <v>32</v>
      </c>
      <c r="D197" s="1" t="s">
        <v>8</v>
      </c>
      <c r="E197" s="1" t="s">
        <v>8</v>
      </c>
      <c r="F197" s="2">
        <v>599967</v>
      </c>
      <c r="G197" s="2">
        <v>399372</v>
      </c>
      <c r="H197" s="2">
        <v>19969</v>
      </c>
      <c r="I197" s="2">
        <v>811038</v>
      </c>
      <c r="J197" s="10">
        <v>538366</v>
      </c>
      <c r="K197" s="2">
        <v>134591</v>
      </c>
      <c r="L197" s="1">
        <f t="shared" si="25"/>
        <v>1.3480314093126209</v>
      </c>
      <c r="M197" s="17">
        <f t="shared" si="26"/>
        <v>0.9185556</v>
      </c>
      <c r="N197" s="17">
        <f t="shared" si="27"/>
        <v>586.6573798000002</v>
      </c>
      <c r="O197" s="17">
        <f t="shared" si="28"/>
        <v>0.269183</v>
      </c>
      <c r="P197" s="17">
        <f t="shared" si="29"/>
        <v>184.636854</v>
      </c>
      <c r="Q197" s="1">
        <f t="shared" si="30"/>
        <v>0.2930503063723089</v>
      </c>
      <c r="R197" s="22">
        <f t="shared" si="12"/>
        <v>369.273708</v>
      </c>
    </row>
    <row r="198" spans="1:18" ht="12.75">
      <c r="A198" s="12">
        <v>71138</v>
      </c>
      <c r="B198" s="4">
        <v>37661</v>
      </c>
      <c r="C198" s="1" t="s">
        <v>32</v>
      </c>
      <c r="D198" s="1" t="s">
        <v>8</v>
      </c>
      <c r="E198" s="1" t="s">
        <v>8</v>
      </c>
      <c r="F198" s="2">
        <v>1071119</v>
      </c>
      <c r="G198" s="2">
        <v>713213</v>
      </c>
      <c r="H198" s="2">
        <v>35660</v>
      </c>
      <c r="I198" s="2">
        <v>1437413</v>
      </c>
      <c r="J198" s="10">
        <v>895830</v>
      </c>
      <c r="K198" s="2">
        <v>223957</v>
      </c>
      <c r="L198" s="1">
        <f t="shared" si="25"/>
        <v>1.2560483333870807</v>
      </c>
      <c r="M198" s="17">
        <f t="shared" si="26"/>
        <v>1.6403899</v>
      </c>
      <c r="N198" s="17">
        <f t="shared" si="27"/>
        <v>588.2977697000001</v>
      </c>
      <c r="O198" s="17">
        <f t="shared" si="28"/>
        <v>0.447915</v>
      </c>
      <c r="P198" s="17">
        <f t="shared" si="29"/>
        <v>185.084769</v>
      </c>
      <c r="Q198" s="1">
        <f t="shared" si="30"/>
        <v>0.2730539855189306</v>
      </c>
      <c r="R198" s="22">
        <f aca="true" t="shared" si="31" ref="R198:R261">J198/1000000+R197</f>
        <v>370.169538</v>
      </c>
    </row>
    <row r="199" spans="1:18" ht="12.75">
      <c r="A199" s="12">
        <v>71156</v>
      </c>
      <c r="B199" s="4">
        <v>37661</v>
      </c>
      <c r="C199" s="1" t="s">
        <v>32</v>
      </c>
      <c r="D199" s="1" t="s">
        <v>8</v>
      </c>
      <c r="E199" s="1" t="s">
        <v>8</v>
      </c>
      <c r="F199" s="2">
        <v>467126</v>
      </c>
      <c r="G199" s="2">
        <v>256985</v>
      </c>
      <c r="H199" s="2">
        <v>4283</v>
      </c>
      <c r="I199" s="2">
        <v>703393</v>
      </c>
      <c r="J199" s="10">
        <v>386327</v>
      </c>
      <c r="K199" s="2">
        <v>29718</v>
      </c>
      <c r="L199" s="1">
        <f t="shared" si="25"/>
        <v>1.5033056404070277</v>
      </c>
      <c r="M199" s="17">
        <f t="shared" si="26"/>
        <v>0.5910655</v>
      </c>
      <c r="N199" s="17">
        <f t="shared" si="27"/>
        <v>588.8888352000001</v>
      </c>
      <c r="O199" s="17">
        <f t="shared" si="28"/>
        <v>0.1931635</v>
      </c>
      <c r="P199" s="17">
        <f t="shared" si="29"/>
        <v>185.2779325</v>
      </c>
      <c r="Q199" s="1">
        <f t="shared" si="30"/>
        <v>0.3268055740015277</v>
      </c>
      <c r="R199" s="22">
        <f t="shared" si="31"/>
        <v>370.555865</v>
      </c>
    </row>
    <row r="200" spans="1:18" ht="12.75">
      <c r="A200" s="12">
        <v>71159</v>
      </c>
      <c r="B200" s="4">
        <v>37661</v>
      </c>
      <c r="C200" s="1" t="s">
        <v>32</v>
      </c>
      <c r="D200" s="1" t="s">
        <v>8</v>
      </c>
      <c r="E200" s="1" t="s">
        <v>8</v>
      </c>
      <c r="F200" s="2">
        <v>2364014</v>
      </c>
      <c r="G200" s="2">
        <v>1403031</v>
      </c>
      <c r="H200" s="2">
        <v>23384</v>
      </c>
      <c r="I200" s="2">
        <v>3417746</v>
      </c>
      <c r="J200" s="10">
        <v>2027736</v>
      </c>
      <c r="K200" s="2">
        <v>155979</v>
      </c>
      <c r="L200" s="1">
        <f t="shared" si="25"/>
        <v>1.4452538824872723</v>
      </c>
      <c r="M200" s="17">
        <f t="shared" si="26"/>
        <v>3.2269712999999998</v>
      </c>
      <c r="N200" s="17">
        <f t="shared" si="27"/>
        <v>592.1158065000001</v>
      </c>
      <c r="O200" s="17">
        <f t="shared" si="28"/>
        <v>1.013868</v>
      </c>
      <c r="P200" s="17">
        <f t="shared" si="29"/>
        <v>186.2918005</v>
      </c>
      <c r="Q200" s="1">
        <f t="shared" si="30"/>
        <v>0.3141856266276679</v>
      </c>
      <c r="R200" s="22">
        <f t="shared" si="31"/>
        <v>372.583601</v>
      </c>
    </row>
    <row r="201" spans="1:18" ht="12.75">
      <c r="A201" s="12">
        <v>71161</v>
      </c>
      <c r="B201" s="4">
        <v>37661</v>
      </c>
      <c r="C201" s="1" t="s">
        <v>33</v>
      </c>
      <c r="D201" s="1" t="s">
        <v>8</v>
      </c>
      <c r="E201" s="1" t="s">
        <v>8</v>
      </c>
      <c r="F201" s="1">
        <v>1189329</v>
      </c>
      <c r="G201" s="1">
        <v>673272</v>
      </c>
      <c r="H201" s="1">
        <v>11221</v>
      </c>
      <c r="I201" s="1">
        <v>1657366</v>
      </c>
      <c r="J201" s="10">
        <v>938095</v>
      </c>
      <c r="K201" s="1">
        <v>72161</v>
      </c>
      <c r="L201" s="1">
        <f t="shared" si="25"/>
        <v>1.393337313893939</v>
      </c>
      <c r="M201" s="17">
        <f t="shared" si="26"/>
        <v>1.5485255999999998</v>
      </c>
      <c r="N201" s="17">
        <f t="shared" si="27"/>
        <v>593.6643321</v>
      </c>
      <c r="O201" s="17">
        <f t="shared" si="28"/>
        <v>0.4690475</v>
      </c>
      <c r="P201" s="17">
        <f t="shared" si="29"/>
        <v>186.76084799999998</v>
      </c>
      <c r="Q201" s="1">
        <f t="shared" si="30"/>
        <v>0.3028994160638998</v>
      </c>
      <c r="R201" s="22">
        <f t="shared" si="31"/>
        <v>373.52169599999996</v>
      </c>
    </row>
    <row r="202" spans="1:18" ht="12.75">
      <c r="A202" s="12">
        <v>71275</v>
      </c>
      <c r="B202" s="4">
        <v>37661</v>
      </c>
      <c r="C202" s="1" t="s">
        <v>32</v>
      </c>
      <c r="D202" s="1" t="s">
        <v>8</v>
      </c>
      <c r="E202" s="1" t="s">
        <v>8</v>
      </c>
      <c r="F202" s="1">
        <v>3557133</v>
      </c>
      <c r="G202" s="1">
        <v>2265661</v>
      </c>
      <c r="H202" s="1">
        <v>22432</v>
      </c>
      <c r="I202" s="1">
        <v>5222582</v>
      </c>
      <c r="J202" s="10">
        <v>3327610</v>
      </c>
      <c r="K202" s="1">
        <v>127985</v>
      </c>
      <c r="L202" s="1">
        <f t="shared" si="25"/>
        <v>1.4687148695237284</v>
      </c>
      <c r="M202" s="17">
        <f t="shared" si="26"/>
        <v>5.2110202999999995</v>
      </c>
      <c r="N202" s="17">
        <f t="shared" si="27"/>
        <v>598.8753524</v>
      </c>
      <c r="O202" s="17">
        <f t="shared" si="28"/>
        <v>1.663805</v>
      </c>
      <c r="P202" s="17">
        <f t="shared" si="29"/>
        <v>188.42465299999998</v>
      </c>
      <c r="Q202" s="1">
        <f t="shared" si="30"/>
        <v>0.31928584120081055</v>
      </c>
      <c r="R202" s="22">
        <f t="shared" si="31"/>
        <v>376.84930599999996</v>
      </c>
    </row>
    <row r="203" spans="1:18" ht="12.75">
      <c r="A203" s="12">
        <v>71283</v>
      </c>
      <c r="B203" s="4">
        <v>37661</v>
      </c>
      <c r="C203" s="1" t="s">
        <v>32</v>
      </c>
      <c r="D203" s="1" t="s">
        <v>8</v>
      </c>
      <c r="E203" s="1" t="s">
        <v>8</v>
      </c>
      <c r="F203" s="1">
        <v>972537</v>
      </c>
      <c r="G203" s="1">
        <v>481410</v>
      </c>
      <c r="H203" s="1">
        <v>8023</v>
      </c>
      <c r="I203" s="1">
        <v>1316927</v>
      </c>
      <c r="J203" s="10">
        <v>650208</v>
      </c>
      <c r="K203" s="1">
        <v>50016</v>
      </c>
      <c r="L203" s="1">
        <f t="shared" si="25"/>
        <v>1.3506325169813673</v>
      </c>
      <c r="M203" s="17">
        <f t="shared" si="26"/>
        <v>1.107243</v>
      </c>
      <c r="N203" s="17">
        <f t="shared" si="27"/>
        <v>599.9825954</v>
      </c>
      <c r="O203" s="17">
        <f t="shared" si="28"/>
        <v>0.325104</v>
      </c>
      <c r="P203" s="17">
        <f t="shared" si="29"/>
        <v>188.749757</v>
      </c>
      <c r="Q203" s="1">
        <f t="shared" si="30"/>
        <v>0.2936157645611668</v>
      </c>
      <c r="R203" s="22">
        <f t="shared" si="31"/>
        <v>377.499514</v>
      </c>
    </row>
    <row r="204" spans="1:18" ht="12.75">
      <c r="A204" s="12">
        <v>71286</v>
      </c>
      <c r="B204" s="4">
        <v>37661</v>
      </c>
      <c r="C204" s="1" t="s">
        <v>32</v>
      </c>
      <c r="D204" s="1" t="s">
        <v>8</v>
      </c>
      <c r="E204" s="1" t="s">
        <v>8</v>
      </c>
      <c r="F204" s="1">
        <v>847338</v>
      </c>
      <c r="G204" s="1">
        <v>417906</v>
      </c>
      <c r="H204" s="1">
        <v>6965</v>
      </c>
      <c r="I204" s="1">
        <v>1102612</v>
      </c>
      <c r="J204" s="10">
        <v>544133</v>
      </c>
      <c r="K204" s="1">
        <v>41857</v>
      </c>
      <c r="L204" s="1">
        <f t="shared" si="25"/>
        <v>1.302046393208042</v>
      </c>
      <c r="M204" s="17">
        <f t="shared" si="26"/>
        <v>0.9611837999999999</v>
      </c>
      <c r="N204" s="17">
        <f t="shared" si="27"/>
        <v>600.9437792</v>
      </c>
      <c r="O204" s="17">
        <f t="shared" si="28"/>
        <v>0.2720665</v>
      </c>
      <c r="P204" s="17">
        <f t="shared" si="29"/>
        <v>189.02182349999998</v>
      </c>
      <c r="Q204" s="1">
        <f t="shared" si="30"/>
        <v>0.2830535637408787</v>
      </c>
      <c r="R204" s="22">
        <f t="shared" si="31"/>
        <v>378.04364699999996</v>
      </c>
    </row>
    <row r="205" spans="1:18" ht="12.75">
      <c r="A205" s="12">
        <v>71289</v>
      </c>
      <c r="B205" s="4">
        <v>37661</v>
      </c>
      <c r="C205" s="1" t="s">
        <v>32</v>
      </c>
      <c r="D205" s="1" t="s">
        <v>8</v>
      </c>
      <c r="E205" s="1" t="s">
        <v>8</v>
      </c>
      <c r="F205" s="1">
        <v>1270476</v>
      </c>
      <c r="G205" s="1">
        <v>794324</v>
      </c>
      <c r="H205" s="1">
        <v>13239</v>
      </c>
      <c r="I205" s="1">
        <v>1598616</v>
      </c>
      <c r="J205" s="10">
        <v>998755</v>
      </c>
      <c r="K205" s="1">
        <v>76828</v>
      </c>
      <c r="L205" s="1">
        <f t="shared" si="25"/>
        <v>1.2573647529219814</v>
      </c>
      <c r="M205" s="17">
        <f t="shared" si="26"/>
        <v>1.8269452</v>
      </c>
      <c r="N205" s="17">
        <f t="shared" si="27"/>
        <v>602.7707244</v>
      </c>
      <c r="O205" s="17">
        <f t="shared" si="28"/>
        <v>0.4993775</v>
      </c>
      <c r="P205" s="17">
        <f t="shared" si="29"/>
        <v>189.521201</v>
      </c>
      <c r="Q205" s="1">
        <f t="shared" si="30"/>
        <v>0.27334016367869163</v>
      </c>
      <c r="R205" s="22">
        <f t="shared" si="31"/>
        <v>379.042402</v>
      </c>
    </row>
    <row r="206" spans="1:18" ht="12.75">
      <c r="A206" s="12">
        <v>71292</v>
      </c>
      <c r="B206" s="4">
        <v>37661</v>
      </c>
      <c r="C206" s="1" t="s">
        <v>32</v>
      </c>
      <c r="D206" s="1" t="s">
        <v>8</v>
      </c>
      <c r="E206" s="1" t="s">
        <v>8</v>
      </c>
      <c r="F206" s="1">
        <v>7250894</v>
      </c>
      <c r="G206" s="1">
        <v>417827</v>
      </c>
      <c r="H206" s="1">
        <v>6964</v>
      </c>
      <c r="I206" s="1">
        <v>8776621</v>
      </c>
      <c r="J206" s="10">
        <v>513365</v>
      </c>
      <c r="K206" s="1">
        <v>39489</v>
      </c>
      <c r="L206" s="1">
        <f t="shared" si="25"/>
        <v>1.228654443106836</v>
      </c>
      <c r="M206" s="17">
        <f t="shared" si="26"/>
        <v>0.9610021</v>
      </c>
      <c r="N206" s="17">
        <f t="shared" si="27"/>
        <v>603.7317264999999</v>
      </c>
      <c r="O206" s="17">
        <f t="shared" si="28"/>
        <v>0.2566825</v>
      </c>
      <c r="P206" s="17">
        <f t="shared" si="29"/>
        <v>189.7778835</v>
      </c>
      <c r="Q206" s="1">
        <f t="shared" si="30"/>
        <v>0.26709879197974695</v>
      </c>
      <c r="R206" s="22">
        <f t="shared" si="31"/>
        <v>379.555767</v>
      </c>
    </row>
    <row r="207" spans="1:18" ht="12.75">
      <c r="A207" s="12">
        <v>71294</v>
      </c>
      <c r="B207" s="4">
        <v>37661</v>
      </c>
      <c r="C207" s="1" t="s">
        <v>32</v>
      </c>
      <c r="D207" s="1" t="s">
        <v>8</v>
      </c>
      <c r="E207" s="1" t="s">
        <v>8</v>
      </c>
      <c r="F207" s="1">
        <v>174968</v>
      </c>
      <c r="G207" s="1">
        <v>78300</v>
      </c>
      <c r="H207" s="1">
        <v>1305</v>
      </c>
      <c r="I207" s="1">
        <v>202167</v>
      </c>
      <c r="J207" s="10">
        <v>90146</v>
      </c>
      <c r="K207" s="1">
        <v>6935</v>
      </c>
      <c r="L207" s="1">
        <f t="shared" si="25"/>
        <v>1.1512899106002554</v>
      </c>
      <c r="M207" s="17">
        <f t="shared" si="26"/>
        <v>0.18009</v>
      </c>
      <c r="N207" s="17">
        <f t="shared" si="27"/>
        <v>603.9118164999999</v>
      </c>
      <c r="O207" s="17">
        <f t="shared" si="28"/>
        <v>0.045073</v>
      </c>
      <c r="P207" s="17">
        <f t="shared" si="29"/>
        <v>189.8229565</v>
      </c>
      <c r="Q207" s="1">
        <f t="shared" si="30"/>
        <v>0.25028041534788165</v>
      </c>
      <c r="R207" s="22">
        <f t="shared" si="31"/>
        <v>379.645913</v>
      </c>
    </row>
    <row r="208" spans="1:18" ht="12.75">
      <c r="A208" s="12">
        <v>71296</v>
      </c>
      <c r="B208" s="4">
        <v>37661</v>
      </c>
      <c r="C208" s="1" t="s">
        <v>32</v>
      </c>
      <c r="D208" s="1" t="s">
        <v>8</v>
      </c>
      <c r="E208" s="1" t="s">
        <v>8</v>
      </c>
      <c r="F208" s="1">
        <v>315586</v>
      </c>
      <c r="G208" s="1">
        <v>196505</v>
      </c>
      <c r="H208" s="1">
        <v>3275</v>
      </c>
      <c r="I208" s="1">
        <v>359058</v>
      </c>
      <c r="J208" s="10">
        <v>223392</v>
      </c>
      <c r="K208" s="1">
        <v>17184</v>
      </c>
      <c r="L208" s="1">
        <f t="shared" si="25"/>
        <v>1.1368260349609425</v>
      </c>
      <c r="M208" s="17">
        <f t="shared" si="26"/>
        <v>0.45196149999999996</v>
      </c>
      <c r="N208" s="17">
        <f t="shared" si="27"/>
        <v>604.3637779999999</v>
      </c>
      <c r="O208" s="17">
        <f t="shared" si="28"/>
        <v>0.111696</v>
      </c>
      <c r="P208" s="17">
        <f t="shared" si="29"/>
        <v>189.9346525</v>
      </c>
      <c r="Q208" s="1">
        <f t="shared" si="30"/>
        <v>0.24713609455672667</v>
      </c>
      <c r="R208" s="22">
        <f t="shared" si="31"/>
        <v>379.869305</v>
      </c>
    </row>
    <row r="209" spans="1:18" ht="12.75">
      <c r="A209" s="12">
        <v>71297</v>
      </c>
      <c r="B209" s="4">
        <v>37661</v>
      </c>
      <c r="C209" s="1" t="s">
        <v>32</v>
      </c>
      <c r="D209" s="1" t="s">
        <v>8</v>
      </c>
      <c r="E209" s="1" t="s">
        <v>8</v>
      </c>
      <c r="F209" s="1">
        <v>504790</v>
      </c>
      <c r="G209" s="1">
        <v>264990</v>
      </c>
      <c r="H209" s="1">
        <v>4416</v>
      </c>
      <c r="I209" s="1">
        <v>571295</v>
      </c>
      <c r="J209" s="10">
        <v>299389</v>
      </c>
      <c r="K209" s="1">
        <v>23029</v>
      </c>
      <c r="L209" s="1">
        <f t="shared" si="25"/>
        <v>1.12981244575267</v>
      </c>
      <c r="M209" s="17">
        <f t="shared" si="26"/>
        <v>0.609477</v>
      </c>
      <c r="N209" s="17">
        <f t="shared" si="27"/>
        <v>604.9732549999999</v>
      </c>
      <c r="O209" s="17">
        <f t="shared" si="28"/>
        <v>0.1496945</v>
      </c>
      <c r="P209" s="17">
        <f t="shared" si="29"/>
        <v>190.084347</v>
      </c>
      <c r="Q209" s="1">
        <f t="shared" si="30"/>
        <v>0.2456114012505804</v>
      </c>
      <c r="R209" s="22">
        <f t="shared" si="31"/>
        <v>380.168694</v>
      </c>
    </row>
    <row r="210" spans="1:18" ht="12.75">
      <c r="A210" s="12">
        <v>71299</v>
      </c>
      <c r="B210" s="4">
        <v>37661</v>
      </c>
      <c r="C210" s="1" t="s">
        <v>32</v>
      </c>
      <c r="D210" s="1" t="s">
        <v>8</v>
      </c>
      <c r="E210" s="1" t="s">
        <v>8</v>
      </c>
      <c r="F210" s="1">
        <v>397268</v>
      </c>
      <c r="G210" s="1">
        <v>111549</v>
      </c>
      <c r="H210" s="1">
        <v>5577</v>
      </c>
      <c r="I210" s="1">
        <v>444463</v>
      </c>
      <c r="J210" s="10">
        <v>124149</v>
      </c>
      <c r="K210" s="1">
        <v>31037</v>
      </c>
      <c r="L210" s="1">
        <f t="shared" si="25"/>
        <v>1.1129548449560283</v>
      </c>
      <c r="M210" s="17">
        <f t="shared" si="26"/>
        <v>0.2565627</v>
      </c>
      <c r="N210" s="17">
        <f t="shared" si="27"/>
        <v>605.2298176999999</v>
      </c>
      <c r="O210" s="17">
        <f t="shared" si="28"/>
        <v>0.0620745</v>
      </c>
      <c r="P210" s="17">
        <f t="shared" si="29"/>
        <v>190.1464215</v>
      </c>
      <c r="Q210" s="1">
        <f t="shared" si="30"/>
        <v>0.24194670542522356</v>
      </c>
      <c r="R210" s="22">
        <f t="shared" si="31"/>
        <v>380.292843</v>
      </c>
    </row>
    <row r="211" spans="1:18" ht="12.75">
      <c r="A211" s="12">
        <v>71301</v>
      </c>
      <c r="B211" s="4">
        <v>37661</v>
      </c>
      <c r="C211" s="1" t="s">
        <v>32</v>
      </c>
      <c r="D211" s="1" t="s">
        <v>8</v>
      </c>
      <c r="E211" s="1" t="s">
        <v>8</v>
      </c>
      <c r="F211" s="1">
        <v>1523305</v>
      </c>
      <c r="G211" s="1">
        <v>560497</v>
      </c>
      <c r="H211" s="1">
        <v>28025</v>
      </c>
      <c r="I211" s="1">
        <v>1666683</v>
      </c>
      <c r="J211" s="10">
        <v>611398</v>
      </c>
      <c r="K211" s="1">
        <v>152849</v>
      </c>
      <c r="L211" s="1">
        <f t="shared" si="25"/>
        <v>1.0908140453918576</v>
      </c>
      <c r="M211" s="17">
        <f t="shared" si="26"/>
        <v>1.2891430999999998</v>
      </c>
      <c r="N211" s="17">
        <f t="shared" si="27"/>
        <v>606.5189608</v>
      </c>
      <c r="O211" s="17">
        <f t="shared" si="28"/>
        <v>0.305699</v>
      </c>
      <c r="P211" s="17">
        <f t="shared" si="29"/>
        <v>190.4521205</v>
      </c>
      <c r="Q211" s="1">
        <f t="shared" si="30"/>
        <v>0.23713348812866472</v>
      </c>
      <c r="R211" s="22">
        <f t="shared" si="31"/>
        <v>380.904241</v>
      </c>
    </row>
    <row r="212" spans="1:18" ht="12.75">
      <c r="A212" s="12">
        <v>71302</v>
      </c>
      <c r="B212" s="4">
        <v>37661</v>
      </c>
      <c r="C212" s="1" t="s">
        <v>32</v>
      </c>
      <c r="D212" s="1" t="s">
        <v>8</v>
      </c>
      <c r="E212" s="1" t="s">
        <v>8</v>
      </c>
      <c r="F212" s="1">
        <v>327610</v>
      </c>
      <c r="G212" s="1">
        <v>81740</v>
      </c>
      <c r="H212" s="1">
        <v>4087</v>
      </c>
      <c r="I212" s="1">
        <v>354238</v>
      </c>
      <c r="J212" s="10">
        <v>88383</v>
      </c>
      <c r="K212" s="1">
        <v>22096</v>
      </c>
      <c r="L212" s="1">
        <f t="shared" si="25"/>
        <v>1.0812698801076583</v>
      </c>
      <c r="M212" s="17">
        <f t="shared" si="26"/>
        <v>0.188002</v>
      </c>
      <c r="N212" s="17">
        <f t="shared" si="27"/>
        <v>606.7069627999999</v>
      </c>
      <c r="O212" s="17">
        <f t="shared" si="28"/>
        <v>0.0441915</v>
      </c>
      <c r="P212" s="17">
        <f t="shared" si="29"/>
        <v>190.49631200000002</v>
      </c>
      <c r="Q212" s="1">
        <f t="shared" si="30"/>
        <v>0.2350586695886214</v>
      </c>
      <c r="R212" s="22">
        <f t="shared" si="31"/>
        <v>380.99262400000003</v>
      </c>
    </row>
    <row r="213" spans="1:18" ht="12.75">
      <c r="A213" s="12">
        <v>71308</v>
      </c>
      <c r="B213" s="4">
        <v>37661</v>
      </c>
      <c r="C213" s="1" t="s">
        <v>32</v>
      </c>
      <c r="D213" s="1" t="s">
        <v>8</v>
      </c>
      <c r="E213" s="1" t="s">
        <v>8</v>
      </c>
      <c r="F213" s="1">
        <v>1646275</v>
      </c>
      <c r="G213" s="1">
        <v>993592</v>
      </c>
      <c r="H213" s="1">
        <v>49679</v>
      </c>
      <c r="I213" s="1">
        <v>1749257</v>
      </c>
      <c r="J213" s="10">
        <v>1052520</v>
      </c>
      <c r="K213" s="1">
        <v>263130</v>
      </c>
      <c r="L213" s="1">
        <f t="shared" si="25"/>
        <v>1.059308045958502</v>
      </c>
      <c r="M213" s="17">
        <f t="shared" si="26"/>
        <v>2.2852615999999997</v>
      </c>
      <c r="N213" s="17">
        <f t="shared" si="27"/>
        <v>608.9922243999999</v>
      </c>
      <c r="O213" s="17">
        <f t="shared" si="28"/>
        <v>0.52626</v>
      </c>
      <c r="P213" s="17">
        <f t="shared" si="29"/>
        <v>191.02257200000003</v>
      </c>
      <c r="Q213" s="1">
        <f t="shared" si="30"/>
        <v>0.2302843578170657</v>
      </c>
      <c r="R213" s="22">
        <f t="shared" si="31"/>
        <v>382.04514400000005</v>
      </c>
    </row>
    <row r="214" spans="1:18" ht="12.75">
      <c r="A214" s="12">
        <v>71310</v>
      </c>
      <c r="B214" s="4">
        <v>37661</v>
      </c>
      <c r="C214" s="1" t="s">
        <v>32</v>
      </c>
      <c r="D214" s="1" t="s">
        <v>8</v>
      </c>
      <c r="E214" s="1" t="s">
        <v>8</v>
      </c>
      <c r="F214" s="1">
        <v>1162146</v>
      </c>
      <c r="G214" s="1">
        <v>721510</v>
      </c>
      <c r="H214" s="1">
        <v>36076</v>
      </c>
      <c r="I214" s="1">
        <v>1214793</v>
      </c>
      <c r="J214" s="10">
        <v>750699</v>
      </c>
      <c r="K214" s="1">
        <v>187674</v>
      </c>
      <c r="L214" s="1">
        <f t="shared" si="25"/>
        <v>1.040455433743122</v>
      </c>
      <c r="M214" s="17">
        <f t="shared" si="26"/>
        <v>1.6594729999999998</v>
      </c>
      <c r="N214" s="17">
        <f t="shared" si="27"/>
        <v>610.6516974</v>
      </c>
      <c r="O214" s="17">
        <f t="shared" si="28"/>
        <v>0.3753495</v>
      </c>
      <c r="P214" s="17">
        <f t="shared" si="29"/>
        <v>191.39792150000002</v>
      </c>
      <c r="Q214" s="1">
        <f t="shared" si="30"/>
        <v>0.2261859638572005</v>
      </c>
      <c r="R214" s="22">
        <f t="shared" si="31"/>
        <v>382.79584300000005</v>
      </c>
    </row>
    <row r="215" spans="1:18" ht="12.75">
      <c r="A215" s="12">
        <v>71312</v>
      </c>
      <c r="B215" s="4">
        <v>37662</v>
      </c>
      <c r="C215" s="1" t="s">
        <v>32</v>
      </c>
      <c r="D215" s="1" t="s">
        <v>8</v>
      </c>
      <c r="E215" s="1" t="s">
        <v>8</v>
      </c>
      <c r="F215" s="2">
        <v>39084</v>
      </c>
      <c r="G215" s="2">
        <v>24562</v>
      </c>
      <c r="H215" s="2">
        <v>1228</v>
      </c>
      <c r="I215" s="2">
        <v>40243</v>
      </c>
      <c r="J215" s="7">
        <v>25385</v>
      </c>
      <c r="K215" s="2">
        <v>6347</v>
      </c>
      <c r="L215" s="1">
        <f>J215/G215</f>
        <v>1.0335070434003746</v>
      </c>
      <c r="M215" s="17">
        <f>2.3*G215/1000000</f>
        <v>0.0564926</v>
      </c>
      <c r="N215" s="17">
        <f>N214+M215</f>
        <v>610.70819</v>
      </c>
      <c r="O215" s="17">
        <f>J215/(2000000)</f>
        <v>0.0126925</v>
      </c>
      <c r="P215" s="17">
        <f>P214+O215</f>
        <v>191.410614</v>
      </c>
      <c r="Q215" s="1">
        <f>O215/M215</f>
        <v>0.22467544421747276</v>
      </c>
      <c r="R215" s="22">
        <f t="shared" si="31"/>
        <v>382.821228</v>
      </c>
    </row>
    <row r="216" spans="1:18" ht="12.75">
      <c r="A216" s="12">
        <v>71313</v>
      </c>
      <c r="B216" s="4">
        <v>37662</v>
      </c>
      <c r="C216" s="1" t="s">
        <v>32</v>
      </c>
      <c r="D216" s="1" t="s">
        <v>8</v>
      </c>
      <c r="E216" s="1" t="s">
        <v>8</v>
      </c>
      <c r="F216" s="2">
        <v>359189</v>
      </c>
      <c r="G216" s="2">
        <v>185617</v>
      </c>
      <c r="H216" s="2">
        <v>9281</v>
      </c>
      <c r="I216" s="2">
        <v>367679</v>
      </c>
      <c r="J216" s="7">
        <v>190408</v>
      </c>
      <c r="K216" s="2">
        <v>47602</v>
      </c>
      <c r="L216" s="1">
        <f>J216/G216</f>
        <v>1.0258112134125645</v>
      </c>
      <c r="M216" s="17">
        <f>2.3*G216/1000000</f>
        <v>0.4269191</v>
      </c>
      <c r="N216" s="17">
        <f>N215+M216</f>
        <v>611.1351090999999</v>
      </c>
      <c r="O216" s="17">
        <f>J216/(2000000)</f>
        <v>0.095204</v>
      </c>
      <c r="P216" s="17">
        <f>P215+O216</f>
        <v>191.505818</v>
      </c>
      <c r="Q216" s="1">
        <f>O216/M216</f>
        <v>0.2230024376983836</v>
      </c>
      <c r="R216" s="22">
        <f t="shared" si="31"/>
        <v>383.011636</v>
      </c>
    </row>
    <row r="217" spans="1:18" ht="12.75">
      <c r="A217" s="12">
        <v>71316</v>
      </c>
      <c r="B217" s="4">
        <v>37662</v>
      </c>
      <c r="C217" s="1" t="s">
        <v>32</v>
      </c>
      <c r="D217" s="1" t="s">
        <v>8</v>
      </c>
      <c r="E217" s="1" t="s">
        <v>8</v>
      </c>
      <c r="F217" s="2">
        <v>637462</v>
      </c>
      <c r="G217" s="2">
        <v>352733</v>
      </c>
      <c r="H217" s="2">
        <v>17637</v>
      </c>
      <c r="I217" s="2">
        <v>645757</v>
      </c>
      <c r="J217" s="7">
        <v>355693</v>
      </c>
      <c r="K217" s="2">
        <v>88923</v>
      </c>
      <c r="L217" s="1">
        <f>J217/G217</f>
        <v>1.0083916163216937</v>
      </c>
      <c r="M217" s="17">
        <f>2.3*G217/1000000</f>
        <v>0.8112858999999999</v>
      </c>
      <c r="N217" s="17">
        <f>N216+M217</f>
        <v>611.9463949999999</v>
      </c>
      <c r="O217" s="17">
        <f>J217/(2000000)</f>
        <v>0.1778465</v>
      </c>
      <c r="P217" s="17">
        <f>P216+O217</f>
        <v>191.6836645</v>
      </c>
      <c r="Q217" s="1">
        <f>O217/M217</f>
        <v>0.21921556876558562</v>
      </c>
      <c r="R217" s="22">
        <f t="shared" si="31"/>
        <v>383.367329</v>
      </c>
    </row>
    <row r="218" spans="1:18" ht="12.75">
      <c r="A218" s="12">
        <v>71319</v>
      </c>
      <c r="B218" s="4">
        <v>37662</v>
      </c>
      <c r="C218" s="1" t="s">
        <v>32</v>
      </c>
      <c r="D218" s="1" t="s">
        <v>8</v>
      </c>
      <c r="E218" s="1" t="s">
        <v>8</v>
      </c>
      <c r="F218" s="2">
        <v>948009</v>
      </c>
      <c r="G218" s="2">
        <v>585916</v>
      </c>
      <c r="H218" s="2">
        <v>29295</v>
      </c>
      <c r="I218" s="2">
        <v>947904</v>
      </c>
      <c r="J218" s="7">
        <v>584075</v>
      </c>
      <c r="K218" s="2">
        <v>146019</v>
      </c>
      <c r="L218" s="1">
        <f>J218/G218</f>
        <v>0.9968579113729613</v>
      </c>
      <c r="M218" s="17">
        <f>2.3*G218/1000000</f>
        <v>1.3476067999999999</v>
      </c>
      <c r="N218" s="17">
        <f>N217+M218</f>
        <v>613.2940017999999</v>
      </c>
      <c r="O218" s="17">
        <f>J218/(2000000)</f>
        <v>0.2920375</v>
      </c>
      <c r="P218" s="17">
        <f>P217+O218</f>
        <v>191.97570199999998</v>
      </c>
      <c r="Q218" s="1">
        <f>O218/M218</f>
        <v>0.2167082416028177</v>
      </c>
      <c r="R218" s="22">
        <f t="shared" si="31"/>
        <v>383.95140399999997</v>
      </c>
    </row>
    <row r="219" spans="1:18" ht="12.75">
      <c r="A219" s="12">
        <v>71322</v>
      </c>
      <c r="B219" s="4">
        <v>37662</v>
      </c>
      <c r="C219" s="1" t="s">
        <v>32</v>
      </c>
      <c r="D219" s="1" t="s">
        <v>8</v>
      </c>
      <c r="E219" s="1" t="s">
        <v>8</v>
      </c>
      <c r="F219" s="2">
        <v>1598257</v>
      </c>
      <c r="G219" s="2">
        <v>1026780</v>
      </c>
      <c r="H219" s="2">
        <v>51339</v>
      </c>
      <c r="I219" s="2">
        <v>1568608</v>
      </c>
      <c r="J219" s="7">
        <v>1004374</v>
      </c>
      <c r="K219" s="2">
        <v>251093</v>
      </c>
      <c r="L219" s="1">
        <f>J219/G219</f>
        <v>0.9781783829057831</v>
      </c>
      <c r="M219" s="17">
        <f>2.3*G219/1000000</f>
        <v>2.361594</v>
      </c>
      <c r="N219" s="17">
        <f>N218+M219</f>
        <v>615.6555957999999</v>
      </c>
      <c r="O219" s="17">
        <f>J219/(2000000)</f>
        <v>0.502187</v>
      </c>
      <c r="P219" s="17">
        <f>P218+O219</f>
        <v>192.47788899999998</v>
      </c>
      <c r="Q219" s="1">
        <f>O219/M219</f>
        <v>0.21264747454473545</v>
      </c>
      <c r="R219" s="22">
        <f t="shared" si="31"/>
        <v>384.95577799999995</v>
      </c>
    </row>
    <row r="220" spans="1:18" ht="12.75">
      <c r="A220" s="12">
        <v>71325</v>
      </c>
      <c r="B220" s="4">
        <v>37662</v>
      </c>
      <c r="C220" s="1" t="s">
        <v>32</v>
      </c>
      <c r="D220" s="1" t="s">
        <v>8</v>
      </c>
      <c r="E220" s="1" t="s">
        <v>8</v>
      </c>
      <c r="F220" s="2">
        <v>1117080</v>
      </c>
      <c r="G220" s="2">
        <v>788149</v>
      </c>
      <c r="H220" s="2">
        <v>39407</v>
      </c>
      <c r="I220" s="2">
        <v>1077290</v>
      </c>
      <c r="J220" s="7">
        <v>756902</v>
      </c>
      <c r="K220" s="2">
        <v>189226</v>
      </c>
      <c r="L220" s="1">
        <f aca="true" t="shared" si="32" ref="L220:L247">J220/G220</f>
        <v>0.9603539432264712</v>
      </c>
      <c r="M220" s="17">
        <f aca="true" t="shared" si="33" ref="M220:M247">2.3*G220/1000000</f>
        <v>1.8127427</v>
      </c>
      <c r="N220" s="17">
        <f aca="true" t="shared" si="34" ref="N220:N238">N219+M220</f>
        <v>617.4683384999998</v>
      </c>
      <c r="O220" s="17">
        <f aca="true" t="shared" si="35" ref="O220:O247">J220/(2000000)</f>
        <v>0.378451</v>
      </c>
      <c r="P220" s="17">
        <f aca="true" t="shared" si="36" ref="P220:P238">P219+O220</f>
        <v>192.85634</v>
      </c>
      <c r="Q220" s="1">
        <f aca="true" t="shared" si="37" ref="Q220:Q247">O220/M220</f>
        <v>0.20877259635358067</v>
      </c>
      <c r="R220" s="22">
        <f t="shared" si="31"/>
        <v>385.71268</v>
      </c>
    </row>
    <row r="221" spans="1:18" ht="12.75">
      <c r="A221" s="12">
        <v>71355</v>
      </c>
      <c r="B221" s="4">
        <v>37662</v>
      </c>
      <c r="C221" s="1" t="s">
        <v>32</v>
      </c>
      <c r="D221" s="1" t="s">
        <v>8</v>
      </c>
      <c r="E221" s="1" t="s">
        <v>8</v>
      </c>
      <c r="F221" s="2">
        <v>3697635</v>
      </c>
      <c r="G221" s="2">
        <v>2412250</v>
      </c>
      <c r="H221" s="2">
        <v>23883</v>
      </c>
      <c r="I221" s="2">
        <v>6205542</v>
      </c>
      <c r="J221" s="7">
        <v>4051164</v>
      </c>
      <c r="K221" s="2">
        <v>155814</v>
      </c>
      <c r="L221" s="1">
        <f t="shared" si="32"/>
        <v>1.6794129961654058</v>
      </c>
      <c r="M221" s="17">
        <f t="shared" si="33"/>
        <v>5.548175</v>
      </c>
      <c r="N221" s="17">
        <f t="shared" si="34"/>
        <v>623.0165134999999</v>
      </c>
      <c r="O221" s="17">
        <f t="shared" si="35"/>
        <v>2.025582</v>
      </c>
      <c r="P221" s="17">
        <f t="shared" si="36"/>
        <v>194.88192199999997</v>
      </c>
      <c r="Q221" s="1">
        <f t="shared" si="37"/>
        <v>0.3650897817750882</v>
      </c>
      <c r="R221" s="22">
        <f t="shared" si="31"/>
        <v>389.76384399999995</v>
      </c>
    </row>
    <row r="222" spans="1:18" ht="12.75">
      <c r="A222" s="12">
        <v>71358</v>
      </c>
      <c r="B222" s="4">
        <v>37662</v>
      </c>
      <c r="C222" s="1" t="s">
        <v>32</v>
      </c>
      <c r="D222" s="1" t="s">
        <v>8</v>
      </c>
      <c r="E222" s="1" t="s">
        <v>8</v>
      </c>
      <c r="F222" s="2">
        <v>643753</v>
      </c>
      <c r="G222" s="2">
        <v>457953</v>
      </c>
      <c r="H222" s="2">
        <v>4534</v>
      </c>
      <c r="I222" s="2">
        <v>1030324</v>
      </c>
      <c r="J222" s="7">
        <v>730405</v>
      </c>
      <c r="K222" s="2">
        <v>28092</v>
      </c>
      <c r="L222" s="1">
        <f t="shared" si="32"/>
        <v>1.5949344146670072</v>
      </c>
      <c r="M222" s="17">
        <f t="shared" si="33"/>
        <v>1.0532918999999998</v>
      </c>
      <c r="N222" s="17">
        <f t="shared" si="34"/>
        <v>624.0698053999998</v>
      </c>
      <c r="O222" s="17">
        <f t="shared" si="35"/>
        <v>0.3652025</v>
      </c>
      <c r="P222" s="17">
        <f t="shared" si="36"/>
        <v>195.24712449999998</v>
      </c>
      <c r="Q222" s="1">
        <f t="shared" si="37"/>
        <v>0.3467248727536973</v>
      </c>
      <c r="R222" s="22">
        <f t="shared" si="31"/>
        <v>390.49424899999997</v>
      </c>
    </row>
    <row r="223" spans="1:19" ht="12.75">
      <c r="A223" s="12">
        <v>71360</v>
      </c>
      <c r="B223" s="4">
        <v>37662</v>
      </c>
      <c r="C223" s="1" t="s">
        <v>32</v>
      </c>
      <c r="D223" s="1" t="s">
        <v>8</v>
      </c>
      <c r="E223" s="1" t="s">
        <v>8</v>
      </c>
      <c r="F223" s="1">
        <v>2430564</v>
      </c>
      <c r="G223" s="2">
        <v>917622</v>
      </c>
      <c r="H223" s="2">
        <v>9085</v>
      </c>
      <c r="I223" s="2">
        <v>3756342</v>
      </c>
      <c r="J223" s="7">
        <v>1415391</v>
      </c>
      <c r="K223" s="2">
        <v>54438</v>
      </c>
      <c r="L223" s="1">
        <f t="shared" si="32"/>
        <v>1.5424553901279612</v>
      </c>
      <c r="M223" s="17">
        <f t="shared" si="33"/>
        <v>2.1105305999999997</v>
      </c>
      <c r="N223" s="17">
        <f t="shared" si="34"/>
        <v>626.1803359999998</v>
      </c>
      <c r="O223" s="17">
        <f t="shared" si="35"/>
        <v>0.7076955</v>
      </c>
      <c r="P223" s="17">
        <f t="shared" si="36"/>
        <v>195.95481999999998</v>
      </c>
      <c r="Q223" s="1">
        <f t="shared" si="37"/>
        <v>0.3353163891582525</v>
      </c>
      <c r="R223" s="22">
        <f t="shared" si="31"/>
        <v>391.90963999999997</v>
      </c>
      <c r="S223" s="1" t="s">
        <v>38</v>
      </c>
    </row>
    <row r="224" spans="1:19" ht="12.75">
      <c r="A224" s="12">
        <v>71361</v>
      </c>
      <c r="B224" s="4">
        <v>37662</v>
      </c>
      <c r="C224" s="1" t="s">
        <v>32</v>
      </c>
      <c r="D224" s="1" t="s">
        <v>8</v>
      </c>
      <c r="E224" s="1" t="s">
        <v>8</v>
      </c>
      <c r="F224" s="2">
        <v>1029179</v>
      </c>
      <c r="G224" s="2">
        <v>151171</v>
      </c>
      <c r="H224" s="2">
        <v>2519</v>
      </c>
      <c r="I224" s="2">
        <v>1535918</v>
      </c>
      <c r="J224" s="7">
        <v>226139</v>
      </c>
      <c r="K224" s="2">
        <v>17395</v>
      </c>
      <c r="L224" s="1">
        <f t="shared" si="32"/>
        <v>1.4959152218348757</v>
      </c>
      <c r="M224" s="17">
        <f t="shared" si="33"/>
        <v>0.3476933</v>
      </c>
      <c r="N224" s="17">
        <f>N223+M224</f>
        <v>626.5280292999997</v>
      </c>
      <c r="O224" s="17">
        <f t="shared" si="35"/>
        <v>0.1130695</v>
      </c>
      <c r="P224" s="17">
        <f t="shared" si="36"/>
        <v>196.06788949999998</v>
      </c>
      <c r="Q224" s="1">
        <f t="shared" si="37"/>
        <v>0.32519896126845127</v>
      </c>
      <c r="R224" s="22">
        <f t="shared" si="31"/>
        <v>392.13577899999996</v>
      </c>
      <c r="S224" s="1" t="s">
        <v>38</v>
      </c>
    </row>
    <row r="225" spans="1:19" ht="12.75">
      <c r="A225" s="12">
        <v>71363</v>
      </c>
      <c r="B225" s="4">
        <v>37662</v>
      </c>
      <c r="C225" s="1" t="s">
        <v>32</v>
      </c>
      <c r="D225" s="1" t="s">
        <v>8</v>
      </c>
      <c r="E225" s="1" t="s">
        <v>8</v>
      </c>
      <c r="F225" s="1">
        <v>6249623</v>
      </c>
      <c r="G225" s="2">
        <v>1640346</v>
      </c>
      <c r="H225" s="2">
        <v>27337</v>
      </c>
      <c r="I225" s="2">
        <v>8949752</v>
      </c>
      <c r="J225" s="7">
        <v>2355348</v>
      </c>
      <c r="K225" s="2">
        <v>181179</v>
      </c>
      <c r="L225" s="1">
        <f t="shared" si="32"/>
        <v>1.4358848681924423</v>
      </c>
      <c r="M225" s="17">
        <f t="shared" si="33"/>
        <v>3.7727958</v>
      </c>
      <c r="N225" s="17">
        <f t="shared" si="34"/>
        <v>630.3008250999998</v>
      </c>
      <c r="O225" s="17">
        <f t="shared" si="35"/>
        <v>1.177674</v>
      </c>
      <c r="P225" s="17">
        <f t="shared" si="36"/>
        <v>197.24556349999997</v>
      </c>
      <c r="Q225" s="1">
        <f t="shared" si="37"/>
        <v>0.31214888438966143</v>
      </c>
      <c r="R225" s="22">
        <f t="shared" si="31"/>
        <v>394.49112699999995</v>
      </c>
      <c r="S225" s="1" t="s">
        <v>39</v>
      </c>
    </row>
    <row r="226" spans="1:18" ht="12.75">
      <c r="A226" s="12">
        <v>71367</v>
      </c>
      <c r="B226" s="4">
        <v>37662</v>
      </c>
      <c r="C226" s="1" t="s">
        <v>32</v>
      </c>
      <c r="D226" s="1" t="s">
        <v>8</v>
      </c>
      <c r="E226" s="1" t="s">
        <v>8</v>
      </c>
      <c r="F226" s="2">
        <v>2787429</v>
      </c>
      <c r="G226" s="2">
        <v>1850537</v>
      </c>
      <c r="H226" s="2">
        <v>30842</v>
      </c>
      <c r="I226" s="2">
        <v>3787368</v>
      </c>
      <c r="J226" s="7">
        <v>2508740</v>
      </c>
      <c r="K226" s="2">
        <v>192980</v>
      </c>
      <c r="L226" s="1">
        <f t="shared" si="32"/>
        <v>1.3556821614482715</v>
      </c>
      <c r="M226" s="17">
        <f t="shared" si="33"/>
        <v>4.2562351</v>
      </c>
      <c r="N226" s="17">
        <f t="shared" si="34"/>
        <v>634.5570601999998</v>
      </c>
      <c r="O226" s="17">
        <f t="shared" si="35"/>
        <v>1.25437</v>
      </c>
      <c r="P226" s="17">
        <f t="shared" si="36"/>
        <v>198.49993349999997</v>
      </c>
      <c r="Q226" s="1">
        <f t="shared" si="37"/>
        <v>0.2947135133583199</v>
      </c>
      <c r="R226" s="22">
        <f t="shared" si="31"/>
        <v>396.99986699999994</v>
      </c>
    </row>
    <row r="227" spans="1:18" ht="12.75">
      <c r="A227" s="12">
        <v>71369</v>
      </c>
      <c r="B227" s="4">
        <v>37662</v>
      </c>
      <c r="C227" s="1" t="s">
        <v>32</v>
      </c>
      <c r="D227" s="1" t="s">
        <v>8</v>
      </c>
      <c r="E227" s="1" t="s">
        <v>8</v>
      </c>
      <c r="F227" s="2">
        <v>1736879</v>
      </c>
      <c r="G227" s="2">
        <v>1130404</v>
      </c>
      <c r="H227" s="2">
        <v>18840</v>
      </c>
      <c r="I227" s="2">
        <v>2297423</v>
      </c>
      <c r="J227" s="7">
        <v>1494442</v>
      </c>
      <c r="K227" s="2">
        <v>114957</v>
      </c>
      <c r="L227" s="1">
        <f t="shared" si="32"/>
        <v>1.3220423848464797</v>
      </c>
      <c r="M227" s="17">
        <f t="shared" si="33"/>
        <v>2.5999291999999996</v>
      </c>
      <c r="N227" s="17">
        <f t="shared" si="34"/>
        <v>637.1569893999998</v>
      </c>
      <c r="O227" s="17">
        <f t="shared" si="35"/>
        <v>0.747221</v>
      </c>
      <c r="P227" s="17">
        <f t="shared" si="36"/>
        <v>199.24715449999997</v>
      </c>
      <c r="Q227" s="1">
        <f t="shared" si="37"/>
        <v>0.28740051844488695</v>
      </c>
      <c r="R227" s="22">
        <f t="shared" si="31"/>
        <v>398.49430899999993</v>
      </c>
    </row>
    <row r="228" spans="1:18" ht="12.75">
      <c r="A228" s="12">
        <v>71373</v>
      </c>
      <c r="B228" s="4">
        <v>37662</v>
      </c>
      <c r="C228" s="1" t="s">
        <v>32</v>
      </c>
      <c r="D228" s="1" t="s">
        <v>8</v>
      </c>
      <c r="E228" s="1" t="s">
        <v>8</v>
      </c>
      <c r="F228" s="2">
        <v>522802</v>
      </c>
      <c r="G228" s="2">
        <v>230251</v>
      </c>
      <c r="H228" s="2">
        <v>3838</v>
      </c>
      <c r="I228" s="2">
        <v>658797</v>
      </c>
      <c r="J228" s="7">
        <v>289721</v>
      </c>
      <c r="K228" s="2">
        <v>22286</v>
      </c>
      <c r="L228" s="1">
        <f t="shared" si="32"/>
        <v>1.2582833516466811</v>
      </c>
      <c r="M228" s="17">
        <f t="shared" si="33"/>
        <v>0.5295772999999999</v>
      </c>
      <c r="N228" s="17">
        <f t="shared" si="34"/>
        <v>637.6865666999998</v>
      </c>
      <c r="O228" s="17">
        <f t="shared" si="35"/>
        <v>0.1448605</v>
      </c>
      <c r="P228" s="17">
        <f t="shared" si="36"/>
        <v>199.39201499999996</v>
      </c>
      <c r="Q228" s="1">
        <f t="shared" si="37"/>
        <v>0.2735398590536264</v>
      </c>
      <c r="R228" s="22">
        <f t="shared" si="31"/>
        <v>398.7840299999999</v>
      </c>
    </row>
    <row r="229" spans="1:18" ht="12.75">
      <c r="A229" s="12">
        <v>71474</v>
      </c>
      <c r="B229" s="4">
        <v>37662</v>
      </c>
      <c r="C229" s="1" t="s">
        <v>32</v>
      </c>
      <c r="D229" s="1" t="s">
        <v>8</v>
      </c>
      <c r="E229" s="1" t="s">
        <v>8</v>
      </c>
      <c r="F229" s="1">
        <v>2529389</v>
      </c>
      <c r="G229" s="1">
        <v>925577</v>
      </c>
      <c r="H229" s="1">
        <v>46279</v>
      </c>
      <c r="I229" s="1">
        <v>4235403</v>
      </c>
      <c r="J229" s="10">
        <v>1542367</v>
      </c>
      <c r="K229" s="1">
        <v>385591</v>
      </c>
      <c r="L229" s="1">
        <f t="shared" si="32"/>
        <v>1.6663843202672495</v>
      </c>
      <c r="M229" s="17">
        <f t="shared" si="33"/>
        <v>2.1288270999999996</v>
      </c>
      <c r="N229" s="17">
        <f t="shared" si="34"/>
        <v>639.8153937999998</v>
      </c>
      <c r="O229" s="17">
        <f t="shared" si="35"/>
        <v>0.7711835</v>
      </c>
      <c r="P229" s="17">
        <f t="shared" si="36"/>
        <v>200.16319849999996</v>
      </c>
      <c r="Q229" s="1">
        <f t="shared" si="37"/>
        <v>0.36225746092766303</v>
      </c>
      <c r="R229" s="22">
        <f t="shared" si="31"/>
        <v>400.32639699999993</v>
      </c>
    </row>
    <row r="230" spans="1:18" ht="12.75">
      <c r="A230" s="12">
        <v>71483</v>
      </c>
      <c r="B230" s="4">
        <v>37662</v>
      </c>
      <c r="C230" s="1" t="s">
        <v>32</v>
      </c>
      <c r="D230" s="1" t="s">
        <v>8</v>
      </c>
      <c r="E230" s="1" t="s">
        <v>8</v>
      </c>
      <c r="F230" s="1">
        <v>857640</v>
      </c>
      <c r="G230" s="1">
        <v>357247</v>
      </c>
      <c r="H230" s="1">
        <v>17863</v>
      </c>
      <c r="I230" s="1">
        <v>1409338</v>
      </c>
      <c r="J230" s="10">
        <v>585403</v>
      </c>
      <c r="K230" s="1">
        <v>146351</v>
      </c>
      <c r="L230" s="1">
        <f t="shared" si="32"/>
        <v>1.6386505694939355</v>
      </c>
      <c r="M230" s="17">
        <f t="shared" si="33"/>
        <v>0.8216681</v>
      </c>
      <c r="N230" s="17">
        <f t="shared" si="34"/>
        <v>640.6370618999998</v>
      </c>
      <c r="O230" s="17">
        <f t="shared" si="35"/>
        <v>0.2927015</v>
      </c>
      <c r="P230" s="17">
        <f t="shared" si="36"/>
        <v>200.45589999999996</v>
      </c>
      <c r="Q230" s="1">
        <f t="shared" si="37"/>
        <v>0.3562283846725947</v>
      </c>
      <c r="R230" s="22">
        <f t="shared" si="31"/>
        <v>400.9117999999999</v>
      </c>
    </row>
    <row r="231" spans="1:18" ht="12.75">
      <c r="A231" s="12">
        <v>71485</v>
      </c>
      <c r="B231" s="4">
        <v>37662</v>
      </c>
      <c r="C231" s="1" t="s">
        <v>32</v>
      </c>
      <c r="D231" s="1" t="s">
        <v>8</v>
      </c>
      <c r="E231" s="1" t="s">
        <v>8</v>
      </c>
      <c r="F231" s="1">
        <v>1113586</v>
      </c>
      <c r="G231" s="1">
        <v>519401</v>
      </c>
      <c r="H231" s="1">
        <v>25970</v>
      </c>
      <c r="I231" s="1">
        <v>1738424</v>
      </c>
      <c r="J231" s="10">
        <v>806729</v>
      </c>
      <c r="K231" s="1">
        <v>201682</v>
      </c>
      <c r="L231" s="1">
        <f t="shared" si="32"/>
        <v>1.5531910797245287</v>
      </c>
      <c r="M231" s="17">
        <f t="shared" si="33"/>
        <v>1.1946222999999998</v>
      </c>
      <c r="N231" s="17">
        <f t="shared" si="34"/>
        <v>641.8316841999998</v>
      </c>
      <c r="O231" s="17">
        <f t="shared" si="35"/>
        <v>0.4033645</v>
      </c>
      <c r="P231" s="17">
        <f t="shared" si="36"/>
        <v>200.85926449999997</v>
      </c>
      <c r="Q231" s="1">
        <f t="shared" si="37"/>
        <v>0.3376502347227237</v>
      </c>
      <c r="R231" s="22">
        <f t="shared" si="31"/>
        <v>401.71852899999993</v>
      </c>
    </row>
    <row r="232" spans="1:18" ht="12.75">
      <c r="A232" s="12">
        <v>71486</v>
      </c>
      <c r="B232" s="4">
        <v>37662</v>
      </c>
      <c r="C232" s="1" t="s">
        <v>32</v>
      </c>
      <c r="D232" s="1" t="s">
        <v>8</v>
      </c>
      <c r="E232" s="1" t="s">
        <v>8</v>
      </c>
      <c r="F232" s="1">
        <v>2317223</v>
      </c>
      <c r="G232" s="1">
        <v>1761665</v>
      </c>
      <c r="H232" s="1">
        <v>29361</v>
      </c>
      <c r="I232" s="1">
        <v>3589260</v>
      </c>
      <c r="J232" s="10">
        <v>2726178</v>
      </c>
      <c r="K232" s="1">
        <v>209706</v>
      </c>
      <c r="L232" s="1">
        <f t="shared" si="32"/>
        <v>1.5475008017982987</v>
      </c>
      <c r="M232" s="17">
        <f t="shared" si="33"/>
        <v>4.051829499999999</v>
      </c>
      <c r="N232" s="17">
        <f t="shared" si="34"/>
        <v>645.8835136999999</v>
      </c>
      <c r="O232" s="17">
        <f t="shared" si="35"/>
        <v>1.363089</v>
      </c>
      <c r="P232" s="17">
        <f t="shared" si="36"/>
        <v>202.22235349999997</v>
      </c>
      <c r="Q232" s="1">
        <f t="shared" si="37"/>
        <v>0.3364132177822389</v>
      </c>
      <c r="R232" s="22">
        <f t="shared" si="31"/>
        <v>404.44470699999994</v>
      </c>
    </row>
    <row r="233" spans="1:18" ht="12.75">
      <c r="A233" s="12">
        <v>71488</v>
      </c>
      <c r="B233" s="4">
        <v>37662</v>
      </c>
      <c r="C233" s="1" t="s">
        <v>32</v>
      </c>
      <c r="D233" s="1" t="s">
        <v>8</v>
      </c>
      <c r="E233" s="1" t="s">
        <v>8</v>
      </c>
      <c r="F233" s="1">
        <v>3723187</v>
      </c>
      <c r="G233" s="1">
        <v>2975010</v>
      </c>
      <c r="H233" s="1">
        <v>49583</v>
      </c>
      <c r="I233" s="1">
        <v>5565957</v>
      </c>
      <c r="J233" s="10">
        <v>4440731</v>
      </c>
      <c r="K233" s="1">
        <v>341594</v>
      </c>
      <c r="L233" s="1">
        <f>J233/G233</f>
        <v>1.4926776716716919</v>
      </c>
      <c r="M233" s="17">
        <f t="shared" si="33"/>
        <v>6.842522999999999</v>
      </c>
      <c r="N233" s="17">
        <f t="shared" si="34"/>
        <v>652.7260366999999</v>
      </c>
      <c r="O233" s="17">
        <f t="shared" si="35"/>
        <v>2.2203655</v>
      </c>
      <c r="P233" s="17">
        <f t="shared" si="36"/>
        <v>204.44271899999998</v>
      </c>
      <c r="Q233" s="1">
        <f t="shared" si="37"/>
        <v>0.32449514601558527</v>
      </c>
      <c r="R233" s="22">
        <f t="shared" si="31"/>
        <v>408.88543799999997</v>
      </c>
    </row>
    <row r="234" spans="1:18" ht="12.75">
      <c r="A234" s="12">
        <v>71495</v>
      </c>
      <c r="B234" s="4">
        <v>37662</v>
      </c>
      <c r="C234" s="1" t="s">
        <v>32</v>
      </c>
      <c r="D234" s="1" t="s">
        <v>8</v>
      </c>
      <c r="E234" s="1" t="s">
        <v>8</v>
      </c>
      <c r="F234" s="1">
        <v>2273781</v>
      </c>
      <c r="G234" s="1">
        <v>1749529</v>
      </c>
      <c r="H234" s="1">
        <v>29159</v>
      </c>
      <c r="I234" s="1">
        <v>3158300</v>
      </c>
      <c r="J234" s="10">
        <v>2427656</v>
      </c>
      <c r="K234" s="1">
        <v>186743</v>
      </c>
      <c r="L234" s="1">
        <f t="shared" si="32"/>
        <v>1.3876054640991946</v>
      </c>
      <c r="M234" s="17">
        <f t="shared" si="33"/>
        <v>4.0239167</v>
      </c>
      <c r="N234" s="17">
        <f t="shared" si="34"/>
        <v>656.7499533999999</v>
      </c>
      <c r="O234" s="17">
        <f t="shared" si="35"/>
        <v>1.213828</v>
      </c>
      <c r="P234" s="17">
        <f t="shared" si="36"/>
        <v>205.656547</v>
      </c>
      <c r="Q234" s="1">
        <f t="shared" si="37"/>
        <v>0.30165336176069446</v>
      </c>
      <c r="R234" s="22">
        <f t="shared" si="31"/>
        <v>411.313094</v>
      </c>
    </row>
    <row r="235" spans="1:18" ht="12.75">
      <c r="A235" s="12">
        <v>71497</v>
      </c>
      <c r="B235" s="4">
        <v>37662</v>
      </c>
      <c r="C235" s="1" t="s">
        <v>32</v>
      </c>
      <c r="D235" s="1" t="s">
        <v>8</v>
      </c>
      <c r="E235" s="1" t="s">
        <v>8</v>
      </c>
      <c r="F235" s="1">
        <v>249399</v>
      </c>
      <c r="G235" s="1">
        <v>103151</v>
      </c>
      <c r="H235" s="1">
        <v>5157</v>
      </c>
      <c r="I235" s="1">
        <v>335583</v>
      </c>
      <c r="J235" s="10">
        <v>139163</v>
      </c>
      <c r="K235" s="1">
        <v>34790</v>
      </c>
      <c r="L235" s="1">
        <f t="shared" si="32"/>
        <v>1.3491192523581934</v>
      </c>
      <c r="M235" s="17">
        <f t="shared" si="33"/>
        <v>0.2372473</v>
      </c>
      <c r="N235" s="17">
        <f t="shared" si="34"/>
        <v>656.9872006999999</v>
      </c>
      <c r="O235" s="17">
        <f t="shared" si="35"/>
        <v>0.0695815</v>
      </c>
      <c r="P235" s="17">
        <f t="shared" si="36"/>
        <v>205.7261285</v>
      </c>
      <c r="Q235" s="1">
        <f t="shared" si="37"/>
        <v>0.2932867939909116</v>
      </c>
      <c r="R235" s="22">
        <f t="shared" si="31"/>
        <v>411.452257</v>
      </c>
    </row>
    <row r="236" spans="1:18" ht="12.75">
      <c r="A236" s="12">
        <v>71500</v>
      </c>
      <c r="B236" s="4">
        <v>37662</v>
      </c>
      <c r="C236" s="1" t="s">
        <v>32</v>
      </c>
      <c r="D236" s="1" t="s">
        <v>8</v>
      </c>
      <c r="E236" s="1" t="s">
        <v>8</v>
      </c>
      <c r="F236" s="1">
        <v>1010642</v>
      </c>
      <c r="G236" s="1">
        <v>676778</v>
      </c>
      <c r="H236" s="1">
        <v>33838</v>
      </c>
      <c r="I236" s="1">
        <v>1266472</v>
      </c>
      <c r="J236" s="10">
        <v>846152</v>
      </c>
      <c r="K236" s="1">
        <v>211538</v>
      </c>
      <c r="L236" s="1">
        <f t="shared" si="32"/>
        <v>1.2502652272975776</v>
      </c>
      <c r="M236" s="17">
        <f t="shared" si="33"/>
        <v>1.5565894</v>
      </c>
      <c r="N236" s="17">
        <f t="shared" si="34"/>
        <v>658.5437900999999</v>
      </c>
      <c r="O236" s="17">
        <f t="shared" si="35"/>
        <v>0.423076</v>
      </c>
      <c r="P236" s="17">
        <f t="shared" si="36"/>
        <v>206.1492045</v>
      </c>
      <c r="Q236" s="1">
        <f t="shared" si="37"/>
        <v>0.27179678854295164</v>
      </c>
      <c r="R236" s="22">
        <f t="shared" si="31"/>
        <v>412.298409</v>
      </c>
    </row>
    <row r="237" spans="1:18" ht="12.75">
      <c r="A237" s="1">
        <v>71502</v>
      </c>
      <c r="B237" s="4">
        <v>37662</v>
      </c>
      <c r="C237" s="1" t="s">
        <v>32</v>
      </c>
      <c r="D237" s="1" t="s">
        <v>8</v>
      </c>
      <c r="E237" s="1" t="s">
        <v>8</v>
      </c>
      <c r="F237" s="1">
        <v>601381</v>
      </c>
      <c r="G237" s="1">
        <v>436482</v>
      </c>
      <c r="H237" s="1">
        <v>21825</v>
      </c>
      <c r="I237" s="1">
        <v>741946</v>
      </c>
      <c r="J237" s="10">
        <v>537187</v>
      </c>
      <c r="K237" s="1">
        <v>134296</v>
      </c>
      <c r="L237" s="1">
        <f t="shared" si="32"/>
        <v>1.2307197089456152</v>
      </c>
      <c r="M237" s="17">
        <f t="shared" si="33"/>
        <v>1.0039086</v>
      </c>
      <c r="N237" s="17">
        <f t="shared" si="34"/>
        <v>659.5476987</v>
      </c>
      <c r="O237" s="17">
        <f t="shared" si="35"/>
        <v>0.2685935</v>
      </c>
      <c r="P237" s="17">
        <f t="shared" si="36"/>
        <v>206.417798</v>
      </c>
      <c r="Q237" s="1">
        <f t="shared" si="37"/>
        <v>0.2675477628142642</v>
      </c>
      <c r="R237" s="22">
        <f t="shared" si="31"/>
        <v>412.835596</v>
      </c>
    </row>
    <row r="238" spans="1:18" ht="12.75">
      <c r="A238" s="1">
        <v>71875</v>
      </c>
      <c r="B238" s="4">
        <v>37664</v>
      </c>
      <c r="C238" s="1" t="s">
        <v>32</v>
      </c>
      <c r="D238" s="1" t="s">
        <v>8</v>
      </c>
      <c r="E238" s="1" t="s">
        <v>8</v>
      </c>
      <c r="F238" s="1">
        <v>1303486</v>
      </c>
      <c r="G238" s="1">
        <v>922476</v>
      </c>
      <c r="H238" s="1">
        <v>9133</v>
      </c>
      <c r="I238" s="1">
        <v>1720745</v>
      </c>
      <c r="J238" s="10">
        <v>1216495</v>
      </c>
      <c r="K238" s="1">
        <v>46788</v>
      </c>
      <c r="L238" s="1">
        <f t="shared" si="32"/>
        <v>1.3187280753103603</v>
      </c>
      <c r="M238" s="17">
        <f t="shared" si="33"/>
        <v>2.1216947999999998</v>
      </c>
      <c r="N238" s="17">
        <f t="shared" si="34"/>
        <v>661.6693935</v>
      </c>
      <c r="O238" s="17">
        <f t="shared" si="35"/>
        <v>0.6082475</v>
      </c>
      <c r="P238" s="17">
        <f t="shared" si="36"/>
        <v>207.0260455</v>
      </c>
      <c r="Q238" s="1">
        <f t="shared" si="37"/>
        <v>0.2866800163718175</v>
      </c>
      <c r="R238" s="22">
        <f t="shared" si="31"/>
        <v>414.052091</v>
      </c>
    </row>
    <row r="239" spans="1:18" ht="12.75">
      <c r="A239" s="1">
        <v>71996</v>
      </c>
      <c r="B239" s="4">
        <v>37665</v>
      </c>
      <c r="C239" s="1" t="s">
        <v>32</v>
      </c>
      <c r="D239" s="1" t="s">
        <v>8</v>
      </c>
      <c r="E239" s="1" t="s">
        <v>8</v>
      </c>
      <c r="F239" s="2">
        <v>906634</v>
      </c>
      <c r="G239" s="2">
        <v>666714</v>
      </c>
      <c r="H239" s="2">
        <v>11111</v>
      </c>
      <c r="I239" s="2">
        <v>1122629</v>
      </c>
      <c r="J239" s="10">
        <v>820951</v>
      </c>
      <c r="K239" s="2">
        <v>63150</v>
      </c>
      <c r="L239" s="1">
        <f t="shared" si="32"/>
        <v>1.2313390749256803</v>
      </c>
      <c r="M239" s="17">
        <f t="shared" si="33"/>
        <v>1.5334421999999999</v>
      </c>
      <c r="N239" s="17">
        <f aca="true" t="shared" si="38" ref="N239:N247">N238+M239</f>
        <v>663.2028356999999</v>
      </c>
      <c r="O239" s="17">
        <f t="shared" si="35"/>
        <v>0.4104755</v>
      </c>
      <c r="P239" s="17">
        <f aca="true" t="shared" si="39" ref="P239:P247">P238+O239</f>
        <v>207.436521</v>
      </c>
      <c r="Q239" s="1">
        <f t="shared" si="37"/>
        <v>0.2676824075925392</v>
      </c>
      <c r="R239" s="22">
        <f t="shared" si="31"/>
        <v>414.873042</v>
      </c>
    </row>
    <row r="240" spans="1:19" ht="12.75">
      <c r="A240" s="1">
        <v>72096</v>
      </c>
      <c r="B240" s="4">
        <v>37665</v>
      </c>
      <c r="C240" s="1" t="s">
        <v>32</v>
      </c>
      <c r="D240" s="1" t="s">
        <v>8</v>
      </c>
      <c r="E240" s="1" t="s">
        <v>8</v>
      </c>
      <c r="F240" s="1">
        <v>3307388</v>
      </c>
      <c r="G240" s="1">
        <v>2055451</v>
      </c>
      <c r="H240" s="3">
        <v>20351</v>
      </c>
      <c r="I240" s="1">
        <v>4562869</v>
      </c>
      <c r="J240" s="10">
        <v>2830166</v>
      </c>
      <c r="K240" s="1">
        <v>108852</v>
      </c>
      <c r="L240" s="1">
        <f t="shared" si="32"/>
        <v>1.3769075497299619</v>
      </c>
      <c r="M240" s="17">
        <f t="shared" si="33"/>
        <v>4.7275373</v>
      </c>
      <c r="N240" s="17">
        <f t="shared" si="38"/>
        <v>667.9303729999999</v>
      </c>
      <c r="O240" s="17">
        <f t="shared" si="35"/>
        <v>1.415083</v>
      </c>
      <c r="P240" s="17">
        <f t="shared" si="39"/>
        <v>208.851604</v>
      </c>
      <c r="Q240" s="1">
        <f t="shared" si="37"/>
        <v>0.2993277282021657</v>
      </c>
      <c r="R240" s="22">
        <f t="shared" si="31"/>
        <v>417.703208</v>
      </c>
      <c r="S240" s="1" t="s">
        <v>42</v>
      </c>
    </row>
    <row r="241" spans="1:19" ht="12.75">
      <c r="A241" s="1">
        <v>72102</v>
      </c>
      <c r="B241" s="4">
        <v>37665</v>
      </c>
      <c r="C241" s="1" t="s">
        <v>32</v>
      </c>
      <c r="D241" s="1" t="s">
        <v>8</v>
      </c>
      <c r="E241" s="1" t="s">
        <v>8</v>
      </c>
      <c r="F241" s="1">
        <v>8519772</v>
      </c>
      <c r="G241" s="1">
        <v>6983169</v>
      </c>
      <c r="H241" s="1">
        <v>57712</v>
      </c>
      <c r="I241" s="1">
        <v>10804628</v>
      </c>
      <c r="J241" s="10">
        <v>8820929</v>
      </c>
      <c r="K241" s="1">
        <v>284547</v>
      </c>
      <c r="L241" s="1">
        <f t="shared" si="32"/>
        <v>1.2631699161226084</v>
      </c>
      <c r="M241" s="17">
        <f t="shared" si="33"/>
        <v>16.0612887</v>
      </c>
      <c r="N241" s="17">
        <f t="shared" si="38"/>
        <v>683.9916616999999</v>
      </c>
      <c r="O241" s="17">
        <f t="shared" si="35"/>
        <v>4.4104645</v>
      </c>
      <c r="P241" s="17">
        <f t="shared" si="39"/>
        <v>213.2620685</v>
      </c>
      <c r="Q241" s="1">
        <f t="shared" si="37"/>
        <v>0.27460215567882795</v>
      </c>
      <c r="R241" s="22">
        <f t="shared" si="31"/>
        <v>426.524137</v>
      </c>
      <c r="S241" s="1" t="s">
        <v>42</v>
      </c>
    </row>
    <row r="242" spans="1:19" ht="12.75">
      <c r="A242" s="1">
        <v>72105</v>
      </c>
      <c r="B242" s="4">
        <v>37665</v>
      </c>
      <c r="C242" s="1" t="s">
        <v>32</v>
      </c>
      <c r="D242" s="1" t="s">
        <v>8</v>
      </c>
      <c r="E242" s="1" t="s">
        <v>8</v>
      </c>
      <c r="F242" s="1">
        <v>4121698</v>
      </c>
      <c r="G242" s="1">
        <v>2905444</v>
      </c>
      <c r="H242" s="1">
        <v>48424</v>
      </c>
      <c r="I242" s="1">
        <v>4809807</v>
      </c>
      <c r="J242" s="10">
        <v>3385837</v>
      </c>
      <c r="K242" s="1">
        <v>266449</v>
      </c>
      <c r="L242" s="1">
        <f t="shared" si="32"/>
        <v>1.165342371079945</v>
      </c>
      <c r="M242" s="17">
        <f t="shared" si="33"/>
        <v>6.682521199999999</v>
      </c>
      <c r="N242" s="17">
        <f t="shared" si="38"/>
        <v>690.6741828999999</v>
      </c>
      <c r="O242" s="17">
        <f t="shared" si="35"/>
        <v>1.6929185</v>
      </c>
      <c r="P242" s="17">
        <f t="shared" si="39"/>
        <v>214.954987</v>
      </c>
      <c r="Q242" s="1">
        <f t="shared" si="37"/>
        <v>0.25333529806085764</v>
      </c>
      <c r="R242" s="22">
        <f t="shared" si="31"/>
        <v>429.909974</v>
      </c>
      <c r="S242" s="1" t="s">
        <v>42</v>
      </c>
    </row>
    <row r="243" spans="1:19" ht="12.75">
      <c r="A243" s="1">
        <v>72111</v>
      </c>
      <c r="B243" s="4">
        <v>37665</v>
      </c>
      <c r="C243" s="1" t="s">
        <v>32</v>
      </c>
      <c r="D243" s="1" t="s">
        <v>8</v>
      </c>
      <c r="E243" s="1" t="s">
        <v>8</v>
      </c>
      <c r="F243" s="1">
        <v>4889212</v>
      </c>
      <c r="G243" s="1">
        <v>3872965</v>
      </c>
      <c r="H243" s="1">
        <v>64556</v>
      </c>
      <c r="I243" s="1">
        <v>5418058</v>
      </c>
      <c r="J243" s="10">
        <v>4282376</v>
      </c>
      <c r="K243" s="1">
        <v>329413</v>
      </c>
      <c r="L243" s="1">
        <f t="shared" si="32"/>
        <v>1.1057099663952552</v>
      </c>
      <c r="M243" s="17">
        <f t="shared" si="33"/>
        <v>8.9078195</v>
      </c>
      <c r="N243" s="17">
        <f t="shared" si="38"/>
        <v>699.5820023999999</v>
      </c>
      <c r="O243" s="17">
        <f t="shared" si="35"/>
        <v>2.141188</v>
      </c>
      <c r="P243" s="17">
        <f t="shared" si="39"/>
        <v>217.096175</v>
      </c>
      <c r="Q243" s="1">
        <f t="shared" si="37"/>
        <v>0.2403717318250555</v>
      </c>
      <c r="R243" s="22">
        <f t="shared" si="31"/>
        <v>434.19235</v>
      </c>
      <c r="S243" s="1" t="s">
        <v>43</v>
      </c>
    </row>
    <row r="244" spans="1:18" ht="12.75">
      <c r="A244" s="1">
        <v>72112</v>
      </c>
      <c r="B244" s="4">
        <v>37665</v>
      </c>
      <c r="C244" s="1" t="s">
        <v>32</v>
      </c>
      <c r="D244" s="1" t="s">
        <v>8</v>
      </c>
      <c r="E244" s="1" t="s">
        <v>8</v>
      </c>
      <c r="F244" s="1">
        <v>1787119</v>
      </c>
      <c r="G244" s="1">
        <v>1153742</v>
      </c>
      <c r="H244" s="1">
        <v>57686</v>
      </c>
      <c r="I244" s="1">
        <v>1914541</v>
      </c>
      <c r="J244" s="10">
        <v>1232609</v>
      </c>
      <c r="K244" s="1">
        <v>308152</v>
      </c>
      <c r="L244" s="1">
        <f t="shared" si="32"/>
        <v>1.0683575704100223</v>
      </c>
      <c r="M244" s="17">
        <f t="shared" si="33"/>
        <v>2.6536066</v>
      </c>
      <c r="N244" s="17">
        <f t="shared" si="38"/>
        <v>702.2356089999998</v>
      </c>
      <c r="O244" s="17">
        <f t="shared" si="35"/>
        <v>0.6163045</v>
      </c>
      <c r="P244" s="17">
        <f t="shared" si="39"/>
        <v>217.7124795</v>
      </c>
      <c r="Q244" s="1">
        <f t="shared" si="37"/>
        <v>0.23225164574130924</v>
      </c>
      <c r="R244" s="22">
        <f t="shared" si="31"/>
        <v>435.424959</v>
      </c>
    </row>
    <row r="245" spans="1:19" ht="12.75">
      <c r="A245" s="1">
        <v>72115</v>
      </c>
      <c r="B245" s="4">
        <v>37665</v>
      </c>
      <c r="C245" s="1" t="s">
        <v>32</v>
      </c>
      <c r="D245" s="1" t="s">
        <v>8</v>
      </c>
      <c r="E245" s="1" t="s">
        <v>8</v>
      </c>
      <c r="F245" s="1">
        <v>4060906</v>
      </c>
      <c r="G245" s="1">
        <v>2847791</v>
      </c>
      <c r="H245" s="1">
        <v>142389</v>
      </c>
      <c r="I245" s="1">
        <v>4231745</v>
      </c>
      <c r="J245" s="10">
        <v>2957331</v>
      </c>
      <c r="K245" s="1">
        <v>739333</v>
      </c>
      <c r="L245" s="1">
        <f t="shared" si="32"/>
        <v>1.038464901391991</v>
      </c>
      <c r="M245" s="17">
        <f t="shared" si="33"/>
        <v>6.5499193</v>
      </c>
      <c r="N245" s="17">
        <f t="shared" si="38"/>
        <v>708.7855282999999</v>
      </c>
      <c r="O245" s="17">
        <f t="shared" si="35"/>
        <v>1.4786655</v>
      </c>
      <c r="P245" s="17">
        <f t="shared" si="39"/>
        <v>219.191145</v>
      </c>
      <c r="Q245" s="1">
        <f t="shared" si="37"/>
        <v>0.22575323943304157</v>
      </c>
      <c r="R245" s="22">
        <f t="shared" si="31"/>
        <v>438.38229</v>
      </c>
      <c r="S245" s="1" t="s">
        <v>44</v>
      </c>
    </row>
    <row r="246" spans="1:19" ht="12.75">
      <c r="A246" s="1">
        <v>72117</v>
      </c>
      <c r="B246" s="4">
        <v>37665</v>
      </c>
      <c r="C246" s="1" t="s">
        <v>32</v>
      </c>
      <c r="D246" s="1" t="s">
        <v>8</v>
      </c>
      <c r="E246" s="1" t="s">
        <v>8</v>
      </c>
      <c r="F246" s="1">
        <v>1184293</v>
      </c>
      <c r="G246" s="1">
        <v>834816</v>
      </c>
      <c r="H246" s="1">
        <v>41740</v>
      </c>
      <c r="I246" s="1">
        <v>121018</v>
      </c>
      <c r="J246" s="10">
        <v>842748</v>
      </c>
      <c r="K246" s="1">
        <v>210687</v>
      </c>
      <c r="L246" s="1">
        <f t="shared" si="32"/>
        <v>1.0095014949402024</v>
      </c>
      <c r="M246" s="17">
        <f t="shared" si="33"/>
        <v>1.9200768</v>
      </c>
      <c r="N246" s="17">
        <f t="shared" si="38"/>
        <v>710.7056050999998</v>
      </c>
      <c r="O246" s="17">
        <f t="shared" si="35"/>
        <v>0.421374</v>
      </c>
      <c r="P246" s="17">
        <f t="shared" si="39"/>
        <v>219.612519</v>
      </c>
      <c r="Q246" s="1">
        <f t="shared" si="37"/>
        <v>0.21945684672613097</v>
      </c>
      <c r="R246" s="22">
        <f t="shared" si="31"/>
        <v>439.225038</v>
      </c>
      <c r="S246" s="1" t="s">
        <v>45</v>
      </c>
    </row>
    <row r="247" spans="1:19" ht="12.75">
      <c r="A247" s="1">
        <v>72119</v>
      </c>
      <c r="B247" s="4">
        <v>37665</v>
      </c>
      <c r="C247" s="1" t="s">
        <v>32</v>
      </c>
      <c r="D247" s="1" t="s">
        <v>8</v>
      </c>
      <c r="E247" s="1" t="s">
        <v>8</v>
      </c>
      <c r="F247" s="1">
        <v>3883484</v>
      </c>
      <c r="G247" s="1">
        <v>2732292</v>
      </c>
      <c r="H247" s="1">
        <v>136614</v>
      </c>
      <c r="I247" s="1">
        <v>3839806</v>
      </c>
      <c r="J247" s="10">
        <v>2689021</v>
      </c>
      <c r="K247" s="1">
        <v>672255</v>
      </c>
      <c r="L247" s="1">
        <f t="shared" si="32"/>
        <v>0.9841631128737338</v>
      </c>
      <c r="M247" s="17">
        <f t="shared" si="33"/>
        <v>6.284271599999999</v>
      </c>
      <c r="N247" s="17">
        <f t="shared" si="38"/>
        <v>716.9898766999999</v>
      </c>
      <c r="O247" s="17">
        <f t="shared" si="35"/>
        <v>1.3445105</v>
      </c>
      <c r="P247" s="17">
        <f t="shared" si="39"/>
        <v>220.9570295</v>
      </c>
      <c r="Q247" s="1">
        <f t="shared" si="37"/>
        <v>0.2139485027986378</v>
      </c>
      <c r="R247" s="22">
        <f t="shared" si="31"/>
        <v>441.914059</v>
      </c>
      <c r="S247" s="1" t="s">
        <v>46</v>
      </c>
    </row>
    <row r="248" spans="1:18" ht="12.75">
      <c r="A248" s="1">
        <v>72128</v>
      </c>
      <c r="B248" s="4">
        <v>37665</v>
      </c>
      <c r="C248" s="1" t="s">
        <v>32</v>
      </c>
      <c r="D248" s="1" t="s">
        <v>8</v>
      </c>
      <c r="E248" s="1" t="s">
        <v>8</v>
      </c>
      <c r="F248" s="2">
        <v>1877773</v>
      </c>
      <c r="G248" s="2">
        <v>1339556</v>
      </c>
      <c r="H248" s="2">
        <v>66977</v>
      </c>
      <c r="I248" s="2">
        <v>1768989</v>
      </c>
      <c r="J248" s="13">
        <v>1257183</v>
      </c>
      <c r="K248" s="2">
        <v>314295</v>
      </c>
      <c r="L248" s="1">
        <f>J248/G248</f>
        <v>0.9385072367261988</v>
      </c>
      <c r="M248" s="17">
        <f>2.3*G248/1000000</f>
        <v>3.0809788</v>
      </c>
      <c r="N248" s="17">
        <f>N247+M248</f>
        <v>720.0708554999999</v>
      </c>
      <c r="O248" s="17">
        <f>J248/(2000000)</f>
        <v>0.6285915</v>
      </c>
      <c r="P248" s="17">
        <f>P247+O248</f>
        <v>221.585621</v>
      </c>
      <c r="Q248" s="1">
        <f>O248/M248</f>
        <v>0.20402331233178234</v>
      </c>
      <c r="R248" s="22">
        <f t="shared" si="31"/>
        <v>443.171242</v>
      </c>
    </row>
    <row r="249" spans="1:18" ht="12.75">
      <c r="A249" s="1">
        <v>72135</v>
      </c>
      <c r="B249" s="4">
        <v>37666</v>
      </c>
      <c r="C249" s="1" t="s">
        <v>32</v>
      </c>
      <c r="D249" s="1" t="s">
        <v>8</v>
      </c>
      <c r="E249" s="1" t="s">
        <v>8</v>
      </c>
      <c r="F249" s="2">
        <v>3752009</v>
      </c>
      <c r="G249" s="2">
        <v>2814662</v>
      </c>
      <c r="H249" s="2">
        <v>140733</v>
      </c>
      <c r="I249" s="2">
        <v>3349364</v>
      </c>
      <c r="J249" s="13">
        <v>2497968</v>
      </c>
      <c r="K249" s="2">
        <v>624492</v>
      </c>
      <c r="L249" s="1">
        <f aca="true" t="shared" si="40" ref="L249:L263">J249/G249</f>
        <v>0.8874841810490922</v>
      </c>
      <c r="M249" s="17">
        <f aca="true" t="shared" si="41" ref="M249:M263">2.3*G249/1000000</f>
        <v>6.473722599999999</v>
      </c>
      <c r="N249" s="17">
        <f aca="true" t="shared" si="42" ref="N249:N263">N248+M249</f>
        <v>726.5445780999999</v>
      </c>
      <c r="O249" s="17">
        <f aca="true" t="shared" si="43" ref="O249:O263">J249/(2000000)</f>
        <v>1.248984</v>
      </c>
      <c r="P249" s="17">
        <f aca="true" t="shared" si="44" ref="P249:P263">P248+O249</f>
        <v>222.834605</v>
      </c>
      <c r="Q249" s="1">
        <f aca="true" t="shared" si="45" ref="Q249:Q263">O249/M249</f>
        <v>0.19293134370632442</v>
      </c>
      <c r="R249" s="22">
        <f t="shared" si="31"/>
        <v>445.66921</v>
      </c>
    </row>
    <row r="250" spans="1:19" ht="12.75">
      <c r="A250" s="1">
        <v>72236</v>
      </c>
      <c r="B250" s="4">
        <v>37666</v>
      </c>
      <c r="C250" s="1" t="s">
        <v>32</v>
      </c>
      <c r="D250" s="1" t="s">
        <v>8</v>
      </c>
      <c r="E250" s="1" t="s">
        <v>8</v>
      </c>
      <c r="F250" s="1">
        <v>5798763</v>
      </c>
      <c r="G250" s="1">
        <v>4673870</v>
      </c>
      <c r="H250" s="1">
        <v>47167</v>
      </c>
      <c r="I250" s="1">
        <v>9543359</v>
      </c>
      <c r="J250" s="10">
        <v>7797237</v>
      </c>
      <c r="K250" s="1">
        <v>299893</v>
      </c>
      <c r="L250" s="1">
        <f t="shared" si="40"/>
        <v>1.6682614193377223</v>
      </c>
      <c r="M250" s="17">
        <f t="shared" si="41"/>
        <v>10.749901</v>
      </c>
      <c r="N250" s="17">
        <f t="shared" si="42"/>
        <v>737.2944790999999</v>
      </c>
      <c r="O250" s="17">
        <f t="shared" si="43"/>
        <v>3.8986185</v>
      </c>
      <c r="P250" s="17">
        <f t="shared" si="44"/>
        <v>226.7332235</v>
      </c>
      <c r="Q250" s="1">
        <f t="shared" si="45"/>
        <v>0.3626655259429831</v>
      </c>
      <c r="R250" s="22">
        <f t="shared" si="31"/>
        <v>453.466447</v>
      </c>
      <c r="S250" s="1" t="s">
        <v>47</v>
      </c>
    </row>
    <row r="251" spans="1:18" ht="12.75">
      <c r="A251" s="1">
        <v>72237</v>
      </c>
      <c r="B251" s="4">
        <v>37666</v>
      </c>
      <c r="C251" s="1" t="s">
        <v>32</v>
      </c>
      <c r="D251" s="1" t="s">
        <v>8</v>
      </c>
      <c r="E251" s="1" t="s">
        <v>8</v>
      </c>
      <c r="F251" s="2">
        <v>4048989</v>
      </c>
      <c r="G251" s="1">
        <v>2415553</v>
      </c>
      <c r="H251" s="1">
        <v>120777</v>
      </c>
      <c r="I251" s="1">
        <v>6199464</v>
      </c>
      <c r="J251" s="10">
        <v>3700072</v>
      </c>
      <c r="K251" s="1">
        <v>925018</v>
      </c>
      <c r="L251" s="1">
        <f t="shared" si="40"/>
        <v>1.5317701578065146</v>
      </c>
      <c r="M251" s="17">
        <f t="shared" si="41"/>
        <v>5.5557719</v>
      </c>
      <c r="N251" s="17">
        <f t="shared" si="42"/>
        <v>742.8502509999998</v>
      </c>
      <c r="O251" s="17">
        <f t="shared" si="43"/>
        <v>1.850036</v>
      </c>
      <c r="P251" s="17">
        <f t="shared" si="44"/>
        <v>228.5832595</v>
      </c>
      <c r="Q251" s="1">
        <f t="shared" si="45"/>
        <v>0.3329935125666336</v>
      </c>
      <c r="R251" s="22">
        <f t="shared" si="31"/>
        <v>457.166519</v>
      </c>
    </row>
    <row r="252" spans="1:18" ht="12.75">
      <c r="A252" s="1">
        <v>72239</v>
      </c>
      <c r="B252" s="4">
        <v>37666</v>
      </c>
      <c r="C252" s="1" t="s">
        <v>32</v>
      </c>
      <c r="D252" s="1" t="s">
        <v>8</v>
      </c>
      <c r="E252" s="1" t="s">
        <v>8</v>
      </c>
      <c r="F252" s="2">
        <v>6070213</v>
      </c>
      <c r="G252" s="2">
        <v>4856819</v>
      </c>
      <c r="H252" s="2">
        <v>80946</v>
      </c>
      <c r="I252" s="2">
        <v>8851335</v>
      </c>
      <c r="J252" s="10">
        <v>7058550</v>
      </c>
      <c r="K252" s="2">
        <v>542965</v>
      </c>
      <c r="L252" s="1">
        <f t="shared" si="40"/>
        <v>1.4533277851202608</v>
      </c>
      <c r="M252" s="17">
        <f t="shared" si="41"/>
        <v>11.1706837</v>
      </c>
      <c r="N252" s="17">
        <f t="shared" si="42"/>
        <v>754.0209346999999</v>
      </c>
      <c r="O252" s="17">
        <f t="shared" si="43"/>
        <v>3.529275</v>
      </c>
      <c r="P252" s="17">
        <f t="shared" si="44"/>
        <v>232.1125345</v>
      </c>
      <c r="Q252" s="1">
        <f t="shared" si="45"/>
        <v>0.31594082285223063</v>
      </c>
      <c r="R252" s="22">
        <f t="shared" si="31"/>
        <v>464.225069</v>
      </c>
    </row>
    <row r="253" spans="1:18" ht="12.75">
      <c r="A253" s="1">
        <v>72240</v>
      </c>
      <c r="B253" s="4">
        <v>37666</v>
      </c>
      <c r="C253" s="1" t="s">
        <v>32</v>
      </c>
      <c r="D253" s="1" t="s">
        <v>8</v>
      </c>
      <c r="E253" s="1" t="s">
        <v>8</v>
      </c>
      <c r="F253" s="2">
        <v>5097338</v>
      </c>
      <c r="G253" s="2">
        <v>4241620</v>
      </c>
      <c r="H253" s="2">
        <v>70692</v>
      </c>
      <c r="I253" s="2">
        <v>7234183</v>
      </c>
      <c r="J253" s="10">
        <v>5995104</v>
      </c>
      <c r="K253" s="2">
        <v>461161</v>
      </c>
      <c r="L253" s="1">
        <f t="shared" si="40"/>
        <v>1.4133995973236642</v>
      </c>
      <c r="M253" s="17">
        <f t="shared" si="41"/>
        <v>9.755726</v>
      </c>
      <c r="N253" s="17">
        <f t="shared" si="42"/>
        <v>763.7766606999999</v>
      </c>
      <c r="O253" s="17">
        <f t="shared" si="43"/>
        <v>2.997552</v>
      </c>
      <c r="P253" s="17">
        <f t="shared" si="44"/>
        <v>235.11008650000002</v>
      </c>
      <c r="Q253" s="1">
        <f t="shared" si="45"/>
        <v>0.30726078202688356</v>
      </c>
      <c r="R253" s="22">
        <f t="shared" si="31"/>
        <v>470.22017300000005</v>
      </c>
    </row>
    <row r="254" spans="1:18" ht="12.75">
      <c r="A254" s="1">
        <v>72244</v>
      </c>
      <c r="B254" s="4">
        <v>37666</v>
      </c>
      <c r="C254" s="1" t="s">
        <v>32</v>
      </c>
      <c r="D254" s="1" t="s">
        <v>8</v>
      </c>
      <c r="E254" s="1" t="s">
        <v>8</v>
      </c>
      <c r="F254" s="2">
        <v>4803212</v>
      </c>
      <c r="G254" s="2">
        <v>4194361</v>
      </c>
      <c r="H254" s="2">
        <v>69906</v>
      </c>
      <c r="I254" s="2">
        <v>6490569</v>
      </c>
      <c r="J254" s="10">
        <v>5642560</v>
      </c>
      <c r="K254" s="2">
        <v>434043</v>
      </c>
      <c r="L254" s="1">
        <f t="shared" si="40"/>
        <v>1.3452728556268763</v>
      </c>
      <c r="M254" s="17">
        <f t="shared" si="41"/>
        <v>9.647030299999999</v>
      </c>
      <c r="N254" s="17">
        <f t="shared" si="42"/>
        <v>773.4236909999998</v>
      </c>
      <c r="O254" s="17">
        <f t="shared" si="43"/>
        <v>2.82128</v>
      </c>
      <c r="P254" s="17">
        <f t="shared" si="44"/>
        <v>237.93136650000002</v>
      </c>
      <c r="Q254" s="1">
        <f t="shared" si="45"/>
        <v>0.29245062078845135</v>
      </c>
      <c r="R254" s="22">
        <f t="shared" si="31"/>
        <v>475.86273300000005</v>
      </c>
    </row>
    <row r="255" spans="1:18" ht="12.75">
      <c r="A255" s="1">
        <v>72249</v>
      </c>
      <c r="B255" s="4">
        <v>37666</v>
      </c>
      <c r="C255" s="1" t="s">
        <v>32</v>
      </c>
      <c r="D255" s="1" t="s">
        <v>8</v>
      </c>
      <c r="E255" s="1" t="s">
        <v>8</v>
      </c>
      <c r="F255" s="2">
        <v>4159867</v>
      </c>
      <c r="G255" s="2">
        <v>3729137</v>
      </c>
      <c r="H255" s="2">
        <v>62152</v>
      </c>
      <c r="I255" s="2">
        <v>5228897</v>
      </c>
      <c r="J255" s="10">
        <v>4664568</v>
      </c>
      <c r="K255" s="2">
        <v>358812</v>
      </c>
      <c r="L255" s="1">
        <f t="shared" si="40"/>
        <v>1.250843827941961</v>
      </c>
      <c r="M255" s="17">
        <f t="shared" si="41"/>
        <v>8.577015099999999</v>
      </c>
      <c r="N255" s="17">
        <f t="shared" si="42"/>
        <v>782.0007060999999</v>
      </c>
      <c r="O255" s="17">
        <f t="shared" si="43"/>
        <v>2.332284</v>
      </c>
      <c r="P255" s="17">
        <f t="shared" si="44"/>
        <v>240.2636505</v>
      </c>
      <c r="Q255" s="1">
        <f t="shared" si="45"/>
        <v>0.27192257129173064</v>
      </c>
      <c r="R255" s="22">
        <f t="shared" si="31"/>
        <v>480.527301</v>
      </c>
    </row>
    <row r="256" spans="1:18" ht="12.75">
      <c r="A256" s="1">
        <v>72250</v>
      </c>
      <c r="B256" s="4">
        <v>37666</v>
      </c>
      <c r="C256" s="1" t="s">
        <v>32</v>
      </c>
      <c r="D256" s="1" t="s">
        <v>8</v>
      </c>
      <c r="E256" s="1" t="s">
        <v>8</v>
      </c>
      <c r="F256" s="2">
        <v>2627646</v>
      </c>
      <c r="G256" s="2">
        <v>2389513</v>
      </c>
      <c r="H256" s="2">
        <v>39825</v>
      </c>
      <c r="I256" s="2">
        <v>3286353</v>
      </c>
      <c r="J256" s="10">
        <v>2974443</v>
      </c>
      <c r="K256" s="2">
        <v>228803</v>
      </c>
      <c r="L256" s="1">
        <f t="shared" si="40"/>
        <v>1.244790465672294</v>
      </c>
      <c r="M256" s="17">
        <f t="shared" si="41"/>
        <v>5.495879899999999</v>
      </c>
      <c r="N256" s="17">
        <f t="shared" si="42"/>
        <v>787.4965859999999</v>
      </c>
      <c r="O256" s="17">
        <f t="shared" si="43"/>
        <v>1.4872215</v>
      </c>
      <c r="P256" s="17">
        <f t="shared" si="44"/>
        <v>241.75087200000002</v>
      </c>
      <c r="Q256" s="1">
        <f t="shared" si="45"/>
        <v>0.2706066229722378</v>
      </c>
      <c r="R256" s="22">
        <f t="shared" si="31"/>
        <v>483.50174400000003</v>
      </c>
    </row>
    <row r="257" spans="1:18" ht="12.75">
      <c r="A257" s="1">
        <v>72252</v>
      </c>
      <c r="B257" s="4">
        <v>37666</v>
      </c>
      <c r="C257" s="1" t="s">
        <v>32</v>
      </c>
      <c r="D257" s="1" t="s">
        <v>8</v>
      </c>
      <c r="E257" s="1" t="s">
        <v>8</v>
      </c>
      <c r="F257" s="2">
        <v>4699794</v>
      </c>
      <c r="G257" s="2">
        <v>4362158</v>
      </c>
      <c r="H257" s="2">
        <v>72703</v>
      </c>
      <c r="I257" s="2">
        <v>5454922</v>
      </c>
      <c r="J257" s="10">
        <v>5034829</v>
      </c>
      <c r="K257" s="2">
        <v>387295</v>
      </c>
      <c r="L257" s="1">
        <f t="shared" si="40"/>
        <v>1.1542060145460113</v>
      </c>
      <c r="M257" s="17">
        <f t="shared" si="41"/>
        <v>10.032963399999998</v>
      </c>
      <c r="N257" s="17">
        <f t="shared" si="42"/>
        <v>797.5295493999998</v>
      </c>
      <c r="O257" s="17">
        <f t="shared" si="43"/>
        <v>2.5174145</v>
      </c>
      <c r="P257" s="17">
        <f t="shared" si="44"/>
        <v>244.26828650000002</v>
      </c>
      <c r="Q257" s="1">
        <f t="shared" si="45"/>
        <v>0.2509143509882634</v>
      </c>
      <c r="R257" s="22">
        <f t="shared" si="31"/>
        <v>488.53657300000003</v>
      </c>
    </row>
    <row r="258" spans="1:18" ht="12.75">
      <c r="A258" s="1">
        <v>72256</v>
      </c>
      <c r="B258" s="4">
        <v>37666</v>
      </c>
      <c r="C258" s="1" t="s">
        <v>32</v>
      </c>
      <c r="D258" s="1" t="s">
        <v>8</v>
      </c>
      <c r="E258" s="1" t="s">
        <v>8</v>
      </c>
      <c r="F258" s="2">
        <v>1097668</v>
      </c>
      <c r="G258" s="2">
        <v>1031273</v>
      </c>
      <c r="H258" s="2">
        <v>17188</v>
      </c>
      <c r="I258" s="2">
        <v>1229570</v>
      </c>
      <c r="J258" s="10">
        <v>1147497</v>
      </c>
      <c r="K258" s="2">
        <v>88269</v>
      </c>
      <c r="L258" s="1">
        <f t="shared" si="40"/>
        <v>1.1126995470646472</v>
      </c>
      <c r="M258" s="17">
        <f t="shared" si="41"/>
        <v>2.3719278999999998</v>
      </c>
      <c r="N258" s="17">
        <f t="shared" si="42"/>
        <v>799.9014772999998</v>
      </c>
      <c r="O258" s="17">
        <f t="shared" si="43"/>
        <v>0.5737485</v>
      </c>
      <c r="P258" s="17">
        <f t="shared" si="44"/>
        <v>244.842035</v>
      </c>
      <c r="Q258" s="1">
        <f t="shared" si="45"/>
        <v>0.241891205883619</v>
      </c>
      <c r="R258" s="22">
        <f t="shared" si="31"/>
        <v>489.68407</v>
      </c>
    </row>
    <row r="259" spans="1:19" ht="12.75">
      <c r="A259" s="1">
        <v>72331</v>
      </c>
      <c r="B259" s="4">
        <v>37666</v>
      </c>
      <c r="C259" s="1" t="s">
        <v>32</v>
      </c>
      <c r="D259" s="1" t="s">
        <v>8</v>
      </c>
      <c r="E259" s="1" t="s">
        <v>8</v>
      </c>
      <c r="F259" s="1">
        <v>20454772</v>
      </c>
      <c r="G259" s="1">
        <v>14756829</v>
      </c>
      <c r="H259" s="1">
        <v>91657</v>
      </c>
      <c r="I259" s="1">
        <v>26257460</v>
      </c>
      <c r="J259" s="10">
        <v>18915822</v>
      </c>
      <c r="K259" s="1">
        <v>461361</v>
      </c>
      <c r="L259" s="1">
        <f t="shared" si="40"/>
        <v>1.2818351422246608</v>
      </c>
      <c r="M259" s="17">
        <f t="shared" si="41"/>
        <v>33.94070669999999</v>
      </c>
      <c r="N259" s="17">
        <f t="shared" si="42"/>
        <v>833.8421839999997</v>
      </c>
      <c r="O259" s="17">
        <f t="shared" si="43"/>
        <v>9.457911</v>
      </c>
      <c r="P259" s="17">
        <f t="shared" si="44"/>
        <v>254.299946</v>
      </c>
      <c r="Q259" s="1">
        <f t="shared" si="45"/>
        <v>0.27865981352710023</v>
      </c>
      <c r="R259" s="22">
        <f t="shared" si="31"/>
        <v>508.599892</v>
      </c>
      <c r="S259" s="1" t="s">
        <v>48</v>
      </c>
    </row>
    <row r="260" spans="1:18" ht="12.75">
      <c r="A260" s="1">
        <v>72334</v>
      </c>
      <c r="B260" s="4">
        <v>37666</v>
      </c>
      <c r="C260" s="1" t="s">
        <v>32</v>
      </c>
      <c r="D260" s="1" t="s">
        <v>8</v>
      </c>
      <c r="E260" s="1" t="s">
        <v>8</v>
      </c>
      <c r="F260" s="1">
        <v>17670238</v>
      </c>
      <c r="G260" s="1">
        <v>14012578</v>
      </c>
      <c r="H260" s="1">
        <v>87035</v>
      </c>
      <c r="I260" s="1">
        <v>19500783</v>
      </c>
      <c r="J260" s="10">
        <v>15428174</v>
      </c>
      <c r="K260" s="1">
        <v>376297</v>
      </c>
      <c r="L260" s="1">
        <f t="shared" si="40"/>
        <v>1.1010232378367493</v>
      </c>
      <c r="M260" s="17">
        <f t="shared" si="41"/>
        <v>32.2289294</v>
      </c>
      <c r="N260" s="17">
        <f t="shared" si="42"/>
        <v>866.0711133999997</v>
      </c>
      <c r="O260" s="17">
        <f t="shared" si="43"/>
        <v>7.714087</v>
      </c>
      <c r="P260" s="17">
        <f t="shared" si="44"/>
        <v>262.014033</v>
      </c>
      <c r="Q260" s="1">
        <f t="shared" si="45"/>
        <v>0.2393528777905977</v>
      </c>
      <c r="R260" s="22">
        <f t="shared" si="31"/>
        <v>524.028066</v>
      </c>
    </row>
    <row r="261" spans="1:19" ht="12.75">
      <c r="A261" s="1">
        <v>72336</v>
      </c>
      <c r="B261" s="4">
        <v>37666</v>
      </c>
      <c r="C261" s="1" t="s">
        <v>32</v>
      </c>
      <c r="D261" s="1" t="s">
        <v>8</v>
      </c>
      <c r="E261" s="1" t="s">
        <v>8</v>
      </c>
      <c r="F261" s="1">
        <v>4406950</v>
      </c>
      <c r="G261" s="1">
        <v>3480673</v>
      </c>
      <c r="H261" s="1">
        <v>28765</v>
      </c>
      <c r="I261" s="1">
        <v>4459959</v>
      </c>
      <c r="J261" s="10">
        <v>3519054</v>
      </c>
      <c r="K261" s="1">
        <v>113517</v>
      </c>
      <c r="L261" s="1">
        <f t="shared" si="40"/>
        <v>1.0110268904892818</v>
      </c>
      <c r="M261" s="17">
        <f t="shared" si="41"/>
        <v>8.0055479</v>
      </c>
      <c r="N261" s="17">
        <f t="shared" si="42"/>
        <v>874.0766612999997</v>
      </c>
      <c r="O261" s="17">
        <f t="shared" si="43"/>
        <v>1.759527</v>
      </c>
      <c r="P261" s="17">
        <f t="shared" si="44"/>
        <v>263.77356</v>
      </c>
      <c r="Q261" s="1">
        <f t="shared" si="45"/>
        <v>0.2197884544541917</v>
      </c>
      <c r="R261" s="22">
        <f t="shared" si="31"/>
        <v>527.54712</v>
      </c>
      <c r="S261" s="1" t="s">
        <v>49</v>
      </c>
    </row>
    <row r="262" spans="1:19" ht="12.75">
      <c r="A262" s="1">
        <v>72340</v>
      </c>
      <c r="B262" s="4">
        <v>37666</v>
      </c>
      <c r="C262" s="1" t="s">
        <v>32</v>
      </c>
      <c r="D262" s="1" t="s">
        <v>8</v>
      </c>
      <c r="E262" s="1" t="s">
        <v>8</v>
      </c>
      <c r="F262" s="1">
        <v>9147530</v>
      </c>
      <c r="G262" s="1">
        <v>7532647</v>
      </c>
      <c r="H262" s="1">
        <v>62253</v>
      </c>
      <c r="I262" s="1">
        <v>8880852</v>
      </c>
      <c r="J262" s="14">
        <v>7300294</v>
      </c>
      <c r="K262" s="1">
        <v>235493</v>
      </c>
      <c r="L262" s="1">
        <f t="shared" si="40"/>
        <v>0.9691538711425081</v>
      </c>
      <c r="M262" s="17">
        <f t="shared" si="41"/>
        <v>17.3250881</v>
      </c>
      <c r="N262" s="17">
        <f t="shared" si="42"/>
        <v>891.4017493999997</v>
      </c>
      <c r="O262" s="17">
        <f t="shared" si="43"/>
        <v>3.650147</v>
      </c>
      <c r="P262" s="17">
        <f t="shared" si="44"/>
        <v>267.423707</v>
      </c>
      <c r="Q262" s="1">
        <f t="shared" si="45"/>
        <v>0.21068562416141481</v>
      </c>
      <c r="R262" s="22">
        <f aca="true" t="shared" si="46" ref="R262:R276">J262/1000000+R261</f>
        <v>534.847414</v>
      </c>
      <c r="S262" s="1" t="s">
        <v>50</v>
      </c>
    </row>
    <row r="263" spans="1:19" ht="12.75">
      <c r="A263" s="1">
        <v>72342</v>
      </c>
      <c r="B263" s="4">
        <v>37667</v>
      </c>
      <c r="C263" s="1" t="s">
        <v>32</v>
      </c>
      <c r="D263" s="1" t="s">
        <v>8</v>
      </c>
      <c r="E263" s="1" t="s">
        <v>8</v>
      </c>
      <c r="F263" s="2">
        <v>12521995</v>
      </c>
      <c r="G263" s="2">
        <v>10015554</v>
      </c>
      <c r="H263" s="2">
        <v>82773</v>
      </c>
      <c r="I263" s="2">
        <v>11640170</v>
      </c>
      <c r="J263" s="15">
        <v>9308980</v>
      </c>
      <c r="K263" s="2">
        <v>300290</v>
      </c>
      <c r="L263" s="1">
        <f t="shared" si="40"/>
        <v>0.9294523298461573</v>
      </c>
      <c r="M263" s="17">
        <f t="shared" si="41"/>
        <v>23.0357742</v>
      </c>
      <c r="N263" s="17">
        <f t="shared" si="42"/>
        <v>914.4375235999997</v>
      </c>
      <c r="O263" s="17">
        <f t="shared" si="43"/>
        <v>4.65449</v>
      </c>
      <c r="P263" s="17">
        <f t="shared" si="44"/>
        <v>272.078197</v>
      </c>
      <c r="Q263" s="1">
        <f t="shared" si="45"/>
        <v>0.20205485431438203</v>
      </c>
      <c r="R263" s="22">
        <f t="shared" si="46"/>
        <v>544.156394</v>
      </c>
      <c r="S263" s="1" t="s">
        <v>51</v>
      </c>
    </row>
    <row r="264" spans="1:18" ht="12.75">
      <c r="A264" s="1">
        <v>72350</v>
      </c>
      <c r="B264" s="4">
        <v>37667</v>
      </c>
      <c r="C264" s="1" t="s">
        <v>32</v>
      </c>
      <c r="D264" s="1" t="s">
        <v>8</v>
      </c>
      <c r="E264" s="1" t="s">
        <v>8</v>
      </c>
      <c r="F264" s="2">
        <v>11047544</v>
      </c>
      <c r="G264" s="2">
        <v>8573338</v>
      </c>
      <c r="H264" s="2">
        <v>142888</v>
      </c>
      <c r="I264" s="2">
        <v>9334446</v>
      </c>
      <c r="J264" s="13">
        <v>7228279</v>
      </c>
      <c r="K264" s="2">
        <v>556021</v>
      </c>
      <c r="L264" s="1">
        <f aca="true" t="shared" si="47" ref="L264:L276">J264/G264</f>
        <v>0.8431113995505601</v>
      </c>
      <c r="M264" s="17">
        <f aca="true" t="shared" si="48" ref="M264:M276">2.3*G264/1000000</f>
        <v>19.718677399999997</v>
      </c>
      <c r="N264" s="17">
        <f aca="true" t="shared" si="49" ref="N264:N276">N263+M264</f>
        <v>934.1562009999998</v>
      </c>
      <c r="O264" s="17">
        <f aca="true" t="shared" si="50" ref="O264:O276">J264/(2000000)</f>
        <v>3.6141395</v>
      </c>
      <c r="P264" s="17">
        <f aca="true" t="shared" si="51" ref="P264:P276">P263+O264</f>
        <v>275.6923365</v>
      </c>
      <c r="Q264" s="1">
        <f aca="true" t="shared" si="52" ref="Q264:Q276">O264/M264</f>
        <v>0.18328508685881745</v>
      </c>
      <c r="R264" s="22">
        <f t="shared" si="46"/>
        <v>551.384673</v>
      </c>
    </row>
    <row r="265" spans="1:19" ht="12.75">
      <c r="A265" s="1">
        <v>72352</v>
      </c>
      <c r="B265" s="4">
        <v>37667</v>
      </c>
      <c r="C265" s="1" t="s">
        <v>32</v>
      </c>
      <c r="D265" s="1" t="s">
        <v>8</v>
      </c>
      <c r="E265" s="1" t="s">
        <v>15</v>
      </c>
      <c r="F265" s="2">
        <v>3694831</v>
      </c>
      <c r="G265" s="2">
        <v>2949820</v>
      </c>
      <c r="H265" s="2">
        <v>49163</v>
      </c>
      <c r="I265" s="2">
        <v>3026542</v>
      </c>
      <c r="J265" s="13">
        <v>2409447</v>
      </c>
      <c r="K265" s="2">
        <v>185343</v>
      </c>
      <c r="L265" s="1">
        <f t="shared" si="47"/>
        <v>0.8168115342631076</v>
      </c>
      <c r="M265" s="17">
        <f t="shared" si="48"/>
        <v>6.784585999999999</v>
      </c>
      <c r="N265" s="17">
        <f t="shared" si="49"/>
        <v>940.9407869999998</v>
      </c>
      <c r="O265" s="17">
        <f t="shared" si="50"/>
        <v>1.2047235</v>
      </c>
      <c r="P265" s="17">
        <f t="shared" si="51"/>
        <v>276.89706</v>
      </c>
      <c r="Q265" s="1">
        <f t="shared" si="52"/>
        <v>0.17756772483980604</v>
      </c>
      <c r="R265" s="22">
        <f t="shared" si="46"/>
        <v>553.79412</v>
      </c>
      <c r="S265" s="1" t="s">
        <v>52</v>
      </c>
    </row>
    <row r="266" spans="1:19" ht="12.75">
      <c r="A266" s="1">
        <v>72357</v>
      </c>
      <c r="B266" s="4">
        <v>37667</v>
      </c>
      <c r="C266" s="1" t="s">
        <v>32</v>
      </c>
      <c r="D266" s="1" t="s">
        <v>8</v>
      </c>
      <c r="E266" s="1" t="s">
        <v>8</v>
      </c>
      <c r="F266" s="2">
        <v>4845102</v>
      </c>
      <c r="G266" s="2">
        <v>4000018</v>
      </c>
      <c r="H266" s="2">
        <v>66667</v>
      </c>
      <c r="I266" s="2">
        <v>3862384</v>
      </c>
      <c r="J266" s="13">
        <v>3181659</v>
      </c>
      <c r="K266" s="2">
        <v>244743</v>
      </c>
      <c r="L266" s="1">
        <f t="shared" si="47"/>
        <v>0.7954111706497321</v>
      </c>
      <c r="M266" s="17">
        <f t="shared" si="48"/>
        <v>9.200041399999998</v>
      </c>
      <c r="N266" s="17">
        <f t="shared" si="49"/>
        <v>950.1408283999998</v>
      </c>
      <c r="O266" s="17">
        <f t="shared" si="50"/>
        <v>1.5908295</v>
      </c>
      <c r="P266" s="17">
        <f t="shared" si="51"/>
        <v>278.4878895</v>
      </c>
      <c r="Q266" s="1">
        <f t="shared" si="52"/>
        <v>0.17291547188037656</v>
      </c>
      <c r="R266" s="22">
        <f t="shared" si="46"/>
        <v>556.975779</v>
      </c>
      <c r="S266" s="1" t="s">
        <v>53</v>
      </c>
    </row>
    <row r="267" spans="1:19" ht="12.75">
      <c r="A267" s="1">
        <v>72359</v>
      </c>
      <c r="B267" s="4">
        <v>37667</v>
      </c>
      <c r="C267" s="1" t="s">
        <v>32</v>
      </c>
      <c r="D267" s="1" t="s">
        <v>8</v>
      </c>
      <c r="E267" s="1" t="s">
        <v>8</v>
      </c>
      <c r="F267" s="2">
        <v>1212114</v>
      </c>
      <c r="G267" s="2">
        <v>546239</v>
      </c>
      <c r="H267" s="2">
        <v>27311</v>
      </c>
      <c r="I267" s="2">
        <v>952818</v>
      </c>
      <c r="J267" s="13">
        <v>428230</v>
      </c>
      <c r="K267" s="2">
        <v>107057</v>
      </c>
      <c r="L267" s="16">
        <f t="shared" si="47"/>
        <v>0.7839608669465198</v>
      </c>
      <c r="M267" s="17">
        <f t="shared" si="48"/>
        <v>1.2563497</v>
      </c>
      <c r="N267" s="17">
        <f t="shared" si="49"/>
        <v>951.3971780999998</v>
      </c>
      <c r="O267" s="17">
        <f t="shared" si="50"/>
        <v>0.214115</v>
      </c>
      <c r="P267" s="17">
        <f t="shared" si="51"/>
        <v>278.7020045</v>
      </c>
      <c r="Q267" s="16">
        <f t="shared" si="52"/>
        <v>0.17042627542315647</v>
      </c>
      <c r="R267" s="22">
        <f t="shared" si="46"/>
        <v>557.404009</v>
      </c>
      <c r="S267" s="1" t="s">
        <v>54</v>
      </c>
    </row>
    <row r="268" spans="1:18" ht="12.75">
      <c r="A268" s="1">
        <v>72361</v>
      </c>
      <c r="B268" s="4">
        <v>37667</v>
      </c>
      <c r="C268" s="1" t="s">
        <v>32</v>
      </c>
      <c r="D268" s="1" t="s">
        <v>8</v>
      </c>
      <c r="E268" s="1" t="s">
        <v>8</v>
      </c>
      <c r="F268" s="2">
        <v>4972464</v>
      </c>
      <c r="G268" s="2">
        <v>3294118</v>
      </c>
      <c r="H268" s="2">
        <v>164706</v>
      </c>
      <c r="I268" s="2">
        <v>3844533</v>
      </c>
      <c r="J268" s="13">
        <v>2538770</v>
      </c>
      <c r="K268" s="2">
        <v>634693</v>
      </c>
      <c r="L268" s="16">
        <f t="shared" si="47"/>
        <v>0.7706979531395051</v>
      </c>
      <c r="M268" s="17">
        <f t="shared" si="48"/>
        <v>7.576471399999999</v>
      </c>
      <c r="N268" s="17">
        <f t="shared" si="49"/>
        <v>958.9736494999997</v>
      </c>
      <c r="O268" s="17">
        <f t="shared" si="50"/>
        <v>1.269385</v>
      </c>
      <c r="P268" s="17">
        <f t="shared" si="51"/>
        <v>279.9713895</v>
      </c>
      <c r="Q268" s="16">
        <f t="shared" si="52"/>
        <v>0.16754303329119677</v>
      </c>
      <c r="R268" s="22">
        <f t="shared" si="46"/>
        <v>559.942779</v>
      </c>
    </row>
    <row r="269" spans="1:19" ht="12.75">
      <c r="A269" s="1">
        <v>72364</v>
      </c>
      <c r="B269" s="4">
        <v>37667</v>
      </c>
      <c r="C269" s="1" t="s">
        <v>32</v>
      </c>
      <c r="D269" s="1" t="s">
        <v>8</v>
      </c>
      <c r="E269" s="1" t="s">
        <v>8</v>
      </c>
      <c r="F269" s="2">
        <v>2681546</v>
      </c>
      <c r="G269" s="2">
        <v>1869678</v>
      </c>
      <c r="H269" s="2">
        <v>93483</v>
      </c>
      <c r="I269" s="2">
        <v>2027199</v>
      </c>
      <c r="J269" s="13">
        <v>1405858</v>
      </c>
      <c r="K269" s="2">
        <v>351464</v>
      </c>
      <c r="L269" s="16">
        <f t="shared" si="47"/>
        <v>0.7519251978148109</v>
      </c>
      <c r="M269" s="17">
        <f t="shared" si="48"/>
        <v>4.3002594</v>
      </c>
      <c r="N269" s="17">
        <f t="shared" si="49"/>
        <v>963.2739088999997</v>
      </c>
      <c r="O269" s="17">
        <f t="shared" si="50"/>
        <v>0.702929</v>
      </c>
      <c r="P269" s="17">
        <f t="shared" si="51"/>
        <v>280.67431849999997</v>
      </c>
      <c r="Q269" s="16">
        <f t="shared" si="52"/>
        <v>0.1634619995249589</v>
      </c>
      <c r="R269" s="22">
        <f t="shared" si="46"/>
        <v>561.3486369999999</v>
      </c>
      <c r="S269" s="1" t="s">
        <v>55</v>
      </c>
    </row>
    <row r="270" spans="1:19" ht="12.75">
      <c r="A270" s="1">
        <v>72366</v>
      </c>
      <c r="B270" s="4">
        <v>37667</v>
      </c>
      <c r="C270" s="1" t="s">
        <v>32</v>
      </c>
      <c r="D270" s="1" t="s">
        <v>8</v>
      </c>
      <c r="E270" s="1" t="s">
        <v>8</v>
      </c>
      <c r="F270" s="2">
        <v>1755371</v>
      </c>
      <c r="G270" s="2">
        <v>1253143</v>
      </c>
      <c r="H270" s="2">
        <v>62657</v>
      </c>
      <c r="I270" s="2">
        <v>1411852</v>
      </c>
      <c r="J270" s="13">
        <v>1003276</v>
      </c>
      <c r="K270" s="2">
        <v>250819</v>
      </c>
      <c r="L270" s="16">
        <f t="shared" si="47"/>
        <v>0.8006077518687014</v>
      </c>
      <c r="M270" s="17">
        <f t="shared" si="48"/>
        <v>2.8822289</v>
      </c>
      <c r="N270" s="17">
        <f t="shared" si="49"/>
        <v>966.1561377999997</v>
      </c>
      <c r="O270" s="17">
        <f t="shared" si="50"/>
        <v>0.501638</v>
      </c>
      <c r="P270" s="17">
        <f t="shared" si="51"/>
        <v>281.1759565</v>
      </c>
      <c r="Q270" s="16">
        <f t="shared" si="52"/>
        <v>0.1740451634497177</v>
      </c>
      <c r="R270" s="22">
        <f t="shared" si="46"/>
        <v>562.351913</v>
      </c>
      <c r="S270" s="1" t="s">
        <v>56</v>
      </c>
    </row>
    <row r="271" spans="1:19" ht="12.75">
      <c r="A271" s="1">
        <v>72462</v>
      </c>
      <c r="B271" s="4">
        <v>37667</v>
      </c>
      <c r="C271" s="1" t="s">
        <v>32</v>
      </c>
      <c r="D271" s="1" t="s">
        <v>8</v>
      </c>
      <c r="E271" s="1" t="s">
        <v>8</v>
      </c>
      <c r="F271" s="1">
        <v>10557919</v>
      </c>
      <c r="G271" s="1">
        <v>7875656</v>
      </c>
      <c r="H271" s="1">
        <v>39182</v>
      </c>
      <c r="I271" s="1">
        <v>14277376</v>
      </c>
      <c r="J271" s="10">
        <v>10635397</v>
      </c>
      <c r="K271" s="1">
        <v>131301</v>
      </c>
      <c r="L271" s="16">
        <f t="shared" si="47"/>
        <v>1.3504141115355979</v>
      </c>
      <c r="M271" s="17">
        <f t="shared" si="48"/>
        <v>18.114008799999997</v>
      </c>
      <c r="N271" s="17">
        <f t="shared" si="49"/>
        <v>984.2701465999996</v>
      </c>
      <c r="O271" s="17">
        <f t="shared" si="50"/>
        <v>5.3176985</v>
      </c>
      <c r="P271" s="17">
        <f t="shared" si="51"/>
        <v>286.493655</v>
      </c>
      <c r="Q271" s="16">
        <f t="shared" si="52"/>
        <v>0.29356828511643435</v>
      </c>
      <c r="R271" s="22">
        <f t="shared" si="46"/>
        <v>572.98731</v>
      </c>
      <c r="S271" s="1" t="s">
        <v>57</v>
      </c>
    </row>
    <row r="272" spans="1:18" ht="12.75">
      <c r="A272" s="1">
        <v>72467</v>
      </c>
      <c r="B272" s="4">
        <v>37667</v>
      </c>
      <c r="C272" s="1" t="s">
        <v>32</v>
      </c>
      <c r="D272" s="1" t="s">
        <v>8</v>
      </c>
      <c r="E272" s="1" t="s">
        <v>8</v>
      </c>
      <c r="F272" s="1">
        <v>14151541</v>
      </c>
      <c r="G272" s="1">
        <v>11219624</v>
      </c>
      <c r="H272" s="1">
        <v>55819</v>
      </c>
      <c r="I272" s="1">
        <v>17775484</v>
      </c>
      <c r="J272" s="10">
        <v>14077391</v>
      </c>
      <c r="K272" s="1">
        <v>173794</v>
      </c>
      <c r="L272" s="16">
        <f t="shared" si="47"/>
        <v>1.2547114769621512</v>
      </c>
      <c r="M272" s="17">
        <f t="shared" si="48"/>
        <v>25.8051352</v>
      </c>
      <c r="N272" s="17">
        <f t="shared" si="49"/>
        <v>1010.0752817999996</v>
      </c>
      <c r="O272" s="17">
        <f t="shared" si="50"/>
        <v>7.0386955</v>
      </c>
      <c r="P272" s="17">
        <f t="shared" si="51"/>
        <v>293.5323505</v>
      </c>
      <c r="Q272" s="16">
        <f t="shared" si="52"/>
        <v>0.27276336455698946</v>
      </c>
      <c r="R272" s="22">
        <f t="shared" si="46"/>
        <v>587.064701</v>
      </c>
    </row>
    <row r="273" spans="1:18" ht="12.75">
      <c r="A273" s="1">
        <v>72476</v>
      </c>
      <c r="B273" s="4">
        <v>37667</v>
      </c>
      <c r="C273" s="1" t="s">
        <v>32</v>
      </c>
      <c r="D273" s="1" t="s">
        <v>8</v>
      </c>
      <c r="E273" s="1" t="s">
        <v>8</v>
      </c>
      <c r="F273" s="1">
        <v>4090091</v>
      </c>
      <c r="G273" s="1">
        <v>3396580</v>
      </c>
      <c r="H273" s="1">
        <v>18765</v>
      </c>
      <c r="I273" s="1">
        <v>4838342</v>
      </c>
      <c r="J273" s="10">
        <v>4012851</v>
      </c>
      <c r="K273" s="1">
        <v>65783</v>
      </c>
      <c r="L273" s="16">
        <f t="shared" si="47"/>
        <v>1.181438682439395</v>
      </c>
      <c r="M273" s="17">
        <f t="shared" si="48"/>
        <v>7.8121339999999995</v>
      </c>
      <c r="N273" s="17">
        <f t="shared" si="49"/>
        <v>1017.8874157999996</v>
      </c>
      <c r="O273" s="17">
        <f t="shared" si="50"/>
        <v>2.0064255</v>
      </c>
      <c r="P273" s="17">
        <f t="shared" si="51"/>
        <v>295.538776</v>
      </c>
      <c r="Q273" s="16">
        <f t="shared" si="52"/>
        <v>0.2568344961824772</v>
      </c>
      <c r="R273" s="22">
        <f t="shared" si="46"/>
        <v>591.077552</v>
      </c>
    </row>
    <row r="274" spans="1:19" ht="12.75">
      <c r="A274" s="1">
        <v>72482</v>
      </c>
      <c r="B274" s="4">
        <v>37667</v>
      </c>
      <c r="C274" s="1" t="s">
        <v>32</v>
      </c>
      <c r="D274" s="1" t="s">
        <v>8</v>
      </c>
      <c r="E274" s="1" t="s">
        <v>8</v>
      </c>
      <c r="F274" s="1">
        <v>6537054</v>
      </c>
      <c r="G274" s="1">
        <v>5739811</v>
      </c>
      <c r="H274" s="1">
        <v>31712</v>
      </c>
      <c r="I274" s="1">
        <v>7464813</v>
      </c>
      <c r="J274" s="10">
        <v>6543418</v>
      </c>
      <c r="K274" s="1">
        <v>31712</v>
      </c>
      <c r="L274" s="16">
        <f t="shared" si="47"/>
        <v>1.1400058294602384</v>
      </c>
      <c r="M274" s="17">
        <f>2.3*J274/1000000</f>
        <v>15.0498614</v>
      </c>
      <c r="N274" s="17">
        <f t="shared" si="49"/>
        <v>1032.9372771999997</v>
      </c>
      <c r="O274" s="17">
        <f t="shared" si="50"/>
        <v>3.271709</v>
      </c>
      <c r="P274" s="17">
        <f t="shared" si="51"/>
        <v>298.81048499999997</v>
      </c>
      <c r="Q274" s="16">
        <f t="shared" si="52"/>
        <v>0.2173913043478261</v>
      </c>
      <c r="R274" s="22">
        <f t="shared" si="46"/>
        <v>597.6209699999999</v>
      </c>
      <c r="S274" s="1" t="s">
        <v>59</v>
      </c>
    </row>
    <row r="275" spans="1:19" ht="12.75">
      <c r="A275" s="1">
        <v>72489</v>
      </c>
      <c r="B275" s="4">
        <v>37667</v>
      </c>
      <c r="C275" s="1" t="s">
        <v>32</v>
      </c>
      <c r="D275" s="1" t="s">
        <v>8</v>
      </c>
      <c r="E275" s="1" t="s">
        <v>8</v>
      </c>
      <c r="F275" s="1">
        <v>11892601</v>
      </c>
      <c r="G275" s="1">
        <v>9908175</v>
      </c>
      <c r="H275" s="1">
        <v>81885</v>
      </c>
      <c r="I275" s="1">
        <v>13023668</v>
      </c>
      <c r="J275" s="10">
        <v>10832314</v>
      </c>
      <c r="K275" s="1">
        <v>349429</v>
      </c>
      <c r="L275" s="16">
        <f t="shared" si="47"/>
        <v>1.09327035503511</v>
      </c>
      <c r="M275" s="17">
        <f t="shared" si="48"/>
        <v>22.7888025</v>
      </c>
      <c r="N275" s="17">
        <f t="shared" si="49"/>
        <v>1055.7260796999997</v>
      </c>
      <c r="O275" s="17">
        <f t="shared" si="50"/>
        <v>5.416157</v>
      </c>
      <c r="P275" s="17">
        <f t="shared" si="51"/>
        <v>304.22664199999997</v>
      </c>
      <c r="Q275" s="16">
        <f t="shared" si="52"/>
        <v>0.23766746848589346</v>
      </c>
      <c r="R275" s="22">
        <f t="shared" si="46"/>
        <v>608.4532839999999</v>
      </c>
      <c r="S275" s="1" t="s">
        <v>60</v>
      </c>
    </row>
    <row r="276" spans="1:19" ht="12.75">
      <c r="A276" s="1">
        <v>72495</v>
      </c>
      <c r="B276" s="4">
        <v>37667</v>
      </c>
      <c r="C276" s="1" t="s">
        <v>32</v>
      </c>
      <c r="D276" s="1" t="s">
        <v>8</v>
      </c>
      <c r="E276" s="1" t="s">
        <v>8</v>
      </c>
      <c r="F276" s="1">
        <v>3578865</v>
      </c>
      <c r="G276" s="1">
        <v>2925067</v>
      </c>
      <c r="H276" s="1">
        <v>28961</v>
      </c>
      <c r="I276" s="1">
        <v>3817560</v>
      </c>
      <c r="J276" s="10">
        <v>3114754</v>
      </c>
      <c r="K276" s="1">
        <v>119798</v>
      </c>
      <c r="L276" s="16">
        <f t="shared" si="47"/>
        <v>1.0648487709854166</v>
      </c>
      <c r="M276" s="17">
        <f t="shared" si="48"/>
        <v>6.7276541</v>
      </c>
      <c r="N276" s="17">
        <f t="shared" si="49"/>
        <v>1062.4537337999998</v>
      </c>
      <c r="O276" s="17">
        <f t="shared" si="50"/>
        <v>1.557377</v>
      </c>
      <c r="P276" s="17">
        <f t="shared" si="51"/>
        <v>305.78401899999994</v>
      </c>
      <c r="Q276" s="16">
        <f t="shared" si="52"/>
        <v>0.2314888632576993</v>
      </c>
      <c r="R276" s="22">
        <f t="shared" si="46"/>
        <v>611.5680379999999</v>
      </c>
      <c r="S276" s="1" t="s">
        <v>61</v>
      </c>
    </row>
    <row r="277" spans="1:18" ht="12.75">
      <c r="A277" s="1">
        <v>72601</v>
      </c>
      <c r="B277" s="4">
        <v>37668</v>
      </c>
      <c r="C277" s="1" t="s">
        <v>32</v>
      </c>
      <c r="D277" s="1" t="s">
        <v>8</v>
      </c>
      <c r="E277" s="1" t="s">
        <v>8</v>
      </c>
      <c r="F277" s="1">
        <v>7786311</v>
      </c>
      <c r="G277" s="1">
        <v>4962912</v>
      </c>
      <c r="H277" s="1">
        <v>82715</v>
      </c>
      <c r="I277" s="1">
        <v>8714194</v>
      </c>
      <c r="J277" s="10">
        <v>5553555</v>
      </c>
      <c r="K277" s="1">
        <v>119798</v>
      </c>
      <c r="L277" s="16">
        <f>J277/G277</f>
        <v>1.1190113788034122</v>
      </c>
      <c r="M277" s="17">
        <f>2.3*G277/1000000</f>
        <v>11.4146976</v>
      </c>
      <c r="N277" s="17">
        <f>N276+M277</f>
        <v>1073.8684313999997</v>
      </c>
      <c r="O277" s="17">
        <f>J277/(2000000)</f>
        <v>2.7767775</v>
      </c>
      <c r="P277" s="17">
        <f>P276+O277</f>
        <v>308.5607964999999</v>
      </c>
      <c r="Q277" s="16">
        <f>O277/M277</f>
        <v>0.2432633432181331</v>
      </c>
      <c r="R277" s="22">
        <f aca="true" t="shared" si="53" ref="R277:R291">J277/1000000+R276</f>
        <v>617.1215929999998</v>
      </c>
    </row>
    <row r="278" spans="1:18" ht="12.75">
      <c r="A278" s="1">
        <v>72603</v>
      </c>
      <c r="B278" s="4">
        <v>37668</v>
      </c>
      <c r="C278" s="1" t="s">
        <v>32</v>
      </c>
      <c r="D278" s="1" t="s">
        <v>8</v>
      </c>
      <c r="E278" s="1" t="s">
        <v>8</v>
      </c>
      <c r="F278" s="1">
        <v>7592410</v>
      </c>
      <c r="G278" s="1">
        <v>6104031</v>
      </c>
      <c r="H278" s="1">
        <v>101733</v>
      </c>
      <c r="I278" s="1">
        <v>7982908</v>
      </c>
      <c r="J278" s="10">
        <v>6403540</v>
      </c>
      <c r="K278" s="1">
        <v>492580</v>
      </c>
      <c r="L278" s="16">
        <f aca="true" t="shared" si="54" ref="L278:L291">J278/G278</f>
        <v>1.04906741135489</v>
      </c>
      <c r="M278" s="17">
        <f aca="true" t="shared" si="55" ref="M278:M291">2.3*G278/1000000</f>
        <v>14.0392713</v>
      </c>
      <c r="N278" s="17">
        <f aca="true" t="shared" si="56" ref="N278:N291">N277+M278</f>
        <v>1087.9077026999998</v>
      </c>
      <c r="O278" s="17">
        <f aca="true" t="shared" si="57" ref="O278:O291">J278/(2000000)</f>
        <v>3.20177</v>
      </c>
      <c r="P278" s="17">
        <f aca="true" t="shared" si="58" ref="P278:P291">P277+O278</f>
        <v>311.76256649999993</v>
      </c>
      <c r="Q278" s="16">
        <f aca="true" t="shared" si="59" ref="Q278:Q291">O278/M278</f>
        <v>0.22805813290323693</v>
      </c>
      <c r="R278" s="22">
        <f t="shared" si="53"/>
        <v>623.5251329999999</v>
      </c>
    </row>
    <row r="279" spans="1:18" ht="12.75">
      <c r="A279" s="1">
        <v>72605</v>
      </c>
      <c r="B279" s="4">
        <v>37668</v>
      </c>
      <c r="C279" s="1" t="s">
        <v>32</v>
      </c>
      <c r="D279" s="1" t="s">
        <v>8</v>
      </c>
      <c r="E279" s="1" t="s">
        <v>8</v>
      </c>
      <c r="F279" s="1">
        <v>7081657</v>
      </c>
      <c r="G279" s="1">
        <v>6154159</v>
      </c>
      <c r="H279" s="1">
        <v>102570</v>
      </c>
      <c r="I279" s="1">
        <v>7233798</v>
      </c>
      <c r="J279" s="10">
        <v>6267322</v>
      </c>
      <c r="K279" s="1">
        <v>482101</v>
      </c>
      <c r="L279" s="16">
        <f t="shared" si="54"/>
        <v>1.018388052697371</v>
      </c>
      <c r="M279" s="17">
        <f t="shared" si="55"/>
        <v>14.1545657</v>
      </c>
      <c r="N279" s="17">
        <f t="shared" si="56"/>
        <v>1102.0622683999998</v>
      </c>
      <c r="O279" s="17">
        <f t="shared" si="57"/>
        <v>3.133661</v>
      </c>
      <c r="P279" s="17">
        <f t="shared" si="58"/>
        <v>314.89622749999995</v>
      </c>
      <c r="Q279" s="16">
        <f t="shared" si="59"/>
        <v>0.22138870710812414</v>
      </c>
      <c r="R279" s="22">
        <f t="shared" si="53"/>
        <v>629.7924549999999</v>
      </c>
    </row>
    <row r="280" spans="1:18" ht="12.75">
      <c r="A280" s="1">
        <v>72611</v>
      </c>
      <c r="B280" s="4">
        <v>37668</v>
      </c>
      <c r="C280" s="1" t="s">
        <v>32</v>
      </c>
      <c r="D280" s="1" t="s">
        <v>8</v>
      </c>
      <c r="E280" s="1" t="s">
        <v>8</v>
      </c>
      <c r="F280" s="1">
        <v>243123</v>
      </c>
      <c r="G280" s="1">
        <v>167927</v>
      </c>
      <c r="H280" s="1">
        <v>8396</v>
      </c>
      <c r="I280" s="1">
        <v>238492</v>
      </c>
      <c r="J280" s="10">
        <v>164145</v>
      </c>
      <c r="K280" s="1">
        <v>41037</v>
      </c>
      <c r="L280" s="16">
        <f t="shared" si="54"/>
        <v>0.9774783090271368</v>
      </c>
      <c r="M280" s="17">
        <f t="shared" si="55"/>
        <v>0.38623209999999997</v>
      </c>
      <c r="N280" s="17">
        <f t="shared" si="56"/>
        <v>1102.4485004999997</v>
      </c>
      <c r="O280" s="17">
        <f t="shared" si="57"/>
        <v>0.0820725</v>
      </c>
      <c r="P280" s="17">
        <f t="shared" si="58"/>
        <v>314.97829999999993</v>
      </c>
      <c r="Q280" s="16">
        <f t="shared" si="59"/>
        <v>0.21249528457111672</v>
      </c>
      <c r="R280" s="22">
        <f t="shared" si="53"/>
        <v>629.9565999999999</v>
      </c>
    </row>
    <row r="281" spans="1:19" ht="12.75">
      <c r="A281" s="1">
        <v>72647</v>
      </c>
      <c r="B281" s="4">
        <v>37668</v>
      </c>
      <c r="C281" s="1" t="s">
        <v>32</v>
      </c>
      <c r="D281" s="1" t="s">
        <v>8</v>
      </c>
      <c r="E281" s="1" t="s">
        <v>8</v>
      </c>
      <c r="F281" s="1">
        <v>8361946</v>
      </c>
      <c r="G281" s="1">
        <v>5896321</v>
      </c>
      <c r="H281" s="1">
        <v>32576</v>
      </c>
      <c r="I281" s="1">
        <v>12784816</v>
      </c>
      <c r="J281" s="10">
        <v>9002413</v>
      </c>
      <c r="K281" s="1">
        <v>147580</v>
      </c>
      <c r="L281" s="16">
        <f t="shared" si="54"/>
        <v>1.5267847527297107</v>
      </c>
      <c r="M281" s="17">
        <f t="shared" si="55"/>
        <v>13.561538299999999</v>
      </c>
      <c r="N281" s="17">
        <f t="shared" si="56"/>
        <v>1116.0100387999996</v>
      </c>
      <c r="O281" s="17">
        <f t="shared" si="57"/>
        <v>4.5012065</v>
      </c>
      <c r="P281" s="17">
        <f t="shared" si="58"/>
        <v>319.47950649999996</v>
      </c>
      <c r="Q281" s="16">
        <f t="shared" si="59"/>
        <v>0.331909728854285</v>
      </c>
      <c r="R281" s="22">
        <f t="shared" si="53"/>
        <v>638.9590129999999</v>
      </c>
      <c r="S281" s="1" t="s">
        <v>62</v>
      </c>
    </row>
    <row r="282" spans="1:19" ht="12.75">
      <c r="A282" s="1">
        <v>72648</v>
      </c>
      <c r="B282" s="4">
        <v>37668</v>
      </c>
      <c r="C282" s="1" t="s">
        <v>32</v>
      </c>
      <c r="D282" s="1" t="s">
        <v>8</v>
      </c>
      <c r="E282" s="1" t="s">
        <v>8</v>
      </c>
      <c r="F282" s="1">
        <v>6105968</v>
      </c>
      <c r="G282" s="1">
        <v>4841194</v>
      </c>
      <c r="H282" s="1">
        <v>26747</v>
      </c>
      <c r="I282" s="1">
        <v>8916247</v>
      </c>
      <c r="J282" s="10">
        <v>7064559</v>
      </c>
      <c r="K282" s="1">
        <v>115812</v>
      </c>
      <c r="L282" s="16">
        <f t="shared" si="54"/>
        <v>1.459259637188677</v>
      </c>
      <c r="M282" s="17">
        <f t="shared" si="55"/>
        <v>11.134746199999999</v>
      </c>
      <c r="N282" s="17">
        <f t="shared" si="56"/>
        <v>1127.1447849999997</v>
      </c>
      <c r="O282" s="17">
        <f t="shared" si="57"/>
        <v>3.5322795</v>
      </c>
      <c r="P282" s="17">
        <f t="shared" si="58"/>
        <v>323.011786</v>
      </c>
      <c r="Q282" s="16">
        <f t="shared" si="59"/>
        <v>0.317230355910582</v>
      </c>
      <c r="R282" s="22">
        <f t="shared" si="53"/>
        <v>646.023572</v>
      </c>
      <c r="S282" s="1" t="s">
        <v>63</v>
      </c>
    </row>
    <row r="283" spans="1:18" ht="12.75">
      <c r="A283" s="1">
        <v>72662</v>
      </c>
      <c r="B283" s="4">
        <v>37668</v>
      </c>
      <c r="C283" s="1" t="s">
        <v>32</v>
      </c>
      <c r="D283" s="1" t="s">
        <v>8</v>
      </c>
      <c r="E283" s="1" t="s">
        <v>8</v>
      </c>
      <c r="F283" s="1">
        <v>13390348</v>
      </c>
      <c r="G283" s="1">
        <v>11900514</v>
      </c>
      <c r="H283" s="1">
        <v>73916</v>
      </c>
      <c r="I283" s="1">
        <v>15318387</v>
      </c>
      <c r="J283" s="10">
        <v>13593119</v>
      </c>
      <c r="K283" s="1">
        <v>331540</v>
      </c>
      <c r="L283" s="16">
        <f t="shared" si="54"/>
        <v>1.1422295709244155</v>
      </c>
      <c r="M283" s="17">
        <f t="shared" si="55"/>
        <v>27.3711822</v>
      </c>
      <c r="N283" s="17">
        <f t="shared" si="56"/>
        <v>1154.5159671999997</v>
      </c>
      <c r="O283" s="17">
        <f t="shared" si="57"/>
        <v>6.7965595</v>
      </c>
      <c r="P283" s="17">
        <f t="shared" si="58"/>
        <v>329.8083455</v>
      </c>
      <c r="Q283" s="16">
        <f t="shared" si="59"/>
        <v>0.24831077628791642</v>
      </c>
      <c r="R283" s="22">
        <f t="shared" si="53"/>
        <v>659.616691</v>
      </c>
    </row>
    <row r="284" spans="1:18" ht="12.75">
      <c r="A284" s="1">
        <v>72667</v>
      </c>
      <c r="B284" s="4">
        <v>37668</v>
      </c>
      <c r="C284" s="1" t="s">
        <v>32</v>
      </c>
      <c r="D284" s="1" t="s">
        <v>8</v>
      </c>
      <c r="E284" s="1" t="s">
        <v>8</v>
      </c>
      <c r="F284" s="1">
        <v>553807</v>
      </c>
      <c r="G284" s="1">
        <v>492728</v>
      </c>
      <c r="H284" s="1">
        <v>2072</v>
      </c>
      <c r="I284" s="1">
        <v>611695</v>
      </c>
      <c r="J284" s="10">
        <v>543560</v>
      </c>
      <c r="K284" s="1">
        <v>17534</v>
      </c>
      <c r="L284" s="16">
        <f t="shared" si="54"/>
        <v>1.103164423373545</v>
      </c>
      <c r="M284" s="17">
        <f t="shared" si="55"/>
        <v>1.1332744</v>
      </c>
      <c r="N284" s="17">
        <f t="shared" si="56"/>
        <v>1155.6492415999996</v>
      </c>
      <c r="O284" s="17">
        <f t="shared" si="57"/>
        <v>0.27178</v>
      </c>
      <c r="P284" s="17">
        <f t="shared" si="58"/>
        <v>330.08012549999995</v>
      </c>
      <c r="Q284" s="16">
        <f t="shared" si="59"/>
        <v>0.2398183529072924</v>
      </c>
      <c r="R284" s="22">
        <f t="shared" si="53"/>
        <v>660.1602509999999</v>
      </c>
    </row>
    <row r="285" spans="1:18" ht="12.75">
      <c r="A285" s="1">
        <v>72669</v>
      </c>
      <c r="B285" s="4">
        <v>37668</v>
      </c>
      <c r="C285" s="1" t="s">
        <v>32</v>
      </c>
      <c r="D285" s="1" t="s">
        <v>8</v>
      </c>
      <c r="E285" s="1" t="s">
        <v>8</v>
      </c>
      <c r="F285" s="1">
        <v>11818198</v>
      </c>
      <c r="G285" s="1">
        <v>10183842</v>
      </c>
      <c r="H285" s="1">
        <v>100829</v>
      </c>
      <c r="I285" s="1">
        <v>1265980</v>
      </c>
      <c r="J285" s="10">
        <v>10903336</v>
      </c>
      <c r="K285" s="1">
        <v>419358</v>
      </c>
      <c r="L285" s="16">
        <f t="shared" si="54"/>
        <v>1.0706505462280345</v>
      </c>
      <c r="M285" s="17">
        <f t="shared" si="55"/>
        <v>23.422836599999997</v>
      </c>
      <c r="N285" s="17">
        <f t="shared" si="56"/>
        <v>1179.0720781999996</v>
      </c>
      <c r="O285" s="17">
        <f t="shared" si="57"/>
        <v>5.451668</v>
      </c>
      <c r="P285" s="17">
        <f t="shared" si="58"/>
        <v>335.53179349999994</v>
      </c>
      <c r="Q285" s="16">
        <f t="shared" si="59"/>
        <v>0.23275011874522492</v>
      </c>
      <c r="R285" s="22">
        <f t="shared" si="53"/>
        <v>671.0635869999999</v>
      </c>
    </row>
    <row r="286" spans="1:19" ht="12.75">
      <c r="A286" s="1">
        <v>72675</v>
      </c>
      <c r="B286" s="4">
        <v>37668</v>
      </c>
      <c r="C286" s="1" t="s">
        <v>32</v>
      </c>
      <c r="D286" s="1" t="s">
        <v>8</v>
      </c>
      <c r="E286" s="1" t="s">
        <v>8</v>
      </c>
      <c r="F286" s="1">
        <v>4098857</v>
      </c>
      <c r="G286" s="1">
        <v>3211173</v>
      </c>
      <c r="H286" s="1">
        <v>53519</v>
      </c>
      <c r="I286" s="1">
        <v>4240844</v>
      </c>
      <c r="J286" s="10">
        <v>3315518</v>
      </c>
      <c r="K286" s="1">
        <v>255040</v>
      </c>
      <c r="L286" s="16">
        <f t="shared" si="54"/>
        <v>1.0324943564236495</v>
      </c>
      <c r="M286" s="17">
        <f t="shared" si="55"/>
        <v>7.385697899999999</v>
      </c>
      <c r="N286" s="17">
        <f t="shared" si="56"/>
        <v>1186.4577760999996</v>
      </c>
      <c r="O286" s="17">
        <f t="shared" si="57"/>
        <v>1.657759</v>
      </c>
      <c r="P286" s="17">
        <f t="shared" si="58"/>
        <v>337.18955249999993</v>
      </c>
      <c r="Q286" s="16">
        <f t="shared" si="59"/>
        <v>0.22445529487470645</v>
      </c>
      <c r="R286" s="22">
        <f t="shared" si="53"/>
        <v>674.3791049999999</v>
      </c>
      <c r="S286" s="1" t="s">
        <v>64</v>
      </c>
    </row>
    <row r="287" spans="1:19" ht="12.75">
      <c r="A287" s="1">
        <v>72733</v>
      </c>
      <c r="B287" s="4">
        <v>37668</v>
      </c>
      <c r="C287" s="1" t="s">
        <v>32</v>
      </c>
      <c r="D287" s="1" t="s">
        <v>8</v>
      </c>
      <c r="E287" s="1" t="s">
        <v>8</v>
      </c>
      <c r="F287" s="1">
        <v>962152</v>
      </c>
      <c r="G287" s="1">
        <v>779456</v>
      </c>
      <c r="H287" s="1">
        <v>4841</v>
      </c>
      <c r="I287" s="1">
        <v>1302051</v>
      </c>
      <c r="J287" s="10">
        <v>1053803</v>
      </c>
      <c r="K287" s="1">
        <v>25702</v>
      </c>
      <c r="L287" s="16">
        <f t="shared" si="54"/>
        <v>1.3519724012644716</v>
      </c>
      <c r="M287" s="17">
        <f t="shared" si="55"/>
        <v>1.7927487999999998</v>
      </c>
      <c r="N287" s="17">
        <f t="shared" si="56"/>
        <v>1188.2505248999996</v>
      </c>
      <c r="O287" s="17">
        <f t="shared" si="57"/>
        <v>0.5269015</v>
      </c>
      <c r="P287" s="17">
        <f t="shared" si="58"/>
        <v>337.71645399999994</v>
      </c>
      <c r="Q287" s="16">
        <f t="shared" si="59"/>
        <v>0.293907043753146</v>
      </c>
      <c r="R287" s="22">
        <f t="shared" si="53"/>
        <v>675.4329079999999</v>
      </c>
      <c r="S287" s="1" t="s">
        <v>65</v>
      </c>
    </row>
    <row r="288" spans="1:18" ht="12.75">
      <c r="A288" s="1">
        <v>72735</v>
      </c>
      <c r="B288" s="4">
        <v>37668</v>
      </c>
      <c r="C288" s="1" t="s">
        <v>32</v>
      </c>
      <c r="D288" s="1" t="s">
        <v>8</v>
      </c>
      <c r="E288" s="1" t="s">
        <v>8</v>
      </c>
      <c r="F288" s="1">
        <v>14421433</v>
      </c>
      <c r="G288" s="1">
        <v>11716963</v>
      </c>
      <c r="H288" s="1">
        <v>96834</v>
      </c>
      <c r="I288" s="1">
        <v>18400210</v>
      </c>
      <c r="J288" s="10">
        <v>14920997</v>
      </c>
      <c r="K288" s="1">
        <v>96834</v>
      </c>
      <c r="L288" s="16">
        <f t="shared" si="54"/>
        <v>1.2734526003026552</v>
      </c>
      <c r="M288" s="17">
        <f t="shared" si="55"/>
        <v>26.949014899999998</v>
      </c>
      <c r="N288" s="17">
        <f t="shared" si="56"/>
        <v>1215.1995397999997</v>
      </c>
      <c r="O288" s="17">
        <f t="shared" si="57"/>
        <v>7.4604985</v>
      </c>
      <c r="P288" s="17">
        <f t="shared" si="58"/>
        <v>345.17695249999997</v>
      </c>
      <c r="Q288" s="16">
        <f t="shared" si="59"/>
        <v>0.27683752180492505</v>
      </c>
      <c r="R288" s="22">
        <f t="shared" si="53"/>
        <v>690.3539049999999</v>
      </c>
    </row>
    <row r="289" spans="1:19" ht="12.75">
      <c r="A289" s="1">
        <v>72737</v>
      </c>
      <c r="B289" s="4">
        <v>37668</v>
      </c>
      <c r="C289" s="1" t="s">
        <v>32</v>
      </c>
      <c r="D289" s="1" t="s">
        <v>8</v>
      </c>
      <c r="E289" s="1" t="s">
        <v>8</v>
      </c>
      <c r="F289" s="1">
        <v>1104029</v>
      </c>
      <c r="G289" s="1">
        <v>891005</v>
      </c>
      <c r="H289" s="1">
        <v>8821</v>
      </c>
      <c r="I289" s="1">
        <v>1332292</v>
      </c>
      <c r="J289" s="10">
        <v>1073322</v>
      </c>
      <c r="K289" s="1">
        <v>41281</v>
      </c>
      <c r="L289" s="20">
        <f t="shared" si="54"/>
        <v>1.2046195026963935</v>
      </c>
      <c r="M289" s="20">
        <f t="shared" si="55"/>
        <v>2.0493115</v>
      </c>
      <c r="N289" s="20">
        <f t="shared" si="56"/>
        <v>1217.2488512999996</v>
      </c>
      <c r="O289" s="20">
        <f t="shared" si="57"/>
        <v>0.536661</v>
      </c>
      <c r="P289" s="20">
        <f t="shared" si="58"/>
        <v>345.71361349999995</v>
      </c>
      <c r="Q289" s="20">
        <f t="shared" si="59"/>
        <v>0.2618738049339986</v>
      </c>
      <c r="R289" s="22">
        <f t="shared" si="53"/>
        <v>691.4272269999999</v>
      </c>
      <c r="S289" s="1" t="s">
        <v>66</v>
      </c>
    </row>
    <row r="290" spans="1:19" ht="12.75">
      <c r="A290" s="1">
        <v>72739</v>
      </c>
      <c r="B290" s="4">
        <v>37668</v>
      </c>
      <c r="C290" s="1" t="s">
        <v>32</v>
      </c>
      <c r="D290" s="1" t="s">
        <v>8</v>
      </c>
      <c r="E290" s="1" t="s">
        <v>8</v>
      </c>
      <c r="F290" s="1">
        <v>3750084</v>
      </c>
      <c r="G290" s="1">
        <v>3102804</v>
      </c>
      <c r="H290" s="1">
        <v>30720</v>
      </c>
      <c r="I290" s="1">
        <v>4400685</v>
      </c>
      <c r="J290" s="10">
        <v>3633808</v>
      </c>
      <c r="K290" s="1">
        <v>30720</v>
      </c>
      <c r="L290" s="20">
        <f t="shared" si="54"/>
        <v>1.1711368168920757</v>
      </c>
      <c r="M290" s="20">
        <f t="shared" si="55"/>
        <v>7.1364491999999995</v>
      </c>
      <c r="N290" s="20">
        <f t="shared" si="56"/>
        <v>1224.3853004999996</v>
      </c>
      <c r="O290" s="20">
        <f t="shared" si="57"/>
        <v>1.816904</v>
      </c>
      <c r="P290" s="20">
        <f t="shared" si="58"/>
        <v>347.5305175</v>
      </c>
      <c r="Q290" s="20">
        <f t="shared" si="59"/>
        <v>0.2545949601939295</v>
      </c>
      <c r="R290" s="22">
        <f t="shared" si="53"/>
        <v>695.061035</v>
      </c>
      <c r="S290" s="1" t="s">
        <v>67</v>
      </c>
    </row>
    <row r="291" spans="1:19" ht="12.75">
      <c r="A291" s="1">
        <v>72741</v>
      </c>
      <c r="B291" s="4">
        <v>37668</v>
      </c>
      <c r="C291" s="1" t="s">
        <v>32</v>
      </c>
      <c r="D291" s="1" t="s">
        <v>8</v>
      </c>
      <c r="E291" s="1" t="s">
        <v>8</v>
      </c>
      <c r="F291" s="1">
        <v>1141315</v>
      </c>
      <c r="G291" s="1">
        <v>801651</v>
      </c>
      <c r="H291" s="1">
        <v>7938</v>
      </c>
      <c r="I291" s="1">
        <v>1315089</v>
      </c>
      <c r="J291" s="10">
        <v>922140</v>
      </c>
      <c r="K291" s="1">
        <v>35466</v>
      </c>
      <c r="L291" s="20">
        <f t="shared" si="54"/>
        <v>1.150301066174682</v>
      </c>
      <c r="M291" s="20">
        <f t="shared" si="55"/>
        <v>1.8437972999999999</v>
      </c>
      <c r="N291" s="20">
        <f t="shared" si="56"/>
        <v>1226.2290977999996</v>
      </c>
      <c r="O291" s="20">
        <f t="shared" si="57"/>
        <v>0.46107</v>
      </c>
      <c r="P291" s="20">
        <f t="shared" si="58"/>
        <v>347.9915875</v>
      </c>
      <c r="Q291" s="20">
        <f t="shared" si="59"/>
        <v>0.2500654491684091</v>
      </c>
      <c r="R291" s="22">
        <f t="shared" si="53"/>
        <v>695.983175</v>
      </c>
      <c r="S291" s="1" t="s">
        <v>68</v>
      </c>
    </row>
    <row r="292" spans="1:18" ht="12.75">
      <c r="A292" s="1">
        <v>72743</v>
      </c>
      <c r="B292" s="25">
        <v>37669</v>
      </c>
      <c r="C292" s="1" t="s">
        <v>32</v>
      </c>
      <c r="D292" s="1" t="s">
        <v>8</v>
      </c>
      <c r="E292" s="1" t="s">
        <v>8</v>
      </c>
      <c r="F292" s="2">
        <v>301770</v>
      </c>
      <c r="G292" s="2">
        <v>224115</v>
      </c>
      <c r="H292" s="2">
        <v>3735</v>
      </c>
      <c r="I292" s="2">
        <v>345827</v>
      </c>
      <c r="J292" s="13">
        <v>256712</v>
      </c>
      <c r="K292" s="2">
        <v>19747</v>
      </c>
      <c r="L292" s="20">
        <f>J292/G292</f>
        <v>1.145447649644156</v>
      </c>
      <c r="M292" s="20">
        <f>2.3*G292/1000000</f>
        <v>0.5154645</v>
      </c>
      <c r="N292" s="20">
        <f>N291+M292</f>
        <v>1226.7445622999996</v>
      </c>
      <c r="O292" s="20">
        <f>J292/(2000000)</f>
        <v>0.128356</v>
      </c>
      <c r="P292" s="20">
        <f>P291+O292</f>
        <v>348.1199435</v>
      </c>
      <c r="Q292" s="20">
        <f>O292/M292</f>
        <v>0.24901035861829476</v>
      </c>
      <c r="R292" s="22">
        <f>J292/1000000+R291</f>
        <v>696.239887</v>
      </c>
    </row>
    <row r="293" spans="1:18" ht="12.75">
      <c r="A293" s="1">
        <v>72745</v>
      </c>
      <c r="B293" s="25">
        <v>37669</v>
      </c>
      <c r="C293" s="1" t="s">
        <v>32</v>
      </c>
      <c r="D293" s="1" t="s">
        <v>8</v>
      </c>
      <c r="E293" s="1" t="s">
        <v>8</v>
      </c>
      <c r="F293" s="2">
        <v>2809879</v>
      </c>
      <c r="G293" s="2">
        <v>2064399</v>
      </c>
      <c r="H293" s="2">
        <v>34406</v>
      </c>
      <c r="I293" s="2">
        <v>3167770</v>
      </c>
      <c r="J293" s="13">
        <v>2324643</v>
      </c>
      <c r="K293" s="2">
        <v>178819</v>
      </c>
      <c r="L293" s="20">
        <f>J293/G293</f>
        <v>1.1260628395964152</v>
      </c>
      <c r="M293" s="20">
        <f>2.3*G293/1000000</f>
        <v>4.748117699999999</v>
      </c>
      <c r="N293" s="20">
        <f>N292+M293</f>
        <v>1231.4926799999996</v>
      </c>
      <c r="O293" s="20">
        <f>J293/(2000000)</f>
        <v>1.1623215</v>
      </c>
      <c r="P293" s="20">
        <f>P292+O293</f>
        <v>349.282265</v>
      </c>
      <c r="Q293" s="20">
        <f>O293/M293</f>
        <v>0.24479626947748162</v>
      </c>
      <c r="R293" s="22">
        <f>J293/1000000+R292</f>
        <v>698.56453</v>
      </c>
    </row>
    <row r="294" spans="1:18" ht="12.75">
      <c r="A294" s="1">
        <v>72749</v>
      </c>
      <c r="B294" s="25">
        <v>37669</v>
      </c>
      <c r="C294" s="1" t="s">
        <v>32</v>
      </c>
      <c r="D294" s="1" t="s">
        <v>8</v>
      </c>
      <c r="E294" s="1" t="s">
        <v>8</v>
      </c>
      <c r="F294" s="2">
        <v>1309513</v>
      </c>
      <c r="G294" s="2">
        <v>883746</v>
      </c>
      <c r="H294" s="2">
        <v>44187</v>
      </c>
      <c r="I294" s="2">
        <v>1428310</v>
      </c>
      <c r="J294" s="13">
        <v>960836</v>
      </c>
      <c r="K294" s="2">
        <v>240209</v>
      </c>
      <c r="L294" s="20">
        <f>J294/G294</f>
        <v>1.087230946448414</v>
      </c>
      <c r="M294" s="20">
        <f>2.3*G294/1000000</f>
        <v>2.0326158</v>
      </c>
      <c r="N294" s="20">
        <f>N293+M294</f>
        <v>1233.5252957999996</v>
      </c>
      <c r="O294" s="20">
        <f>J294/(2000000)</f>
        <v>0.480418</v>
      </c>
      <c r="P294" s="20">
        <f>P293+O294</f>
        <v>349.762683</v>
      </c>
      <c r="Q294" s="20">
        <f>O294/M294</f>
        <v>0.23635455357574217</v>
      </c>
      <c r="R294" s="22">
        <f>J294/1000000+R293</f>
        <v>699.525366</v>
      </c>
    </row>
    <row r="295" spans="1:18" ht="12.75">
      <c r="A295" s="1">
        <v>72750</v>
      </c>
      <c r="B295" s="25">
        <v>37669</v>
      </c>
      <c r="C295" s="1" t="s">
        <v>32</v>
      </c>
      <c r="D295" s="1" t="s">
        <v>8</v>
      </c>
      <c r="E295" s="1" t="s">
        <v>8</v>
      </c>
      <c r="F295" s="2">
        <v>7716254</v>
      </c>
      <c r="G295" s="2">
        <v>6112913</v>
      </c>
      <c r="H295" s="2">
        <v>101881</v>
      </c>
      <c r="I295" s="2">
        <v>8347421</v>
      </c>
      <c r="J295" s="13">
        <v>6604261</v>
      </c>
      <c r="K295" s="2">
        <v>508020</v>
      </c>
      <c r="L295" s="20">
        <f>J295/G295</f>
        <v>1.0803786999749547</v>
      </c>
      <c r="M295" s="20">
        <f>2.3*G295/1000000</f>
        <v>14.059699899999998</v>
      </c>
      <c r="N295" s="20">
        <f>N294+M295</f>
        <v>1247.5849956999996</v>
      </c>
      <c r="O295" s="20">
        <f>J295/(2000000)</f>
        <v>3.3021305</v>
      </c>
      <c r="P295" s="20">
        <f>P294+O295</f>
        <v>353.06481349999996</v>
      </c>
      <c r="Q295" s="20">
        <f>O295/M295</f>
        <v>0.23486493477716408</v>
      </c>
      <c r="R295" s="22">
        <f>J295/1000000+R294</f>
        <v>706.1296269999999</v>
      </c>
    </row>
    <row r="296" spans="1:18" ht="12.75">
      <c r="A296" s="1">
        <v>72756</v>
      </c>
      <c r="B296" s="25">
        <v>37669</v>
      </c>
      <c r="C296" s="1" t="s">
        <v>32</v>
      </c>
      <c r="D296" s="1" t="s">
        <v>8</v>
      </c>
      <c r="E296" s="1" t="s">
        <v>8</v>
      </c>
      <c r="F296" s="2">
        <v>7452004</v>
      </c>
      <c r="G296" s="2">
        <v>6376130</v>
      </c>
      <c r="H296" s="2">
        <v>106268</v>
      </c>
      <c r="I296" s="2">
        <v>7516685</v>
      </c>
      <c r="J296" s="13">
        <v>6415291</v>
      </c>
      <c r="K296" s="2">
        <v>493483</v>
      </c>
      <c r="L296" s="20">
        <f>J296/G296</f>
        <v>1.006141813294271</v>
      </c>
      <c r="M296" s="20">
        <f>2.3*G296/1000000</f>
        <v>14.665098999999998</v>
      </c>
      <c r="N296" s="20">
        <f>N295+M296</f>
        <v>1262.2500946999996</v>
      </c>
      <c r="O296" s="20">
        <f>J296/(2000000)</f>
        <v>3.2076455</v>
      </c>
      <c r="P296" s="20">
        <f>P295+O296</f>
        <v>356.27245899999997</v>
      </c>
      <c r="Q296" s="20">
        <f>O296/M296</f>
        <v>0.2187264811509285</v>
      </c>
      <c r="R296" s="22">
        <f>J296/1000000+R295</f>
        <v>712.5449179999999</v>
      </c>
    </row>
    <row r="297" spans="1:18" ht="12.75">
      <c r="A297" s="1">
        <v>72758</v>
      </c>
      <c r="B297" s="25">
        <v>37669</v>
      </c>
      <c r="C297" s="1" t="s">
        <v>32</v>
      </c>
      <c r="D297" s="1" t="s">
        <v>8</v>
      </c>
      <c r="E297" s="1" t="s">
        <v>8</v>
      </c>
      <c r="F297" s="2">
        <v>3964862</v>
      </c>
      <c r="G297" s="2">
        <v>3510582</v>
      </c>
      <c r="H297" s="2">
        <v>58510</v>
      </c>
      <c r="I297" s="2">
        <v>3861497</v>
      </c>
      <c r="J297" s="13">
        <v>3409457</v>
      </c>
      <c r="K297" s="2">
        <v>262265</v>
      </c>
      <c r="L297" s="20">
        <f aca="true" t="shared" si="60" ref="L297:L332">J297/G297</f>
        <v>0.971194235029975</v>
      </c>
      <c r="M297" s="20">
        <f aca="true" t="shared" si="61" ref="M297:M332">2.3*G297/1000000</f>
        <v>8.074338599999999</v>
      </c>
      <c r="N297" s="20">
        <f aca="true" t="shared" si="62" ref="N297:N332">N296+M297</f>
        <v>1270.3244332999996</v>
      </c>
      <c r="O297" s="20">
        <f aca="true" t="shared" si="63" ref="O297:O332">J297/(2000000)</f>
        <v>1.7047285</v>
      </c>
      <c r="P297" s="20">
        <f aca="true" t="shared" si="64" ref="P297:P332">P296+O297</f>
        <v>357.97718749999996</v>
      </c>
      <c r="Q297" s="20">
        <f aca="true" t="shared" si="65" ref="Q297:Q320">O297/M297</f>
        <v>0.2111291815282555</v>
      </c>
      <c r="R297" s="22">
        <f aca="true" t="shared" si="66" ref="R297:R332">J297/1000000+R296</f>
        <v>715.9543749999999</v>
      </c>
    </row>
    <row r="298" spans="1:19" ht="12.75">
      <c r="A298" s="1">
        <v>72966</v>
      </c>
      <c r="B298" s="25">
        <v>37669</v>
      </c>
      <c r="C298" s="1" t="s">
        <v>32</v>
      </c>
      <c r="D298" s="1" t="s">
        <v>8</v>
      </c>
      <c r="E298" s="1" t="s">
        <v>8</v>
      </c>
      <c r="F298" s="1">
        <v>9861622</v>
      </c>
      <c r="G298" s="1">
        <v>7194978</v>
      </c>
      <c r="H298" s="1">
        <v>39751</v>
      </c>
      <c r="I298" s="1">
        <v>14116655</v>
      </c>
      <c r="J298" s="10">
        <v>10330191</v>
      </c>
      <c r="K298" s="1">
        <v>169347</v>
      </c>
      <c r="L298" s="1">
        <f t="shared" si="60"/>
        <v>1.4357501857545638</v>
      </c>
      <c r="M298" s="17">
        <f t="shared" si="61"/>
        <v>16.5484494</v>
      </c>
      <c r="N298" s="20">
        <f t="shared" si="62"/>
        <v>1286.8728826999995</v>
      </c>
      <c r="O298" s="17">
        <f t="shared" si="63"/>
        <v>5.1650955</v>
      </c>
      <c r="P298" s="20">
        <f t="shared" si="64"/>
        <v>363.14228299999996</v>
      </c>
      <c r="Q298" s="1">
        <f t="shared" si="65"/>
        <v>0.31211960559881824</v>
      </c>
      <c r="R298" s="22">
        <f t="shared" si="66"/>
        <v>726.2845659999999</v>
      </c>
      <c r="S298" s="1" t="s">
        <v>69</v>
      </c>
    </row>
    <row r="299" spans="1:18" ht="12.75">
      <c r="A299" s="1">
        <v>72968</v>
      </c>
      <c r="B299" s="25">
        <v>37669</v>
      </c>
      <c r="C299" s="1" t="s">
        <v>32</v>
      </c>
      <c r="D299" s="1" t="s">
        <v>8</v>
      </c>
      <c r="E299" s="1" t="s">
        <v>8</v>
      </c>
      <c r="F299" s="1">
        <v>3766170</v>
      </c>
      <c r="G299" s="1">
        <v>2690168</v>
      </c>
      <c r="H299" s="1">
        <v>14863</v>
      </c>
      <c r="I299" s="1">
        <v>5047177</v>
      </c>
      <c r="J299" s="10">
        <v>3584668</v>
      </c>
      <c r="K299" s="1">
        <v>58766</v>
      </c>
      <c r="L299" s="1">
        <f t="shared" si="60"/>
        <v>1.3325071147972916</v>
      </c>
      <c r="M299" s="17">
        <f t="shared" si="61"/>
        <v>6.187386399999999</v>
      </c>
      <c r="N299" s="20">
        <f t="shared" si="62"/>
        <v>1293.0602690999995</v>
      </c>
      <c r="O299" s="17">
        <f t="shared" si="63"/>
        <v>1.792334</v>
      </c>
      <c r="P299" s="20">
        <f t="shared" si="64"/>
        <v>364.93461699999995</v>
      </c>
      <c r="Q299" s="1">
        <f t="shared" si="65"/>
        <v>0.28967545973854164</v>
      </c>
      <c r="R299" s="22">
        <f t="shared" si="66"/>
        <v>729.8692339999999</v>
      </c>
    </row>
    <row r="300" spans="1:19" ht="12.75">
      <c r="A300" s="1">
        <v>72971</v>
      </c>
      <c r="B300" s="25">
        <v>37669</v>
      </c>
      <c r="C300" s="1" t="s">
        <v>32</v>
      </c>
      <c r="D300" s="1" t="s">
        <v>8</v>
      </c>
      <c r="E300" s="1" t="s">
        <v>8</v>
      </c>
      <c r="F300" s="1">
        <v>1005046</v>
      </c>
      <c r="G300" s="1">
        <v>698283</v>
      </c>
      <c r="H300" s="1">
        <v>3858</v>
      </c>
      <c r="I300" s="1">
        <v>1288494</v>
      </c>
      <c r="J300" s="10">
        <v>894800</v>
      </c>
      <c r="K300" s="1">
        <v>14668</v>
      </c>
      <c r="L300" s="1">
        <f t="shared" si="60"/>
        <v>1.281428876257907</v>
      </c>
      <c r="M300" s="17">
        <f t="shared" si="61"/>
        <v>1.6060508999999998</v>
      </c>
      <c r="N300" s="20">
        <f t="shared" si="62"/>
        <v>1294.6663199999994</v>
      </c>
      <c r="O300" s="17">
        <f t="shared" si="63"/>
        <v>0.4474</v>
      </c>
      <c r="P300" s="20">
        <f t="shared" si="64"/>
        <v>365.38201699999996</v>
      </c>
      <c r="Q300" s="1">
        <f t="shared" si="65"/>
        <v>0.27857149483867544</v>
      </c>
      <c r="R300" s="22">
        <f t="shared" si="66"/>
        <v>730.7640339999999</v>
      </c>
      <c r="S300" s="1" t="s">
        <v>70</v>
      </c>
    </row>
    <row r="301" spans="1:18" ht="12.75">
      <c r="A301" s="1">
        <v>73042</v>
      </c>
      <c r="B301" s="4">
        <v>37670</v>
      </c>
      <c r="C301" s="1" t="s">
        <v>32</v>
      </c>
      <c r="D301" s="1" t="s">
        <v>8</v>
      </c>
      <c r="E301" s="1" t="s">
        <v>8</v>
      </c>
      <c r="F301" s="2">
        <v>8468534</v>
      </c>
      <c r="G301" s="1">
        <v>6956325</v>
      </c>
      <c r="H301" s="2">
        <v>43206</v>
      </c>
      <c r="I301" s="2">
        <v>11961002</v>
      </c>
      <c r="J301" s="10">
        <v>9815976</v>
      </c>
      <c r="K301" s="2">
        <v>239414</v>
      </c>
      <c r="L301" s="1">
        <f t="shared" si="60"/>
        <v>1.4110864572888702</v>
      </c>
      <c r="M301" s="17">
        <f t="shared" si="61"/>
        <v>15.999547499999998</v>
      </c>
      <c r="N301" s="20">
        <f t="shared" si="62"/>
        <v>1310.6658674999994</v>
      </c>
      <c r="O301" s="17">
        <f t="shared" si="63"/>
        <v>4.907988</v>
      </c>
      <c r="P301" s="20">
        <f t="shared" si="64"/>
        <v>370.29000499999995</v>
      </c>
      <c r="Q301" s="1">
        <f t="shared" si="65"/>
        <v>0.30675792549758046</v>
      </c>
      <c r="R301" s="22">
        <f t="shared" si="66"/>
        <v>740.5800099999999</v>
      </c>
    </row>
    <row r="302" spans="1:18" ht="12.75">
      <c r="A302" s="1">
        <v>73051</v>
      </c>
      <c r="B302" s="4">
        <v>37670</v>
      </c>
      <c r="C302" s="1" t="s">
        <v>32</v>
      </c>
      <c r="D302" s="1" t="s">
        <v>8</v>
      </c>
      <c r="E302" s="1" t="s">
        <v>8</v>
      </c>
      <c r="F302" s="2">
        <v>660561</v>
      </c>
      <c r="G302" s="2">
        <v>522990</v>
      </c>
      <c r="H302" s="2">
        <v>5178</v>
      </c>
      <c r="I302" s="2">
        <v>899994</v>
      </c>
      <c r="J302" s="10">
        <v>711326</v>
      </c>
      <c r="K302" s="2">
        <v>27358</v>
      </c>
      <c r="L302" s="1">
        <f t="shared" si="60"/>
        <v>1.36011396011396</v>
      </c>
      <c r="M302" s="17">
        <f t="shared" si="61"/>
        <v>1.202877</v>
      </c>
      <c r="N302" s="20">
        <f t="shared" si="62"/>
        <v>1311.8687444999994</v>
      </c>
      <c r="O302" s="17">
        <f t="shared" si="63"/>
        <v>0.355663</v>
      </c>
      <c r="P302" s="20">
        <f t="shared" si="64"/>
        <v>370.64566799999994</v>
      </c>
      <c r="Q302" s="1">
        <f t="shared" si="65"/>
        <v>0.2956769478508609</v>
      </c>
      <c r="R302" s="22">
        <f t="shared" si="66"/>
        <v>741.2913359999999</v>
      </c>
    </row>
    <row r="303" spans="1:19" ht="12.75">
      <c r="A303" s="1">
        <v>73052</v>
      </c>
      <c r="B303" s="4">
        <v>37670</v>
      </c>
      <c r="C303" s="1" t="s">
        <v>32</v>
      </c>
      <c r="D303" s="1" t="s">
        <v>8</v>
      </c>
      <c r="E303" s="1" t="s">
        <v>8</v>
      </c>
      <c r="F303" s="1">
        <v>707505</v>
      </c>
      <c r="G303" s="1">
        <v>563723</v>
      </c>
      <c r="H303" s="1">
        <v>5581</v>
      </c>
      <c r="I303" s="1">
        <v>940243</v>
      </c>
      <c r="J303" s="10">
        <v>746669</v>
      </c>
      <c r="K303" s="1">
        <v>28718</v>
      </c>
      <c r="L303" s="1">
        <f t="shared" si="60"/>
        <v>1.3245317292358125</v>
      </c>
      <c r="M303" s="17">
        <f t="shared" si="61"/>
        <v>1.2965628999999999</v>
      </c>
      <c r="N303" s="20">
        <f t="shared" si="62"/>
        <v>1313.1653073999994</v>
      </c>
      <c r="O303" s="17">
        <f t="shared" si="63"/>
        <v>0.3733345</v>
      </c>
      <c r="P303" s="20">
        <f t="shared" si="64"/>
        <v>371.01900249999994</v>
      </c>
      <c r="Q303" s="1">
        <f t="shared" si="65"/>
        <v>0.28794168026865496</v>
      </c>
      <c r="R303" s="22">
        <f t="shared" si="66"/>
        <v>742.0380049999999</v>
      </c>
      <c r="S303" s="1" t="s">
        <v>71</v>
      </c>
    </row>
    <row r="304" spans="1:19" ht="12.75">
      <c r="A304" s="1">
        <v>73053</v>
      </c>
      <c r="B304" s="4">
        <v>37670</v>
      </c>
      <c r="C304" s="1" t="s">
        <v>32</v>
      </c>
      <c r="D304" s="1" t="s">
        <v>8</v>
      </c>
      <c r="E304" s="1" t="s">
        <v>8</v>
      </c>
      <c r="F304" s="1">
        <v>680560</v>
      </c>
      <c r="G304" s="1">
        <v>537355</v>
      </c>
      <c r="H304" s="1">
        <v>5321</v>
      </c>
      <c r="I304" s="1">
        <v>894606</v>
      </c>
      <c r="J304" s="10">
        <v>705640</v>
      </c>
      <c r="K304" s="1">
        <v>27140</v>
      </c>
      <c r="L304" s="1">
        <f t="shared" si="60"/>
        <v>1.3131728559332285</v>
      </c>
      <c r="M304" s="17">
        <f t="shared" si="61"/>
        <v>1.2359165</v>
      </c>
      <c r="N304" s="20">
        <f t="shared" si="62"/>
        <v>1314.4012238999994</v>
      </c>
      <c r="O304" s="17">
        <f t="shared" si="63"/>
        <v>0.35282</v>
      </c>
      <c r="P304" s="20">
        <f t="shared" si="64"/>
        <v>371.37182249999995</v>
      </c>
      <c r="Q304" s="1">
        <f t="shared" si="65"/>
        <v>0.2854723599854845</v>
      </c>
      <c r="R304" s="22">
        <f t="shared" si="66"/>
        <v>742.7436449999999</v>
      </c>
      <c r="S304" s="1" t="s">
        <v>71</v>
      </c>
    </row>
    <row r="305" spans="1:19" ht="12.75">
      <c r="A305" s="1">
        <v>73054</v>
      </c>
      <c r="B305" s="4">
        <v>37670</v>
      </c>
      <c r="C305" s="1" t="s">
        <v>32</v>
      </c>
      <c r="D305" s="1" t="s">
        <v>8</v>
      </c>
      <c r="E305" s="1" t="s">
        <v>8</v>
      </c>
      <c r="F305" s="1">
        <v>768813</v>
      </c>
      <c r="G305" s="1">
        <v>497394</v>
      </c>
      <c r="H305" s="1">
        <v>4924</v>
      </c>
      <c r="I305" s="1">
        <v>1004383</v>
      </c>
      <c r="J305" s="10">
        <v>648208</v>
      </c>
      <c r="K305" s="1">
        <v>24932</v>
      </c>
      <c r="L305" s="1">
        <f t="shared" si="60"/>
        <v>1.3032083217730812</v>
      </c>
      <c r="M305" s="17">
        <f t="shared" si="61"/>
        <v>1.1440062</v>
      </c>
      <c r="N305" s="20">
        <f t="shared" si="62"/>
        <v>1315.5452300999993</v>
      </c>
      <c r="O305" s="17">
        <f t="shared" si="63"/>
        <v>0.324104</v>
      </c>
      <c r="P305" s="20">
        <f t="shared" si="64"/>
        <v>371.6959264999999</v>
      </c>
      <c r="Q305" s="1">
        <f t="shared" si="65"/>
        <v>0.2833061569071916</v>
      </c>
      <c r="R305" s="22">
        <f t="shared" si="66"/>
        <v>743.3918529999999</v>
      </c>
      <c r="S305" s="1" t="s">
        <v>71</v>
      </c>
    </row>
    <row r="306" spans="1:19" ht="12.75">
      <c r="A306" s="1">
        <v>73057</v>
      </c>
      <c r="B306" s="4">
        <v>37670</v>
      </c>
      <c r="C306" s="1" t="s">
        <v>32</v>
      </c>
      <c r="D306" s="1" t="s">
        <v>8</v>
      </c>
      <c r="E306" s="1" t="s">
        <v>8</v>
      </c>
      <c r="F306" s="1">
        <v>669252</v>
      </c>
      <c r="G306" s="1">
        <v>542293</v>
      </c>
      <c r="H306" s="1">
        <v>5369</v>
      </c>
      <c r="I306" s="1">
        <v>861395</v>
      </c>
      <c r="J306" s="10">
        <v>697096</v>
      </c>
      <c r="K306" s="1">
        <v>26811</v>
      </c>
      <c r="L306" s="1">
        <f t="shared" si="60"/>
        <v>1.2854600741665483</v>
      </c>
      <c r="M306" s="17">
        <f t="shared" si="61"/>
        <v>1.2472739</v>
      </c>
      <c r="N306" s="20">
        <f t="shared" si="62"/>
        <v>1316.7925039999993</v>
      </c>
      <c r="O306" s="17">
        <f t="shared" si="63"/>
        <v>0.348548</v>
      </c>
      <c r="P306" s="20">
        <f t="shared" si="64"/>
        <v>372.0444744999999</v>
      </c>
      <c r="Q306" s="1">
        <f t="shared" si="65"/>
        <v>0.27944784221011926</v>
      </c>
      <c r="R306" s="22">
        <f t="shared" si="66"/>
        <v>744.0889489999998</v>
      </c>
      <c r="S306" s="1" t="s">
        <v>71</v>
      </c>
    </row>
    <row r="307" spans="1:19" ht="12.75">
      <c r="A307" s="1">
        <v>73058</v>
      </c>
      <c r="B307" s="4">
        <v>37670</v>
      </c>
      <c r="C307" s="1" t="s">
        <v>32</v>
      </c>
      <c r="D307" s="1" t="s">
        <v>8</v>
      </c>
      <c r="E307" s="1" t="s">
        <v>8</v>
      </c>
      <c r="F307" s="1">
        <v>664301</v>
      </c>
      <c r="G307" s="1">
        <v>543629</v>
      </c>
      <c r="H307" s="1">
        <v>5383</v>
      </c>
      <c r="I307" s="1">
        <v>844989</v>
      </c>
      <c r="J307" s="10">
        <v>690444</v>
      </c>
      <c r="K307" s="1">
        <v>26556</v>
      </c>
      <c r="L307" s="1">
        <f t="shared" si="60"/>
        <v>1.2700646948562346</v>
      </c>
      <c r="M307" s="17">
        <f t="shared" si="61"/>
        <v>1.2503467</v>
      </c>
      <c r="N307" s="20">
        <f t="shared" si="62"/>
        <v>1318.0428506999992</v>
      </c>
      <c r="O307" s="17">
        <f t="shared" si="63"/>
        <v>0.345222</v>
      </c>
      <c r="P307" s="20">
        <f t="shared" si="64"/>
        <v>372.3896964999999</v>
      </c>
      <c r="Q307" s="1">
        <f t="shared" si="65"/>
        <v>0.27610102062092057</v>
      </c>
      <c r="R307" s="22">
        <f t="shared" si="66"/>
        <v>744.7793929999998</v>
      </c>
      <c r="S307" s="1" t="s">
        <v>71</v>
      </c>
    </row>
    <row r="308" spans="1:19" ht="12.75">
      <c r="A308" s="1">
        <v>73059</v>
      </c>
      <c r="B308" s="4">
        <v>37670</v>
      </c>
      <c r="C308" s="1" t="s">
        <v>32</v>
      </c>
      <c r="D308" s="1" t="s">
        <v>8</v>
      </c>
      <c r="E308" s="1" t="s">
        <v>8</v>
      </c>
      <c r="F308" s="1">
        <v>775335</v>
      </c>
      <c r="G308" s="1">
        <v>637238</v>
      </c>
      <c r="H308" s="1">
        <v>6309</v>
      </c>
      <c r="I308" s="1">
        <v>976206</v>
      </c>
      <c r="J308" s="10">
        <v>801209</v>
      </c>
      <c r="K308" s="1">
        <v>30816</v>
      </c>
      <c r="L308" s="1">
        <f t="shared" si="60"/>
        <v>1.2573151632514068</v>
      </c>
      <c r="M308" s="17">
        <f t="shared" si="61"/>
        <v>1.4656474</v>
      </c>
      <c r="N308" s="20">
        <f t="shared" si="62"/>
        <v>1319.5084980999993</v>
      </c>
      <c r="O308" s="17">
        <f t="shared" si="63"/>
        <v>0.4006045</v>
      </c>
      <c r="P308" s="20">
        <f t="shared" si="64"/>
        <v>372.7903009999999</v>
      </c>
      <c r="Q308" s="1">
        <f t="shared" si="65"/>
        <v>0.2733293833155232</v>
      </c>
      <c r="R308" s="22">
        <f t="shared" si="66"/>
        <v>745.5806019999998</v>
      </c>
      <c r="S308" s="1" t="s">
        <v>71</v>
      </c>
    </row>
    <row r="309" spans="1:18" ht="12.75">
      <c r="A309" s="1">
        <v>73060</v>
      </c>
      <c r="B309" s="4">
        <v>37670</v>
      </c>
      <c r="C309" s="1" t="s">
        <v>32</v>
      </c>
      <c r="D309" s="1" t="s">
        <v>8</v>
      </c>
      <c r="E309" s="1" t="s">
        <v>8</v>
      </c>
      <c r="F309" s="1">
        <v>1558560</v>
      </c>
      <c r="G309" s="1">
        <v>1181315</v>
      </c>
      <c r="H309" s="1">
        <v>11696</v>
      </c>
      <c r="I309" s="1">
        <v>1914732</v>
      </c>
      <c r="J309" s="10">
        <v>1450986</v>
      </c>
      <c r="K309" s="1">
        <v>55807</v>
      </c>
      <c r="L309" s="1">
        <f t="shared" si="60"/>
        <v>1.2282803485945748</v>
      </c>
      <c r="M309" s="17">
        <f t="shared" si="61"/>
        <v>2.7170245</v>
      </c>
      <c r="N309" s="20">
        <f t="shared" si="62"/>
        <v>1322.2255225999993</v>
      </c>
      <c r="O309" s="17">
        <f t="shared" si="63"/>
        <v>0.725493</v>
      </c>
      <c r="P309" s="20">
        <f t="shared" si="64"/>
        <v>373.51579399999986</v>
      </c>
      <c r="Q309" s="1">
        <f t="shared" si="65"/>
        <v>0.2670174670857771</v>
      </c>
      <c r="R309" s="22">
        <f t="shared" si="66"/>
        <v>747.0315879999997</v>
      </c>
    </row>
    <row r="310" spans="1:18" ht="12.75">
      <c r="A310" s="1">
        <v>73061</v>
      </c>
      <c r="B310" s="4">
        <v>37670</v>
      </c>
      <c r="C310" s="1" t="s">
        <v>32</v>
      </c>
      <c r="D310" s="1" t="s">
        <v>8</v>
      </c>
      <c r="E310" s="1" t="s">
        <v>8</v>
      </c>
      <c r="F310" s="1">
        <v>10853712</v>
      </c>
      <c r="G310" s="1">
        <v>8835343</v>
      </c>
      <c r="H310" s="1">
        <v>87479</v>
      </c>
      <c r="I310" s="1">
        <v>11943475</v>
      </c>
      <c r="J310" s="10">
        <v>9723586</v>
      </c>
      <c r="K310" s="1">
        <v>373984</v>
      </c>
      <c r="L310" s="1">
        <f t="shared" si="60"/>
        <v>1.1005329391286789</v>
      </c>
      <c r="M310" s="17">
        <f t="shared" si="61"/>
        <v>20.3212889</v>
      </c>
      <c r="N310" s="20">
        <f t="shared" si="62"/>
        <v>1342.5468114999992</v>
      </c>
      <c r="O310" s="17">
        <f t="shared" si="63"/>
        <v>4.861793</v>
      </c>
      <c r="P310" s="20">
        <f t="shared" si="64"/>
        <v>378.37758699999983</v>
      </c>
      <c r="Q310" s="1">
        <f t="shared" si="65"/>
        <v>0.2392462911149302</v>
      </c>
      <c r="R310" s="22">
        <f t="shared" si="66"/>
        <v>756.7551739999997</v>
      </c>
    </row>
    <row r="311" spans="1:18" ht="12.75">
      <c r="A311" s="1">
        <v>73072</v>
      </c>
      <c r="B311" s="4">
        <v>37670</v>
      </c>
      <c r="C311" s="1" t="s">
        <v>32</v>
      </c>
      <c r="D311" s="1" t="s">
        <v>8</v>
      </c>
      <c r="E311" s="1" t="s">
        <v>8</v>
      </c>
      <c r="F311" s="2">
        <v>5493991</v>
      </c>
      <c r="G311" s="2">
        <v>4775540</v>
      </c>
      <c r="H311" s="2">
        <v>47282</v>
      </c>
      <c r="I311" s="2">
        <v>5337350</v>
      </c>
      <c r="J311" s="10">
        <v>4629950</v>
      </c>
      <c r="K311" s="2">
        <v>47282</v>
      </c>
      <c r="L311" s="1">
        <f t="shared" si="60"/>
        <v>0.9695133953437727</v>
      </c>
      <c r="M311" s="17">
        <f t="shared" si="61"/>
        <v>10.983742</v>
      </c>
      <c r="N311" s="20">
        <f t="shared" si="62"/>
        <v>1353.530553499999</v>
      </c>
      <c r="O311" s="17">
        <f t="shared" si="63"/>
        <v>2.314975</v>
      </c>
      <c r="P311" s="20">
        <f t="shared" si="64"/>
        <v>380.69256199999984</v>
      </c>
      <c r="Q311" s="1">
        <f t="shared" si="65"/>
        <v>0.21076378159647233</v>
      </c>
      <c r="R311" s="22">
        <f t="shared" si="66"/>
        <v>761.3851239999997</v>
      </c>
    </row>
    <row r="312" spans="1:18" ht="12.75">
      <c r="A312" s="1">
        <v>73075</v>
      </c>
      <c r="B312" s="4">
        <v>37670</v>
      </c>
      <c r="C312" s="1" t="s">
        <v>32</v>
      </c>
      <c r="D312" s="1" t="s">
        <v>8</v>
      </c>
      <c r="E312" s="1" t="s">
        <v>8</v>
      </c>
      <c r="F312" s="2">
        <v>2175776</v>
      </c>
      <c r="G312" s="2">
        <v>1448311</v>
      </c>
      <c r="H312" s="2">
        <v>72415</v>
      </c>
      <c r="I312" s="2">
        <v>2078503</v>
      </c>
      <c r="J312" s="10">
        <v>1379568</v>
      </c>
      <c r="K312" s="2">
        <v>344892</v>
      </c>
      <c r="L312" s="1">
        <f t="shared" si="60"/>
        <v>0.9525357468112857</v>
      </c>
      <c r="M312" s="17">
        <f t="shared" si="61"/>
        <v>3.3311153</v>
      </c>
      <c r="N312" s="20">
        <f t="shared" si="62"/>
        <v>1356.861668799999</v>
      </c>
      <c r="O312" s="17">
        <f t="shared" si="63"/>
        <v>0.689784</v>
      </c>
      <c r="P312" s="20">
        <f t="shared" si="64"/>
        <v>381.3823459999998</v>
      </c>
      <c r="Q312" s="1">
        <f t="shared" si="65"/>
        <v>0.207072988437236</v>
      </c>
      <c r="R312" s="22">
        <f t="shared" si="66"/>
        <v>762.7646919999996</v>
      </c>
    </row>
    <row r="313" spans="1:18" ht="12.75">
      <c r="A313" s="1">
        <v>73077</v>
      </c>
      <c r="B313" s="4">
        <v>37670</v>
      </c>
      <c r="C313" s="1" t="s">
        <v>32</v>
      </c>
      <c r="D313" s="1" t="s">
        <v>8</v>
      </c>
      <c r="E313" s="1" t="s">
        <v>8</v>
      </c>
      <c r="F313" s="1">
        <v>1560802</v>
      </c>
      <c r="G313" s="1">
        <v>1101815</v>
      </c>
      <c r="H313" s="1">
        <v>18362</v>
      </c>
      <c r="I313" s="1">
        <v>1558888</v>
      </c>
      <c r="J313" s="10">
        <v>1035616</v>
      </c>
      <c r="K313" s="1">
        <v>79662</v>
      </c>
      <c r="L313" s="1">
        <f t="shared" si="60"/>
        <v>0.9399182258364608</v>
      </c>
      <c r="M313" s="17">
        <f t="shared" si="61"/>
        <v>2.5341745</v>
      </c>
      <c r="N313" s="20">
        <f t="shared" si="62"/>
        <v>1359.3958432999991</v>
      </c>
      <c r="O313" s="17">
        <f t="shared" si="63"/>
        <v>0.517808</v>
      </c>
      <c r="P313" s="20">
        <f t="shared" si="64"/>
        <v>381.9001539999998</v>
      </c>
      <c r="Q313" s="1">
        <f t="shared" si="65"/>
        <v>0.20433004909488278</v>
      </c>
      <c r="R313" s="22">
        <f t="shared" si="66"/>
        <v>763.8003079999996</v>
      </c>
    </row>
    <row r="314" spans="1:18" ht="12.75">
      <c r="A314" s="1">
        <v>73082</v>
      </c>
      <c r="B314" s="4">
        <v>37670</v>
      </c>
      <c r="C314" s="1" t="s">
        <v>32</v>
      </c>
      <c r="D314" s="1" t="s">
        <v>8</v>
      </c>
      <c r="E314" s="1" t="s">
        <v>8</v>
      </c>
      <c r="F314" s="1">
        <v>3340584</v>
      </c>
      <c r="G314" s="1">
        <v>2599141</v>
      </c>
      <c r="H314" s="1">
        <v>43319</v>
      </c>
      <c r="I314" s="1">
        <v>3088572</v>
      </c>
      <c r="J314" s="10">
        <v>2399130</v>
      </c>
      <c r="K314" s="1">
        <v>184549</v>
      </c>
      <c r="L314" s="1">
        <f t="shared" si="60"/>
        <v>0.9230472683090298</v>
      </c>
      <c r="M314" s="17">
        <f t="shared" si="61"/>
        <v>5.9780242999999995</v>
      </c>
      <c r="N314" s="20">
        <f t="shared" si="62"/>
        <v>1365.3738675999991</v>
      </c>
      <c r="O314" s="17">
        <f t="shared" si="63"/>
        <v>1.199565</v>
      </c>
      <c r="P314" s="20">
        <f t="shared" si="64"/>
        <v>383.0997189999998</v>
      </c>
      <c r="Q314" s="1">
        <f t="shared" si="65"/>
        <v>0.2006624496323978</v>
      </c>
      <c r="R314" s="22">
        <f t="shared" si="66"/>
        <v>766.1994379999996</v>
      </c>
    </row>
    <row r="315" spans="1:18" ht="12.75">
      <c r="A315" s="1">
        <v>73112</v>
      </c>
      <c r="B315" s="4">
        <v>37670</v>
      </c>
      <c r="C315" s="1" t="s">
        <v>32</v>
      </c>
      <c r="D315" s="1" t="s">
        <v>8</v>
      </c>
      <c r="E315" s="1" t="s">
        <v>8</v>
      </c>
      <c r="F315" s="1">
        <v>126760</v>
      </c>
      <c r="G315" s="1">
        <v>80503</v>
      </c>
      <c r="H315" s="1">
        <v>4025</v>
      </c>
      <c r="I315" s="1">
        <v>107030</v>
      </c>
      <c r="J315" s="10">
        <v>67895</v>
      </c>
      <c r="K315" s="1">
        <v>16973</v>
      </c>
      <c r="L315" s="1">
        <f t="shared" si="60"/>
        <v>0.8433847185819162</v>
      </c>
      <c r="M315" s="17">
        <f t="shared" si="61"/>
        <v>0.18515689999999999</v>
      </c>
      <c r="N315" s="20">
        <f t="shared" si="62"/>
        <v>1365.5590244999992</v>
      </c>
      <c r="O315" s="17">
        <f t="shared" si="63"/>
        <v>0.0339475</v>
      </c>
      <c r="P315" s="20">
        <f t="shared" si="64"/>
        <v>383.13366649999983</v>
      </c>
      <c r="Q315" s="1">
        <f t="shared" si="65"/>
        <v>0.183344504039547</v>
      </c>
      <c r="R315" s="22">
        <f t="shared" si="66"/>
        <v>766.2673329999997</v>
      </c>
    </row>
    <row r="316" spans="1:18" ht="12.75">
      <c r="A316" s="1">
        <v>73125</v>
      </c>
      <c r="B316" s="4">
        <v>37670</v>
      </c>
      <c r="C316" s="1" t="s">
        <v>32</v>
      </c>
      <c r="D316" s="1" t="s">
        <v>8</v>
      </c>
      <c r="E316" s="1" t="s">
        <v>8</v>
      </c>
      <c r="F316" s="1">
        <v>1061244</v>
      </c>
      <c r="G316" s="1">
        <v>619340</v>
      </c>
      <c r="H316" s="1">
        <v>30967</v>
      </c>
      <c r="I316" s="1">
        <v>874739</v>
      </c>
      <c r="J316" s="10">
        <v>508804</v>
      </c>
      <c r="K316" s="1">
        <v>127201</v>
      </c>
      <c r="L316" s="1">
        <f t="shared" si="60"/>
        <v>0.821526140730455</v>
      </c>
      <c r="M316" s="17">
        <f t="shared" si="61"/>
        <v>1.424482</v>
      </c>
      <c r="N316" s="20">
        <f t="shared" si="62"/>
        <v>1366.983506499999</v>
      </c>
      <c r="O316" s="17">
        <f t="shared" si="63"/>
        <v>0.254402</v>
      </c>
      <c r="P316" s="20">
        <f t="shared" si="64"/>
        <v>383.38806849999986</v>
      </c>
      <c r="Q316" s="1">
        <f t="shared" si="65"/>
        <v>0.17859263928922936</v>
      </c>
      <c r="R316" s="22">
        <f t="shared" si="66"/>
        <v>766.7761369999997</v>
      </c>
    </row>
    <row r="317" spans="1:19" ht="12.75">
      <c r="A317" s="1">
        <v>73127</v>
      </c>
      <c r="B317" s="4">
        <v>37670</v>
      </c>
      <c r="C317" s="1" t="s">
        <v>32</v>
      </c>
      <c r="D317" s="1" t="s">
        <v>8</v>
      </c>
      <c r="E317" s="1" t="s">
        <v>8</v>
      </c>
      <c r="F317" s="1">
        <v>537798</v>
      </c>
      <c r="G317" s="1">
        <v>310505</v>
      </c>
      <c r="H317" s="1">
        <v>15525</v>
      </c>
      <c r="I317" s="1">
        <v>438913</v>
      </c>
      <c r="J317" s="10">
        <v>252063</v>
      </c>
      <c r="K317" s="1">
        <v>63015</v>
      </c>
      <c r="L317" s="1">
        <f t="shared" si="60"/>
        <v>0.8117840292426853</v>
      </c>
      <c r="M317" s="17">
        <f t="shared" si="61"/>
        <v>0.7141615</v>
      </c>
      <c r="N317" s="20">
        <f t="shared" si="62"/>
        <v>1367.697667999999</v>
      </c>
      <c r="O317" s="17">
        <f t="shared" si="63"/>
        <v>0.1260315</v>
      </c>
      <c r="P317" s="20">
        <f t="shared" si="64"/>
        <v>383.51409999999987</v>
      </c>
      <c r="Q317" s="1">
        <f t="shared" si="65"/>
        <v>0.17647478896580113</v>
      </c>
      <c r="R317" s="22">
        <f>J317/1000000+R316</f>
        <v>767.0281999999997</v>
      </c>
      <c r="S317" s="1" t="s">
        <v>72</v>
      </c>
    </row>
    <row r="318" spans="1:18" ht="12.75">
      <c r="A318" s="1">
        <v>74405</v>
      </c>
      <c r="B318" s="4">
        <v>37675</v>
      </c>
      <c r="C318" s="1" t="s">
        <v>32</v>
      </c>
      <c r="D318" s="1" t="s">
        <v>8</v>
      </c>
      <c r="E318" s="1" t="s">
        <v>8</v>
      </c>
      <c r="F318" s="1">
        <v>6053614</v>
      </c>
      <c r="G318" s="1">
        <v>5259405</v>
      </c>
      <c r="H318" s="1">
        <v>43466</v>
      </c>
      <c r="I318" s="1">
        <v>12650429</v>
      </c>
      <c r="J318" s="10">
        <v>10939814</v>
      </c>
      <c r="K318" s="1">
        <v>352897</v>
      </c>
      <c r="L318" s="1">
        <f t="shared" si="60"/>
        <v>2.080047838110965</v>
      </c>
      <c r="M318" s="17">
        <f t="shared" si="61"/>
        <v>12.096631499999997</v>
      </c>
      <c r="N318" s="20">
        <f t="shared" si="62"/>
        <v>1379.7942994999992</v>
      </c>
      <c r="O318" s="17">
        <f t="shared" si="63"/>
        <v>5.469907</v>
      </c>
      <c r="P318" s="20">
        <f t="shared" si="64"/>
        <v>388.98400699999985</v>
      </c>
      <c r="Q318" s="1">
        <f t="shared" si="65"/>
        <v>0.4521843126328186</v>
      </c>
      <c r="R318" s="22">
        <f t="shared" si="66"/>
        <v>777.9680139999997</v>
      </c>
    </row>
    <row r="319" spans="1:18" ht="12.75">
      <c r="A319" s="1">
        <v>74406</v>
      </c>
      <c r="B319" s="4">
        <v>37675</v>
      </c>
      <c r="C319" s="1" t="s">
        <v>32</v>
      </c>
      <c r="D319" s="1" t="s">
        <v>8</v>
      </c>
      <c r="E319" s="1" t="s">
        <v>8</v>
      </c>
      <c r="F319" s="1">
        <v>568259</v>
      </c>
      <c r="G319" s="1">
        <v>489388</v>
      </c>
      <c r="H319" s="1">
        <v>4845</v>
      </c>
      <c r="I319" s="2">
        <v>1169033</v>
      </c>
      <c r="J319" s="10">
        <v>1002312</v>
      </c>
      <c r="K319" s="1">
        <v>38550</v>
      </c>
      <c r="L319" s="1">
        <f t="shared" si="60"/>
        <v>2.048092719886879</v>
      </c>
      <c r="M319" s="17">
        <f t="shared" si="61"/>
        <v>1.1255924</v>
      </c>
      <c r="N319" s="20">
        <f t="shared" si="62"/>
        <v>1380.9198918999991</v>
      </c>
      <c r="O319" s="17">
        <f t="shared" si="63"/>
        <v>0.501156</v>
      </c>
      <c r="P319" s="20">
        <f t="shared" si="64"/>
        <v>389.48516299999983</v>
      </c>
      <c r="Q319" s="1">
        <f t="shared" si="65"/>
        <v>0.44523754780149555</v>
      </c>
      <c r="R319" s="22">
        <f t="shared" si="66"/>
        <v>778.9703259999997</v>
      </c>
    </row>
    <row r="320" spans="1:18" ht="12.75">
      <c r="A320" s="1">
        <v>74407</v>
      </c>
      <c r="B320" s="4">
        <v>37675</v>
      </c>
      <c r="C320" s="1" t="s">
        <v>32</v>
      </c>
      <c r="D320" s="1" t="s">
        <v>8</v>
      </c>
      <c r="E320" s="1" t="s">
        <v>8</v>
      </c>
      <c r="F320" s="1">
        <v>372883</v>
      </c>
      <c r="G320" s="1">
        <v>292506</v>
      </c>
      <c r="H320" s="1">
        <v>4874</v>
      </c>
      <c r="I320" s="1">
        <v>760838</v>
      </c>
      <c r="J320" s="10">
        <v>592854</v>
      </c>
      <c r="K320" s="1">
        <v>45603</v>
      </c>
      <c r="L320" s="1">
        <f t="shared" si="60"/>
        <v>2.0268097064675596</v>
      </c>
      <c r="M320" s="17">
        <f t="shared" si="61"/>
        <v>0.6727637999999999</v>
      </c>
      <c r="N320" s="20">
        <f t="shared" si="62"/>
        <v>1381.592655699999</v>
      </c>
      <c r="O320" s="17">
        <f t="shared" si="63"/>
        <v>0.296427</v>
      </c>
      <c r="P320" s="20">
        <f t="shared" si="64"/>
        <v>389.7815899999998</v>
      </c>
      <c r="Q320" s="1">
        <f t="shared" si="65"/>
        <v>0.4406108057538174</v>
      </c>
      <c r="R320" s="22">
        <f t="shared" si="66"/>
        <v>779.5631799999996</v>
      </c>
    </row>
    <row r="321" spans="1:18" ht="12.75">
      <c r="A321" s="1">
        <v>74410</v>
      </c>
      <c r="B321" s="4">
        <v>37675</v>
      </c>
      <c r="C321" s="1" t="s">
        <v>32</v>
      </c>
      <c r="D321" s="1" t="s">
        <v>8</v>
      </c>
      <c r="E321" s="1" t="s">
        <v>8</v>
      </c>
      <c r="F321" s="1">
        <v>377861</v>
      </c>
      <c r="G321" s="1">
        <v>154521</v>
      </c>
      <c r="H321" s="1">
        <v>7726</v>
      </c>
      <c r="I321" s="1">
        <v>765563</v>
      </c>
      <c r="J321" s="10">
        <v>309401</v>
      </c>
      <c r="K321" s="1">
        <v>77350</v>
      </c>
      <c r="L321" s="1">
        <f t="shared" si="60"/>
        <v>2.0023233088059227</v>
      </c>
      <c r="M321" s="17">
        <f t="shared" si="61"/>
        <v>0.3553983</v>
      </c>
      <c r="N321" s="20">
        <f t="shared" si="62"/>
        <v>1381.948053999999</v>
      </c>
      <c r="O321" s="17">
        <f t="shared" si="63"/>
        <v>0.1547005</v>
      </c>
      <c r="P321" s="20">
        <f t="shared" si="64"/>
        <v>389.9362904999998</v>
      </c>
      <c r="Q321" s="1">
        <f aca="true" t="shared" si="67" ref="Q321:Q332">O321/M321</f>
        <v>0.4352876758273745</v>
      </c>
      <c r="R321" s="22">
        <f t="shared" si="66"/>
        <v>779.8725809999996</v>
      </c>
    </row>
    <row r="322" spans="1:18" ht="12.75">
      <c r="A322" s="1">
        <v>74413</v>
      </c>
      <c r="B322" s="4">
        <v>37675</v>
      </c>
      <c r="C322" s="1" t="s">
        <v>32</v>
      </c>
      <c r="D322" s="1" t="s">
        <v>8</v>
      </c>
      <c r="E322" s="1" t="s">
        <v>8</v>
      </c>
      <c r="F322" s="1">
        <v>11599043</v>
      </c>
      <c r="G322" s="1">
        <v>9686657</v>
      </c>
      <c r="H322" s="1">
        <v>161441</v>
      </c>
      <c r="I322" s="1">
        <v>22837839</v>
      </c>
      <c r="J322" s="10">
        <v>18939243</v>
      </c>
      <c r="K322" s="1">
        <v>1456863</v>
      </c>
      <c r="L322" s="1">
        <f t="shared" si="60"/>
        <v>1.9551887715235503</v>
      </c>
      <c r="M322" s="17">
        <f t="shared" si="61"/>
        <v>22.279311099999997</v>
      </c>
      <c r="N322" s="20">
        <f t="shared" si="62"/>
        <v>1404.2273650999991</v>
      </c>
      <c r="O322" s="17">
        <f t="shared" si="63"/>
        <v>9.4696215</v>
      </c>
      <c r="P322" s="20">
        <f t="shared" si="64"/>
        <v>399.40591199999983</v>
      </c>
      <c r="Q322" s="1">
        <f t="shared" si="67"/>
        <v>0.4250410372877284</v>
      </c>
      <c r="R322" s="22">
        <f t="shared" si="66"/>
        <v>798.8118239999997</v>
      </c>
    </row>
    <row r="323" spans="1:18" ht="12.75">
      <c r="A323" s="1">
        <v>74417</v>
      </c>
      <c r="B323" s="4">
        <v>37675</v>
      </c>
      <c r="C323" s="1" t="s">
        <v>32</v>
      </c>
      <c r="D323" s="1" t="s">
        <v>8</v>
      </c>
      <c r="E323" s="1" t="s">
        <v>8</v>
      </c>
      <c r="F323" s="1">
        <v>974534</v>
      </c>
      <c r="G323" s="1">
        <v>559024</v>
      </c>
      <c r="H323" s="1">
        <v>27951</v>
      </c>
      <c r="I323" s="1">
        <v>1860169</v>
      </c>
      <c r="J323" s="10">
        <v>1054532</v>
      </c>
      <c r="K323" s="1">
        <v>263633</v>
      </c>
      <c r="L323" s="1">
        <f t="shared" si="60"/>
        <v>1.8863805489567531</v>
      </c>
      <c r="M323" s="17">
        <f t="shared" si="61"/>
        <v>1.2857551999999999</v>
      </c>
      <c r="N323" s="20">
        <f t="shared" si="62"/>
        <v>1405.5131202999992</v>
      </c>
      <c r="O323" s="17">
        <f t="shared" si="63"/>
        <v>0.527266</v>
      </c>
      <c r="P323" s="20">
        <f t="shared" si="64"/>
        <v>399.9331779999998</v>
      </c>
      <c r="Q323" s="1">
        <f t="shared" si="67"/>
        <v>0.4100827280340768</v>
      </c>
      <c r="R323" s="22">
        <f t="shared" si="66"/>
        <v>799.8663559999997</v>
      </c>
    </row>
    <row r="324" spans="1:18" ht="12.75">
      <c r="A324" s="1">
        <v>74420</v>
      </c>
      <c r="B324" s="4">
        <v>37675</v>
      </c>
      <c r="C324" s="1" t="s">
        <v>32</v>
      </c>
      <c r="D324" s="1" t="s">
        <v>8</v>
      </c>
      <c r="E324" s="1" t="s">
        <v>8</v>
      </c>
      <c r="F324" s="1">
        <v>1479934</v>
      </c>
      <c r="G324" s="1">
        <v>888582</v>
      </c>
      <c r="H324" s="1">
        <v>44428</v>
      </c>
      <c r="I324" s="1">
        <v>2810012</v>
      </c>
      <c r="J324" s="10">
        <v>1668244</v>
      </c>
      <c r="K324" s="1">
        <v>417061</v>
      </c>
      <c r="L324" s="1">
        <f t="shared" si="60"/>
        <v>1.8774226801803322</v>
      </c>
      <c r="M324" s="17">
        <f t="shared" si="61"/>
        <v>2.0437385999999997</v>
      </c>
      <c r="N324" s="20">
        <f t="shared" si="62"/>
        <v>1407.5568588999993</v>
      </c>
      <c r="O324" s="17">
        <f t="shared" si="63"/>
        <v>0.834122</v>
      </c>
      <c r="P324" s="20">
        <f t="shared" si="64"/>
        <v>400.7672999999998</v>
      </c>
      <c r="Q324" s="1">
        <f t="shared" si="67"/>
        <v>0.40813536525659405</v>
      </c>
      <c r="R324" s="22">
        <f t="shared" si="66"/>
        <v>801.5345999999996</v>
      </c>
    </row>
    <row r="325" spans="1:18" ht="12.75">
      <c r="A325" s="1">
        <v>74425</v>
      </c>
      <c r="B325" s="4">
        <v>37675</v>
      </c>
      <c r="C325" s="1" t="s">
        <v>32</v>
      </c>
      <c r="D325" s="1" t="s">
        <v>8</v>
      </c>
      <c r="E325" s="1" t="s">
        <v>8</v>
      </c>
      <c r="F325" s="1">
        <v>606991</v>
      </c>
      <c r="G325" s="1">
        <v>532187</v>
      </c>
      <c r="H325" s="1">
        <v>8869</v>
      </c>
      <c r="I325" s="1">
        <v>1145763</v>
      </c>
      <c r="J325" s="10">
        <v>997079</v>
      </c>
      <c r="K325" s="1">
        <v>76698</v>
      </c>
      <c r="L325" s="1">
        <f t="shared" si="60"/>
        <v>1.8735500867176387</v>
      </c>
      <c r="M325" s="17">
        <f t="shared" si="61"/>
        <v>1.2240300999999998</v>
      </c>
      <c r="N325" s="20">
        <f t="shared" si="62"/>
        <v>1408.7808889999992</v>
      </c>
      <c r="O325" s="17">
        <f t="shared" si="63"/>
        <v>0.4985395</v>
      </c>
      <c r="P325" s="20">
        <f t="shared" si="64"/>
        <v>401.2658394999998</v>
      </c>
      <c r="Q325" s="1">
        <f t="shared" si="67"/>
        <v>0.40729349711253027</v>
      </c>
      <c r="R325" s="22">
        <f t="shared" si="66"/>
        <v>802.5316789999996</v>
      </c>
    </row>
    <row r="326" spans="1:18" ht="12.75">
      <c r="A326" s="1">
        <v>74428</v>
      </c>
      <c r="B326" s="4">
        <v>37675</v>
      </c>
      <c r="C326" s="1" t="s">
        <v>32</v>
      </c>
      <c r="D326" s="1" t="s">
        <v>8</v>
      </c>
      <c r="E326" s="1" t="s">
        <v>8</v>
      </c>
      <c r="F326" s="1">
        <v>5524369</v>
      </c>
      <c r="G326" s="1">
        <v>3819905</v>
      </c>
      <c r="H326" s="1">
        <v>190994</v>
      </c>
      <c r="I326" s="1">
        <v>10338651</v>
      </c>
      <c r="J326" s="10">
        <v>7058540</v>
      </c>
      <c r="K326" s="1">
        <v>1764634</v>
      </c>
      <c r="L326" s="1">
        <f t="shared" si="60"/>
        <v>1.8478312942337571</v>
      </c>
      <c r="M326" s="17">
        <f t="shared" si="61"/>
        <v>8.7857815</v>
      </c>
      <c r="N326" s="20">
        <f t="shared" si="62"/>
        <v>1417.5666704999992</v>
      </c>
      <c r="O326" s="17">
        <f t="shared" si="63"/>
        <v>3.52927</v>
      </c>
      <c r="P326" s="20">
        <f t="shared" si="64"/>
        <v>404.7951094999998</v>
      </c>
      <c r="Q326" s="1">
        <f t="shared" si="67"/>
        <v>0.401702455268208</v>
      </c>
      <c r="R326" s="22">
        <f>J326/1000000+R325</f>
        <v>809.5902189999996</v>
      </c>
    </row>
    <row r="327" spans="1:18" ht="12.75">
      <c r="A327" s="1">
        <v>74443</v>
      </c>
      <c r="B327" s="4">
        <v>37675</v>
      </c>
      <c r="C327" s="1" t="s">
        <v>32</v>
      </c>
      <c r="D327" s="1" t="s">
        <v>8</v>
      </c>
      <c r="E327" s="1" t="s">
        <v>8</v>
      </c>
      <c r="F327" s="1">
        <v>4349112</v>
      </c>
      <c r="G327" s="1">
        <v>3580023</v>
      </c>
      <c r="H327" s="1">
        <v>179000</v>
      </c>
      <c r="I327" s="1">
        <v>7906638</v>
      </c>
      <c r="J327" s="10">
        <v>6423413</v>
      </c>
      <c r="K327" s="1">
        <v>1605853</v>
      </c>
      <c r="L327" s="1">
        <f t="shared" si="60"/>
        <v>1.7942379141139595</v>
      </c>
      <c r="M327" s="17">
        <f t="shared" si="61"/>
        <v>8.2340529</v>
      </c>
      <c r="N327" s="20">
        <f t="shared" si="62"/>
        <v>1425.8007233999992</v>
      </c>
      <c r="O327" s="17">
        <f t="shared" si="63"/>
        <v>3.2117065</v>
      </c>
      <c r="P327" s="20">
        <f t="shared" si="64"/>
        <v>408.0068159999998</v>
      </c>
      <c r="Q327" s="1">
        <f t="shared" si="67"/>
        <v>0.39005172045955644</v>
      </c>
      <c r="R327" s="22">
        <f t="shared" si="66"/>
        <v>816.0136319999996</v>
      </c>
    </row>
    <row r="328" spans="1:19" ht="12.75">
      <c r="A328" s="1">
        <v>74448</v>
      </c>
      <c r="B328" s="4">
        <v>37675</v>
      </c>
      <c r="C328" s="1" t="s">
        <v>32</v>
      </c>
      <c r="D328" s="1" t="s">
        <v>8</v>
      </c>
      <c r="E328" s="1" t="s">
        <v>8</v>
      </c>
      <c r="F328" s="1">
        <v>177114</v>
      </c>
      <c r="G328" s="1">
        <v>148730</v>
      </c>
      <c r="H328" s="1">
        <v>7436</v>
      </c>
      <c r="I328" s="1">
        <v>318638</v>
      </c>
      <c r="J328" s="10">
        <v>263998</v>
      </c>
      <c r="K328" s="1">
        <v>66000</v>
      </c>
      <c r="L328" s="1">
        <f t="shared" si="60"/>
        <v>1.7750151280844484</v>
      </c>
      <c r="M328" s="17">
        <f t="shared" si="61"/>
        <v>0.342079</v>
      </c>
      <c r="N328" s="20">
        <f t="shared" si="62"/>
        <v>1426.1428023999993</v>
      </c>
      <c r="O328" s="17">
        <f t="shared" si="63"/>
        <v>0.131999</v>
      </c>
      <c r="P328" s="20">
        <f t="shared" si="64"/>
        <v>408.1388149999998</v>
      </c>
      <c r="Q328" s="1">
        <f t="shared" si="67"/>
        <v>0.3858728539314018</v>
      </c>
      <c r="R328" s="22">
        <f t="shared" si="66"/>
        <v>816.2776299999996</v>
      </c>
      <c r="S328" s="1" t="s">
        <v>64</v>
      </c>
    </row>
    <row r="329" spans="1:18" ht="12.75">
      <c r="A329" s="1">
        <v>74463</v>
      </c>
      <c r="B329" s="4">
        <v>37675</v>
      </c>
      <c r="C329" s="1" t="s">
        <v>32</v>
      </c>
      <c r="D329" s="1" t="s">
        <v>8</v>
      </c>
      <c r="E329" s="1" t="s">
        <v>8</v>
      </c>
      <c r="F329" s="1">
        <v>32804632</v>
      </c>
      <c r="G329" s="1">
        <v>17675538</v>
      </c>
      <c r="H329" s="1">
        <v>146075</v>
      </c>
      <c r="I329" s="1">
        <v>53755468</v>
      </c>
      <c r="J329" s="10">
        <v>28828282</v>
      </c>
      <c r="K329" s="1">
        <v>929942</v>
      </c>
      <c r="L329" s="1">
        <f t="shared" si="60"/>
        <v>1.6309705537675854</v>
      </c>
      <c r="M329" s="17">
        <f t="shared" si="61"/>
        <v>40.6537374</v>
      </c>
      <c r="N329" s="20">
        <f t="shared" si="62"/>
        <v>1466.7965397999992</v>
      </c>
      <c r="O329" s="17">
        <f t="shared" si="63"/>
        <v>14.414141</v>
      </c>
      <c r="P329" s="20">
        <f t="shared" si="64"/>
        <v>422.55295599999977</v>
      </c>
      <c r="Q329" s="1">
        <f t="shared" si="67"/>
        <v>0.3545588160364317</v>
      </c>
      <c r="R329" s="22">
        <f t="shared" si="66"/>
        <v>845.1059119999995</v>
      </c>
    </row>
    <row r="330" spans="1:18" ht="12.75">
      <c r="A330" s="1">
        <v>74475</v>
      </c>
      <c r="B330" s="4">
        <v>37675</v>
      </c>
      <c r="C330" s="1" t="s">
        <v>32</v>
      </c>
      <c r="D330" s="1" t="s">
        <v>8</v>
      </c>
      <c r="E330" s="1" t="s">
        <v>8</v>
      </c>
      <c r="F330" s="1">
        <v>3897483</v>
      </c>
      <c r="G330" s="1">
        <v>2547169</v>
      </c>
      <c r="H330" s="1">
        <v>15820</v>
      </c>
      <c r="I330" s="1">
        <v>6460748</v>
      </c>
      <c r="J330" s="10">
        <v>4209828</v>
      </c>
      <c r="K330" s="1">
        <v>102678</v>
      </c>
      <c r="L330" s="1">
        <f t="shared" si="60"/>
        <v>1.6527478153196744</v>
      </c>
      <c r="M330" s="17">
        <f t="shared" si="61"/>
        <v>5.8584887</v>
      </c>
      <c r="N330" s="20">
        <f t="shared" si="62"/>
        <v>1472.6550284999992</v>
      </c>
      <c r="O330" s="17">
        <f t="shared" si="63"/>
        <v>2.104914</v>
      </c>
      <c r="P330" s="20">
        <f t="shared" si="64"/>
        <v>424.6578699999998</v>
      </c>
      <c r="Q330" s="1">
        <f t="shared" si="67"/>
        <v>0.359293003330364</v>
      </c>
      <c r="R330" s="22">
        <f t="shared" si="66"/>
        <v>849.3157399999996</v>
      </c>
    </row>
    <row r="331" spans="1:18" ht="12.75">
      <c r="A331" s="1">
        <v>74477</v>
      </c>
      <c r="B331" s="4">
        <v>37675</v>
      </c>
      <c r="C331" s="1" t="s">
        <v>32</v>
      </c>
      <c r="D331" s="1" t="s">
        <v>8</v>
      </c>
      <c r="E331" s="1" t="s">
        <v>8</v>
      </c>
      <c r="F331" s="1">
        <v>34513125</v>
      </c>
      <c r="G331" s="1">
        <v>26036026</v>
      </c>
      <c r="H331" s="1">
        <v>161714</v>
      </c>
      <c r="I331" s="1">
        <v>56163415</v>
      </c>
      <c r="J331" s="10">
        <v>42196031</v>
      </c>
      <c r="K331" s="1">
        <v>10929172</v>
      </c>
      <c r="L331" s="1">
        <f t="shared" si="60"/>
        <v>1.6206786319847737</v>
      </c>
      <c r="M331" s="17">
        <f t="shared" si="61"/>
        <v>59.8828598</v>
      </c>
      <c r="N331" s="20">
        <f t="shared" si="62"/>
        <v>1532.5378882999992</v>
      </c>
      <c r="O331" s="17">
        <f t="shared" si="63"/>
        <v>21.0980155</v>
      </c>
      <c r="P331" s="20">
        <f t="shared" si="64"/>
        <v>445.75588549999975</v>
      </c>
      <c r="Q331" s="1">
        <f t="shared" si="67"/>
        <v>0.35232144173582036</v>
      </c>
      <c r="R331" s="22">
        <f t="shared" si="66"/>
        <v>891.5117709999995</v>
      </c>
    </row>
    <row r="332" spans="1:19" ht="12.75">
      <c r="A332" s="1">
        <v>74479</v>
      </c>
      <c r="B332" s="4">
        <v>37675</v>
      </c>
      <c r="C332" s="1" t="s">
        <v>32</v>
      </c>
      <c r="D332" s="1" t="s">
        <v>8</v>
      </c>
      <c r="E332" s="1" t="s">
        <v>8</v>
      </c>
      <c r="F332" s="1">
        <v>18522081</v>
      </c>
      <c r="G332" s="1">
        <v>15477874</v>
      </c>
      <c r="H332" s="1">
        <v>96136</v>
      </c>
      <c r="I332" s="1">
        <v>29534260</v>
      </c>
      <c r="J332" s="10">
        <v>24594535</v>
      </c>
      <c r="K332" s="1">
        <v>599866</v>
      </c>
      <c r="L332" s="1">
        <f t="shared" si="60"/>
        <v>1.5890124832389771</v>
      </c>
      <c r="M332" s="17">
        <f t="shared" si="61"/>
        <v>35.5991102</v>
      </c>
      <c r="N332" s="20">
        <f t="shared" si="62"/>
        <v>1568.1369984999992</v>
      </c>
      <c r="O332" s="17">
        <f t="shared" si="63"/>
        <v>12.2972675</v>
      </c>
      <c r="P332" s="20">
        <f t="shared" si="64"/>
        <v>458.0531529999997</v>
      </c>
      <c r="Q332" s="1">
        <f t="shared" si="67"/>
        <v>0.3454374963562994</v>
      </c>
      <c r="R332" s="22">
        <f t="shared" si="66"/>
        <v>916.1063059999994</v>
      </c>
      <c r="S332" s="1" t="s">
        <v>64</v>
      </c>
    </row>
    <row r="333" spans="1:18" ht="12.75">
      <c r="A333" s="1">
        <v>74530</v>
      </c>
      <c r="B333" s="4">
        <v>37676</v>
      </c>
      <c r="C333" s="1" t="s">
        <v>32</v>
      </c>
      <c r="D333" s="1" t="s">
        <v>8</v>
      </c>
      <c r="E333" s="1" t="s">
        <v>8</v>
      </c>
      <c r="F333" s="1">
        <v>15521035</v>
      </c>
      <c r="G333" s="1">
        <v>10952859</v>
      </c>
      <c r="H333" s="1">
        <v>54491</v>
      </c>
      <c r="I333" s="1">
        <v>21912663</v>
      </c>
      <c r="J333" s="10">
        <v>15443435</v>
      </c>
      <c r="K333" s="1">
        <v>190659</v>
      </c>
      <c r="L333" s="1">
        <f>J333/G333</f>
        <v>1.4099912178181058</v>
      </c>
      <c r="M333" s="17">
        <f>2.3*G333/1000000</f>
        <v>25.191575699999998</v>
      </c>
      <c r="N333" s="20">
        <f>N332+M333</f>
        <v>1593.3285741999991</v>
      </c>
      <c r="O333" s="17">
        <f>J333/(2000000)</f>
        <v>7.7217175</v>
      </c>
      <c r="P333" s="20">
        <f>P332+O333</f>
        <v>465.77487049999974</v>
      </c>
      <c r="Q333" s="1">
        <f>O333/M333</f>
        <v>0.3065198299604578</v>
      </c>
      <c r="R333" s="22">
        <f>J333/1000000+R332</f>
        <v>931.5497409999995</v>
      </c>
    </row>
    <row r="334" spans="1:18" ht="12.75">
      <c r="A334" s="1">
        <v>74539</v>
      </c>
      <c r="B334" s="4">
        <v>37676</v>
      </c>
      <c r="C334" s="1" t="s">
        <v>32</v>
      </c>
      <c r="D334" s="1" t="s">
        <v>8</v>
      </c>
      <c r="E334" s="1" t="s">
        <v>8</v>
      </c>
      <c r="F334" s="1">
        <v>4338389</v>
      </c>
      <c r="G334" s="1">
        <v>3553576</v>
      </c>
      <c r="H334" s="1">
        <v>17679</v>
      </c>
      <c r="I334" s="1">
        <v>5857350</v>
      </c>
      <c r="J334" s="10">
        <v>4793014</v>
      </c>
      <c r="K334" s="1">
        <v>59173</v>
      </c>
      <c r="L334" s="1">
        <f>J334/G334</f>
        <v>1.3487861241746342</v>
      </c>
      <c r="M334" s="17">
        <f>2.3*G334/1000000</f>
        <v>8.1732248</v>
      </c>
      <c r="N334" s="20">
        <f>N333+M334</f>
        <v>1601.5017989999992</v>
      </c>
      <c r="O334" s="17">
        <f>J334/(2000000)</f>
        <v>2.396507</v>
      </c>
      <c r="P334" s="20">
        <f>P333+O334</f>
        <v>468.1713774999997</v>
      </c>
      <c r="Q334" s="1">
        <f>O334/M334</f>
        <v>0.29321437482057267</v>
      </c>
      <c r="R334" s="22">
        <f>J334/1000000+R333</f>
        <v>936.3427549999994</v>
      </c>
    </row>
    <row r="335" spans="1:19" ht="12.75">
      <c r="A335" s="1">
        <v>74558</v>
      </c>
      <c r="B335" s="4">
        <v>37676</v>
      </c>
      <c r="C335" s="1" t="s">
        <v>32</v>
      </c>
      <c r="D335" s="1" t="s">
        <v>8</v>
      </c>
      <c r="E335" s="1" t="s">
        <v>8</v>
      </c>
      <c r="F335" s="1">
        <v>16416481</v>
      </c>
      <c r="G335" s="1">
        <v>13842129</v>
      </c>
      <c r="H335" s="1">
        <v>76475</v>
      </c>
      <c r="I335" s="1">
        <v>21173735</v>
      </c>
      <c r="J335" s="10">
        <v>17836258</v>
      </c>
      <c r="K335" s="1">
        <v>292397</v>
      </c>
      <c r="L335" s="1">
        <f aca="true" t="shared" si="68" ref="L335:L347">J335/G335</f>
        <v>1.2885487485342753</v>
      </c>
      <c r="M335" s="17">
        <f aca="true" t="shared" si="69" ref="M335:M347">2.3*G335/1000000</f>
        <v>31.8368967</v>
      </c>
      <c r="N335" s="20">
        <f aca="true" t="shared" si="70" ref="N335:N347">N334+M335</f>
        <v>1633.338695699999</v>
      </c>
      <c r="O335" s="17">
        <f aca="true" t="shared" si="71" ref="O335:O347">J335/(2000000)</f>
        <v>8.918129</v>
      </c>
      <c r="P335" s="20">
        <f aca="true" t="shared" si="72" ref="P335:P347">P334+O335</f>
        <v>477.08950649999974</v>
      </c>
      <c r="Q335" s="1">
        <f aca="true" t="shared" si="73" ref="Q335:Q347">O335/M335</f>
        <v>0.2801192931596251</v>
      </c>
      <c r="R335" s="22">
        <f aca="true" t="shared" si="74" ref="R335:R347">J335/1000000+R334</f>
        <v>954.1790129999995</v>
      </c>
      <c r="S335" s="1" t="s">
        <v>64</v>
      </c>
    </row>
    <row r="336" spans="1:18" ht="12.75">
      <c r="A336" s="1">
        <v>74660</v>
      </c>
      <c r="B336" s="4">
        <v>37676</v>
      </c>
      <c r="C336" s="1" t="s">
        <v>32</v>
      </c>
      <c r="D336" s="1" t="s">
        <v>8</v>
      </c>
      <c r="E336" s="1" t="s">
        <v>8</v>
      </c>
      <c r="F336" s="2">
        <v>16415259</v>
      </c>
      <c r="G336" s="1">
        <v>11877727</v>
      </c>
      <c r="H336" s="1">
        <v>59093</v>
      </c>
      <c r="I336" s="1">
        <v>22451277</v>
      </c>
      <c r="J336" s="10">
        <v>16223919</v>
      </c>
      <c r="K336" s="1">
        <v>200295</v>
      </c>
      <c r="L336" s="1">
        <f t="shared" si="68"/>
        <v>1.3659110871970706</v>
      </c>
      <c r="M336" s="17">
        <f t="shared" si="69"/>
        <v>27.318772099999997</v>
      </c>
      <c r="N336" s="20">
        <f t="shared" si="70"/>
        <v>1660.657467799999</v>
      </c>
      <c r="O336" s="17">
        <f t="shared" si="71"/>
        <v>8.1119595</v>
      </c>
      <c r="P336" s="20">
        <f t="shared" si="72"/>
        <v>485.20146599999975</v>
      </c>
      <c r="Q336" s="1">
        <f t="shared" si="73"/>
        <v>0.2969371928689284</v>
      </c>
      <c r="R336" s="22">
        <f t="shared" si="74"/>
        <v>970.4029319999995</v>
      </c>
    </row>
    <row r="337" spans="1:18" ht="12.75">
      <c r="A337" s="1">
        <v>74662</v>
      </c>
      <c r="B337" s="4">
        <v>37676</v>
      </c>
      <c r="C337" s="1" t="s">
        <v>32</v>
      </c>
      <c r="D337" s="1" t="s">
        <v>8</v>
      </c>
      <c r="E337" s="1" t="s">
        <v>8</v>
      </c>
      <c r="F337" s="1">
        <v>31814804</v>
      </c>
      <c r="G337" s="1">
        <v>26762334</v>
      </c>
      <c r="H337" s="1">
        <v>133146</v>
      </c>
      <c r="I337" s="1">
        <v>41645348</v>
      </c>
      <c r="J337" s="10">
        <v>34991194</v>
      </c>
      <c r="K337" s="1">
        <v>431990</v>
      </c>
      <c r="L337" s="1">
        <f t="shared" si="68"/>
        <v>1.3074791608235665</v>
      </c>
      <c r="M337" s="17">
        <f t="shared" si="69"/>
        <v>61.553368199999994</v>
      </c>
      <c r="N337" s="20">
        <f t="shared" si="70"/>
        <v>1722.210835999999</v>
      </c>
      <c r="O337" s="17">
        <f t="shared" si="71"/>
        <v>17.495597</v>
      </c>
      <c r="P337" s="20">
        <f t="shared" si="72"/>
        <v>502.69706299999973</v>
      </c>
      <c r="Q337" s="1">
        <f t="shared" si="73"/>
        <v>0.28423460017903623</v>
      </c>
      <c r="R337" s="22">
        <f t="shared" si="74"/>
        <v>1005.3941259999995</v>
      </c>
    </row>
    <row r="338" spans="1:18" ht="12.75">
      <c r="A338" s="1">
        <v>74664</v>
      </c>
      <c r="B338" s="4">
        <v>37676</v>
      </c>
      <c r="C338" s="1" t="s">
        <v>32</v>
      </c>
      <c r="D338" s="1" t="s">
        <v>8</v>
      </c>
      <c r="E338" s="1" t="s">
        <v>8</v>
      </c>
      <c r="F338" s="1">
        <v>18157347</v>
      </c>
      <c r="G338" s="1">
        <v>15137004</v>
      </c>
      <c r="H338" s="1">
        <v>94019</v>
      </c>
      <c r="I338" s="1">
        <v>22840871</v>
      </c>
      <c r="J338" s="10">
        <v>19022994</v>
      </c>
      <c r="K338" s="1">
        <v>463975</v>
      </c>
      <c r="L338" s="1">
        <f t="shared" si="68"/>
        <v>1.256721211145878</v>
      </c>
      <c r="M338" s="17">
        <f t="shared" si="69"/>
        <v>34.815109199999995</v>
      </c>
      <c r="N338" s="20">
        <f t="shared" si="70"/>
        <v>1757.0259451999991</v>
      </c>
      <c r="O338" s="17">
        <f t="shared" si="71"/>
        <v>9.511497</v>
      </c>
      <c r="P338" s="20">
        <f t="shared" si="72"/>
        <v>512.2085599999997</v>
      </c>
      <c r="Q338" s="1">
        <f t="shared" si="73"/>
        <v>0.27320026329258223</v>
      </c>
      <c r="R338" s="22">
        <f t="shared" si="74"/>
        <v>1024.4171199999994</v>
      </c>
    </row>
    <row r="339" spans="1:18" ht="12.75">
      <c r="A339" s="1">
        <v>74669</v>
      </c>
      <c r="B339" s="4">
        <v>37676</v>
      </c>
      <c r="C339" s="1" t="s">
        <v>32</v>
      </c>
      <c r="D339" s="1" t="s">
        <v>8</v>
      </c>
      <c r="E339" s="1" t="s">
        <v>8</v>
      </c>
      <c r="F339" s="1">
        <v>13774113</v>
      </c>
      <c r="G339" s="1">
        <v>11071962</v>
      </c>
      <c r="H339" s="1">
        <v>109623</v>
      </c>
      <c r="I339" s="1">
        <v>16902820</v>
      </c>
      <c r="J339" s="10">
        <v>13565806</v>
      </c>
      <c r="K339" s="1">
        <v>521762</v>
      </c>
      <c r="L339" s="1">
        <f t="shared" si="68"/>
        <v>1.225239573618479</v>
      </c>
      <c r="M339" s="17">
        <f t="shared" si="69"/>
        <v>25.465512599999997</v>
      </c>
      <c r="N339" s="20">
        <f t="shared" si="70"/>
        <v>1782.4914577999991</v>
      </c>
      <c r="O339" s="17">
        <f t="shared" si="71"/>
        <v>6.782903</v>
      </c>
      <c r="P339" s="20">
        <f t="shared" si="72"/>
        <v>518.9914629999997</v>
      </c>
      <c r="Q339" s="1">
        <f t="shared" si="73"/>
        <v>0.26635642904749546</v>
      </c>
      <c r="R339" s="22">
        <f t="shared" si="74"/>
        <v>1037.9829259999995</v>
      </c>
    </row>
    <row r="340" spans="1:18" ht="12.75">
      <c r="A340" s="1">
        <v>74674</v>
      </c>
      <c r="B340" s="4">
        <v>37676</v>
      </c>
      <c r="C340" s="1" t="s">
        <v>32</v>
      </c>
      <c r="D340" s="1" t="s">
        <v>8</v>
      </c>
      <c r="E340" s="1" t="s">
        <v>8</v>
      </c>
      <c r="F340" s="1">
        <v>1123241</v>
      </c>
      <c r="G340" s="1">
        <v>929856</v>
      </c>
      <c r="H340" s="1">
        <v>9206</v>
      </c>
      <c r="I340" s="2">
        <v>1359708</v>
      </c>
      <c r="J340" s="10">
        <v>1124087</v>
      </c>
      <c r="K340" s="1">
        <v>43234</v>
      </c>
      <c r="L340" s="1">
        <f t="shared" si="68"/>
        <v>1.208882880790144</v>
      </c>
      <c r="M340" s="17">
        <f t="shared" si="69"/>
        <v>2.1386687999999996</v>
      </c>
      <c r="N340" s="20">
        <f t="shared" si="70"/>
        <v>1784.6301265999991</v>
      </c>
      <c r="O340" s="17">
        <f t="shared" si="71"/>
        <v>0.5620435</v>
      </c>
      <c r="P340" s="20">
        <f t="shared" si="72"/>
        <v>519.5535064999997</v>
      </c>
      <c r="Q340" s="1">
        <f t="shared" si="73"/>
        <v>0.26280062625872697</v>
      </c>
      <c r="R340" s="22">
        <f t="shared" si="74"/>
        <v>1039.1070129999994</v>
      </c>
    </row>
    <row r="341" spans="1:18" ht="12.75">
      <c r="A341" s="1">
        <v>74675</v>
      </c>
      <c r="B341" s="4">
        <v>37676</v>
      </c>
      <c r="C341" s="1" t="s">
        <v>32</v>
      </c>
      <c r="D341" s="1" t="s">
        <v>8</v>
      </c>
      <c r="E341" s="1" t="s">
        <v>8</v>
      </c>
      <c r="F341" s="1">
        <v>771473</v>
      </c>
      <c r="G341" s="1">
        <v>604163</v>
      </c>
      <c r="H341" s="1">
        <v>5982</v>
      </c>
      <c r="I341" s="1">
        <v>920865</v>
      </c>
      <c r="J341" s="10">
        <v>720318</v>
      </c>
      <c r="K341" s="1">
        <v>27705</v>
      </c>
      <c r="L341" s="1">
        <f t="shared" si="68"/>
        <v>1.1922577185296022</v>
      </c>
      <c r="M341" s="17">
        <f t="shared" si="69"/>
        <v>1.3895749</v>
      </c>
      <c r="N341" s="20">
        <f t="shared" si="70"/>
        <v>1786.0197014999992</v>
      </c>
      <c r="O341" s="17">
        <f t="shared" si="71"/>
        <v>0.360159</v>
      </c>
      <c r="P341" s="20">
        <f t="shared" si="72"/>
        <v>519.9136654999996</v>
      </c>
      <c r="Q341" s="1">
        <f t="shared" si="73"/>
        <v>0.2591864605499135</v>
      </c>
      <c r="R341" s="22">
        <f t="shared" si="74"/>
        <v>1039.8273309999993</v>
      </c>
    </row>
    <row r="342" spans="1:18" ht="12.75">
      <c r="A342" s="1">
        <v>74678</v>
      </c>
      <c r="B342" s="4">
        <v>37676</v>
      </c>
      <c r="C342" s="1" t="s">
        <v>32</v>
      </c>
      <c r="D342" s="1" t="s">
        <v>8</v>
      </c>
      <c r="E342" s="1" t="s">
        <v>8</v>
      </c>
      <c r="F342" s="1">
        <v>10318995</v>
      </c>
      <c r="G342" s="1">
        <v>8981219</v>
      </c>
      <c r="H342" s="1">
        <v>88922</v>
      </c>
      <c r="I342" s="1">
        <v>12197732</v>
      </c>
      <c r="J342" s="10">
        <v>10541105</v>
      </c>
      <c r="K342" s="1">
        <v>405427</v>
      </c>
      <c r="L342" s="1">
        <f t="shared" si="68"/>
        <v>1.1736831047099507</v>
      </c>
      <c r="M342" s="17">
        <f t="shared" si="69"/>
        <v>20.656803699999998</v>
      </c>
      <c r="N342" s="20">
        <f t="shared" si="70"/>
        <v>1806.6765051999992</v>
      </c>
      <c r="O342" s="17">
        <f t="shared" si="71"/>
        <v>5.2705525</v>
      </c>
      <c r="P342" s="20">
        <f t="shared" si="72"/>
        <v>525.1842179999996</v>
      </c>
      <c r="Q342" s="1">
        <f t="shared" si="73"/>
        <v>0.2551485010239024</v>
      </c>
      <c r="R342" s="22">
        <f t="shared" si="74"/>
        <v>1050.3684359999993</v>
      </c>
    </row>
    <row r="343" spans="1:18" ht="12.75">
      <c r="A343" s="1">
        <v>74680</v>
      </c>
      <c r="B343" s="4">
        <v>37676</v>
      </c>
      <c r="C343" s="1" t="s">
        <v>32</v>
      </c>
      <c r="D343" s="1" t="s">
        <v>8</v>
      </c>
      <c r="E343" s="1" t="s">
        <v>8</v>
      </c>
      <c r="F343" s="1">
        <v>6061715</v>
      </c>
      <c r="G343" s="1">
        <v>4805647</v>
      </c>
      <c r="H343" s="1">
        <v>419582</v>
      </c>
      <c r="I343" s="1">
        <v>6891698</v>
      </c>
      <c r="J343" s="10">
        <v>5454559</v>
      </c>
      <c r="K343" s="1">
        <v>419582</v>
      </c>
      <c r="L343" s="1">
        <f t="shared" si="68"/>
        <v>1.1350311414883365</v>
      </c>
      <c r="M343" s="17">
        <f t="shared" si="69"/>
        <v>11.0529881</v>
      </c>
      <c r="N343" s="20">
        <f t="shared" si="70"/>
        <v>1817.7294932999991</v>
      </c>
      <c r="O343" s="17">
        <f t="shared" si="71"/>
        <v>2.7272795</v>
      </c>
      <c r="P343" s="20">
        <f t="shared" si="72"/>
        <v>527.9114974999997</v>
      </c>
      <c r="Q343" s="1">
        <f t="shared" si="73"/>
        <v>0.2467459003235514</v>
      </c>
      <c r="R343" s="22">
        <f t="shared" si="74"/>
        <v>1055.8229949999993</v>
      </c>
    </row>
    <row r="344" spans="1:19" ht="12.75">
      <c r="A344" s="1">
        <v>74683</v>
      </c>
      <c r="B344" s="4">
        <v>37676</v>
      </c>
      <c r="C344" s="1" t="s">
        <v>32</v>
      </c>
      <c r="D344" s="1" t="s">
        <v>8</v>
      </c>
      <c r="E344" s="1" t="s">
        <v>8</v>
      </c>
      <c r="F344" s="1">
        <v>58764</v>
      </c>
      <c r="G344" s="1">
        <v>55406</v>
      </c>
      <c r="H344" s="1">
        <v>923</v>
      </c>
      <c r="I344" s="1">
        <v>46473</v>
      </c>
      <c r="J344" s="10">
        <v>41761</v>
      </c>
      <c r="K344" s="1">
        <v>3212</v>
      </c>
      <c r="L344" s="1">
        <f t="shared" si="68"/>
        <v>0.7537270331733026</v>
      </c>
      <c r="M344" s="17">
        <f t="shared" si="69"/>
        <v>0.12743379999999999</v>
      </c>
      <c r="N344" s="20">
        <f t="shared" si="70"/>
        <v>1817.8569270999992</v>
      </c>
      <c r="O344" s="17">
        <f t="shared" si="71"/>
        <v>0.0208805</v>
      </c>
      <c r="P344" s="20">
        <f t="shared" si="72"/>
        <v>527.9323779999996</v>
      </c>
      <c r="Q344" s="1">
        <f t="shared" si="73"/>
        <v>0.16385370286376144</v>
      </c>
      <c r="R344" s="22">
        <f t="shared" si="74"/>
        <v>1055.8647559999993</v>
      </c>
      <c r="S344" s="1" t="s">
        <v>73</v>
      </c>
    </row>
    <row r="345" spans="1:18" ht="12.75">
      <c r="A345" s="1">
        <v>74684</v>
      </c>
      <c r="B345" s="4">
        <v>37676</v>
      </c>
      <c r="C345" s="1" t="s">
        <v>32</v>
      </c>
      <c r="D345" s="1" t="s">
        <v>8</v>
      </c>
      <c r="E345" s="1" t="s">
        <v>8</v>
      </c>
      <c r="F345" s="1">
        <v>6588464</v>
      </c>
      <c r="G345" s="1">
        <v>5462697</v>
      </c>
      <c r="H345" s="1">
        <v>91045</v>
      </c>
      <c r="I345" s="1">
        <v>7565264</v>
      </c>
      <c r="J345" s="10">
        <v>6261050</v>
      </c>
      <c r="K345" s="1">
        <v>481620</v>
      </c>
      <c r="L345" s="1">
        <f t="shared" si="68"/>
        <v>1.1461463083162036</v>
      </c>
      <c r="M345" s="17">
        <f t="shared" si="69"/>
        <v>12.5642031</v>
      </c>
      <c r="N345" s="20">
        <f t="shared" si="70"/>
        <v>1830.4211301999992</v>
      </c>
      <c r="O345" s="17">
        <f t="shared" si="71"/>
        <v>3.130525</v>
      </c>
      <c r="P345" s="20">
        <f t="shared" si="72"/>
        <v>531.0629029999997</v>
      </c>
      <c r="Q345" s="1">
        <f t="shared" si="73"/>
        <v>0.2491622409383051</v>
      </c>
      <c r="R345" s="22">
        <f t="shared" si="74"/>
        <v>1062.1258059999993</v>
      </c>
    </row>
    <row r="346" spans="1:18" ht="12.75">
      <c r="A346" s="1">
        <v>74686</v>
      </c>
      <c r="B346" s="4">
        <v>37676</v>
      </c>
      <c r="C346" s="1" t="s">
        <v>32</v>
      </c>
      <c r="D346" s="1" t="s">
        <v>8</v>
      </c>
      <c r="E346" s="1" t="s">
        <v>8</v>
      </c>
      <c r="F346" s="1">
        <v>1382856</v>
      </c>
      <c r="G346" s="1">
        <v>1160085</v>
      </c>
      <c r="H346" s="1">
        <v>19335</v>
      </c>
      <c r="I346" s="1">
        <v>1580322</v>
      </c>
      <c r="J346" s="10">
        <v>1322200</v>
      </c>
      <c r="K346" s="1">
        <v>101708</v>
      </c>
      <c r="L346" s="1">
        <f t="shared" si="68"/>
        <v>1.1397440704775943</v>
      </c>
      <c r="M346" s="17">
        <f t="shared" si="69"/>
        <v>2.6681955</v>
      </c>
      <c r="N346" s="20">
        <f t="shared" si="70"/>
        <v>1833.089325699999</v>
      </c>
      <c r="O346" s="17">
        <f t="shared" si="71"/>
        <v>0.6611</v>
      </c>
      <c r="P346" s="20">
        <f t="shared" si="72"/>
        <v>531.7240029999997</v>
      </c>
      <c r="Q346" s="1">
        <f t="shared" si="73"/>
        <v>0.24777045010382487</v>
      </c>
      <c r="R346" s="22">
        <f t="shared" si="74"/>
        <v>1063.4480059999994</v>
      </c>
    </row>
    <row r="347" spans="1:19" ht="12.75">
      <c r="A347" s="1">
        <v>74691</v>
      </c>
      <c r="B347" s="4">
        <v>37676</v>
      </c>
      <c r="C347" s="1" t="s">
        <v>32</v>
      </c>
      <c r="D347" s="1" t="s">
        <v>8</v>
      </c>
      <c r="E347" s="1" t="s">
        <v>8</v>
      </c>
      <c r="F347" s="1">
        <v>8965051</v>
      </c>
      <c r="G347" s="1">
        <v>7707197</v>
      </c>
      <c r="H347" s="1">
        <v>128453</v>
      </c>
      <c r="I347" s="1">
        <v>10150672</v>
      </c>
      <c r="J347" s="10">
        <v>8708711</v>
      </c>
      <c r="K347" s="1">
        <v>669900</v>
      </c>
      <c r="L347" s="1">
        <f t="shared" si="68"/>
        <v>1.129945296584478</v>
      </c>
      <c r="M347" s="17">
        <f t="shared" si="69"/>
        <v>17.726553099999997</v>
      </c>
      <c r="N347" s="20">
        <f t="shared" si="70"/>
        <v>1850.8158787999992</v>
      </c>
      <c r="O347" s="17">
        <f t="shared" si="71"/>
        <v>4.3543555</v>
      </c>
      <c r="P347" s="20">
        <f t="shared" si="72"/>
        <v>536.0783584999997</v>
      </c>
      <c r="Q347" s="1">
        <f t="shared" si="73"/>
        <v>0.2456402818661909</v>
      </c>
      <c r="R347" s="22">
        <f t="shared" si="74"/>
        <v>1072.1567169999994</v>
      </c>
      <c r="S347" s="1" t="s">
        <v>64</v>
      </c>
    </row>
    <row r="348" spans="1:18" ht="12.75">
      <c r="A348" s="1">
        <v>74743</v>
      </c>
      <c r="B348" s="4">
        <v>37677</v>
      </c>
      <c r="C348" s="1" t="s">
        <v>32</v>
      </c>
      <c r="D348" s="1" t="s">
        <v>8</v>
      </c>
      <c r="E348" s="1" t="s">
        <v>8</v>
      </c>
      <c r="F348" s="1">
        <v>4402117</v>
      </c>
      <c r="G348" s="1">
        <v>3116496</v>
      </c>
      <c r="H348" s="1">
        <v>17218</v>
      </c>
      <c r="I348" s="1">
        <v>7544014</v>
      </c>
      <c r="J348" s="10">
        <v>5292501</v>
      </c>
      <c r="K348" s="1">
        <v>86762</v>
      </c>
      <c r="L348" s="1">
        <f aca="true" t="shared" si="75" ref="L348:L400">J348/G348</f>
        <v>1.6982216566297534</v>
      </c>
      <c r="M348" s="17">
        <f aca="true" t="shared" si="76" ref="M348:M360">2.3*G348/1000000</f>
        <v>7.1679408</v>
      </c>
      <c r="N348" s="20">
        <f aca="true" t="shared" si="77" ref="N348:N400">N347+M348</f>
        <v>1857.9838195999992</v>
      </c>
      <c r="O348" s="17">
        <f aca="true" t="shared" si="78" ref="O348:O400">J348/(2000000)</f>
        <v>2.6462505</v>
      </c>
      <c r="P348" s="20">
        <f aca="true" t="shared" si="79" ref="P348:P360">P347+O348</f>
        <v>538.7246089999996</v>
      </c>
      <c r="Q348" s="1">
        <f aca="true" t="shared" si="80" ref="Q348:Q401">O348/M348</f>
        <v>0.3691786210064681</v>
      </c>
      <c r="R348" s="22">
        <f aca="true" t="shared" si="81" ref="R348:R379">J348/1000000+R347</f>
        <v>1077.4492179999993</v>
      </c>
    </row>
    <row r="349" spans="1:18" ht="12.75">
      <c r="A349" s="1">
        <v>74744</v>
      </c>
      <c r="B349" s="4">
        <v>37677</v>
      </c>
      <c r="C349" s="1" t="s">
        <v>32</v>
      </c>
      <c r="D349" s="1" t="s">
        <v>8</v>
      </c>
      <c r="E349" s="1" t="s">
        <v>8</v>
      </c>
      <c r="F349" s="1">
        <v>1813489</v>
      </c>
      <c r="G349" s="1">
        <v>1073753</v>
      </c>
      <c r="H349" s="1">
        <v>6669</v>
      </c>
      <c r="I349" s="1">
        <v>2821824</v>
      </c>
      <c r="J349" s="10">
        <v>1667188</v>
      </c>
      <c r="K349" s="1">
        <v>40663</v>
      </c>
      <c r="L349" s="1">
        <f t="shared" si="75"/>
        <v>1.552673659584653</v>
      </c>
      <c r="M349" s="17">
        <f t="shared" si="76"/>
        <v>2.4696319</v>
      </c>
      <c r="N349" s="20">
        <f t="shared" si="77"/>
        <v>1860.4534514999991</v>
      </c>
      <c r="O349" s="17">
        <f t="shared" si="78"/>
        <v>0.833594</v>
      </c>
      <c r="P349" s="20">
        <f t="shared" si="79"/>
        <v>539.5582029999996</v>
      </c>
      <c r="Q349" s="1">
        <f t="shared" si="80"/>
        <v>0.3375377520836202</v>
      </c>
      <c r="R349" s="22">
        <f t="shared" si="81"/>
        <v>1079.1164059999992</v>
      </c>
    </row>
    <row r="350" spans="1:19" ht="12.75">
      <c r="A350" s="1">
        <v>74746</v>
      </c>
      <c r="B350" s="4">
        <v>37677</v>
      </c>
      <c r="C350" s="1" t="s">
        <v>32</v>
      </c>
      <c r="D350" s="1" t="s">
        <v>8</v>
      </c>
      <c r="E350" s="1" t="s">
        <v>8</v>
      </c>
      <c r="F350" s="1">
        <v>1431226</v>
      </c>
      <c r="G350" s="1">
        <v>840809</v>
      </c>
      <c r="H350" s="1">
        <v>4183</v>
      </c>
      <c r="I350" s="1">
        <v>2233752</v>
      </c>
      <c r="J350" s="10">
        <v>1304148</v>
      </c>
      <c r="K350" s="1">
        <v>16100</v>
      </c>
      <c r="L350" s="1">
        <f t="shared" si="75"/>
        <v>1.551063321158551</v>
      </c>
      <c r="M350" s="17">
        <f t="shared" si="76"/>
        <v>1.9338606999999999</v>
      </c>
      <c r="N350" s="20">
        <f t="shared" si="77"/>
        <v>1862.387312199999</v>
      </c>
      <c r="O350" s="17">
        <f t="shared" si="78"/>
        <v>0.652074</v>
      </c>
      <c r="P350" s="20">
        <f t="shared" si="79"/>
        <v>540.2102769999996</v>
      </c>
      <c r="Q350" s="1">
        <f t="shared" si="80"/>
        <v>0.3371876785127285</v>
      </c>
      <c r="R350" s="22">
        <f t="shared" si="81"/>
        <v>1080.4205539999991</v>
      </c>
      <c r="S350" s="1" t="s">
        <v>64</v>
      </c>
    </row>
    <row r="351" spans="1:18" ht="12.75">
      <c r="A351" s="1">
        <v>74844</v>
      </c>
      <c r="B351" s="4">
        <v>37677</v>
      </c>
      <c r="C351" s="1" t="s">
        <v>32</v>
      </c>
      <c r="D351" s="1" t="s">
        <v>8</v>
      </c>
      <c r="E351" s="1" t="s">
        <v>8</v>
      </c>
      <c r="F351" s="2">
        <v>5824909</v>
      </c>
      <c r="G351" s="1">
        <v>2904452</v>
      </c>
      <c r="H351" s="1">
        <v>14450</v>
      </c>
      <c r="I351" s="2">
        <v>8975457</v>
      </c>
      <c r="J351" s="10">
        <v>4489202</v>
      </c>
      <c r="K351" s="1">
        <v>55422</v>
      </c>
      <c r="L351" s="1">
        <f t="shared" si="75"/>
        <v>1.5456278843651057</v>
      </c>
      <c r="M351" s="17">
        <f t="shared" si="76"/>
        <v>6.680239599999999</v>
      </c>
      <c r="N351" s="20">
        <f t="shared" si="77"/>
        <v>1869.0675517999991</v>
      </c>
      <c r="O351" s="17">
        <f t="shared" si="78"/>
        <v>2.244601</v>
      </c>
      <c r="P351" s="20">
        <f t="shared" si="79"/>
        <v>542.4548779999996</v>
      </c>
      <c r="Q351" s="1">
        <f t="shared" si="80"/>
        <v>0.33600606181850123</v>
      </c>
      <c r="R351" s="22">
        <f t="shared" si="81"/>
        <v>1084.909755999999</v>
      </c>
    </row>
    <row r="352" spans="1:18" ht="12.75">
      <c r="A352" s="1">
        <v>74852</v>
      </c>
      <c r="B352" s="4">
        <v>37677</v>
      </c>
      <c r="C352" s="1" t="s">
        <v>32</v>
      </c>
      <c r="D352" s="1" t="s">
        <v>8</v>
      </c>
      <c r="E352" s="1" t="s">
        <v>8</v>
      </c>
      <c r="F352" s="2">
        <v>18524049</v>
      </c>
      <c r="G352" s="1">
        <v>16320181</v>
      </c>
      <c r="H352" s="1">
        <v>81195</v>
      </c>
      <c r="I352" s="1">
        <v>27034271</v>
      </c>
      <c r="J352" s="10">
        <v>23797729</v>
      </c>
      <c r="K352" s="1">
        <v>293799</v>
      </c>
      <c r="L352" s="1">
        <f t="shared" si="75"/>
        <v>1.4581780067267636</v>
      </c>
      <c r="M352" s="17">
        <f t="shared" si="76"/>
        <v>37.5364163</v>
      </c>
      <c r="N352" s="20">
        <f t="shared" si="77"/>
        <v>1906.603968099999</v>
      </c>
      <c r="O352" s="17">
        <f t="shared" si="78"/>
        <v>11.8988645</v>
      </c>
      <c r="P352" s="20">
        <f t="shared" si="79"/>
        <v>554.3537424999995</v>
      </c>
      <c r="Q352" s="1">
        <f t="shared" si="80"/>
        <v>0.3169952188536443</v>
      </c>
      <c r="R352" s="22">
        <f>J352/1000000+R351</f>
        <v>1108.707484999999</v>
      </c>
    </row>
    <row r="353" spans="1:18" ht="12.75">
      <c r="A353" s="1">
        <v>74854</v>
      </c>
      <c r="B353" s="4">
        <v>37677</v>
      </c>
      <c r="C353" s="1" t="s">
        <v>32</v>
      </c>
      <c r="D353" s="1" t="s">
        <v>8</v>
      </c>
      <c r="E353" s="1" t="s">
        <v>8</v>
      </c>
      <c r="F353" s="1">
        <v>3305994</v>
      </c>
      <c r="G353" s="2">
        <v>2705396</v>
      </c>
      <c r="H353" s="1">
        <v>26786</v>
      </c>
      <c r="I353" s="1">
        <v>4693955</v>
      </c>
      <c r="J353" s="10">
        <v>3838078</v>
      </c>
      <c r="K353" s="1">
        <v>147618</v>
      </c>
      <c r="L353" s="1">
        <f t="shared" si="75"/>
        <v>1.4186751218675566</v>
      </c>
      <c r="M353" s="17">
        <f t="shared" si="76"/>
        <v>6.2224108</v>
      </c>
      <c r="N353" s="20">
        <f t="shared" si="77"/>
        <v>1912.826378899999</v>
      </c>
      <c r="O353" s="17">
        <f t="shared" si="78"/>
        <v>1.919039</v>
      </c>
      <c r="P353" s="20">
        <f t="shared" si="79"/>
        <v>556.2727814999995</v>
      </c>
      <c r="Q353" s="1">
        <f t="shared" si="80"/>
        <v>0.30840763518859926</v>
      </c>
      <c r="R353" s="22">
        <f t="shared" si="81"/>
        <v>1112.545562999999</v>
      </c>
    </row>
    <row r="354" spans="1:18" ht="12.75">
      <c r="A354" s="1">
        <v>74855</v>
      </c>
      <c r="B354" s="4">
        <v>37677</v>
      </c>
      <c r="C354" s="1" t="s">
        <v>32</v>
      </c>
      <c r="D354" s="1" t="s">
        <v>8</v>
      </c>
      <c r="E354" s="1" t="s">
        <v>8</v>
      </c>
      <c r="F354" s="1">
        <v>16428377</v>
      </c>
      <c r="G354" s="1">
        <v>14274534</v>
      </c>
      <c r="H354" s="1">
        <v>141332</v>
      </c>
      <c r="I354" s="1">
        <v>19486840</v>
      </c>
      <c r="J354" s="10">
        <v>16908174</v>
      </c>
      <c r="K354" s="1">
        <v>650315</v>
      </c>
      <c r="L354" s="1">
        <f t="shared" si="75"/>
        <v>1.1844991927582365</v>
      </c>
      <c r="M354" s="17">
        <f t="shared" si="76"/>
        <v>32.8314282</v>
      </c>
      <c r="N354" s="20">
        <f t="shared" si="77"/>
        <v>1945.657807099999</v>
      </c>
      <c r="O354" s="17">
        <f t="shared" si="78"/>
        <v>8.454087</v>
      </c>
      <c r="P354" s="20">
        <f t="shared" si="79"/>
        <v>564.7268684999995</v>
      </c>
      <c r="Q354" s="1">
        <f t="shared" si="80"/>
        <v>0.2574998245126601</v>
      </c>
      <c r="R354" s="22">
        <f t="shared" si="81"/>
        <v>1129.453736999999</v>
      </c>
    </row>
    <row r="355" spans="1:18" ht="12.75">
      <c r="A355" s="1">
        <v>74857</v>
      </c>
      <c r="B355" s="4">
        <v>37677</v>
      </c>
      <c r="C355" s="1" t="s">
        <v>32</v>
      </c>
      <c r="D355" s="1" t="s">
        <v>8</v>
      </c>
      <c r="E355" s="1" t="s">
        <v>8</v>
      </c>
      <c r="F355" s="1">
        <v>11990932</v>
      </c>
      <c r="G355" s="1">
        <v>10009420</v>
      </c>
      <c r="H355" s="1">
        <v>166823</v>
      </c>
      <c r="I355" s="1">
        <v>13982116</v>
      </c>
      <c r="J355" s="10">
        <v>11651471</v>
      </c>
      <c r="K355" s="1">
        <v>896267</v>
      </c>
      <c r="L355" s="1">
        <f t="shared" si="75"/>
        <v>1.164050564368365</v>
      </c>
      <c r="M355" s="17">
        <f t="shared" si="76"/>
        <v>23.021666</v>
      </c>
      <c r="N355" s="20">
        <f t="shared" si="77"/>
        <v>1968.679473099999</v>
      </c>
      <c r="O355" s="17">
        <f t="shared" si="78"/>
        <v>5.8257355</v>
      </c>
      <c r="P355" s="20">
        <f t="shared" si="79"/>
        <v>570.5526039999994</v>
      </c>
      <c r="Q355" s="1">
        <f t="shared" si="80"/>
        <v>0.25305447051486196</v>
      </c>
      <c r="R355" s="22">
        <f t="shared" si="81"/>
        <v>1141.1052079999988</v>
      </c>
    </row>
    <row r="356" spans="1:18" ht="12.75">
      <c r="A356" s="1">
        <v>75365</v>
      </c>
      <c r="B356" s="4">
        <v>37679</v>
      </c>
      <c r="C356" s="1" t="s">
        <v>74</v>
      </c>
      <c r="D356" s="1" t="s">
        <v>8</v>
      </c>
      <c r="E356" s="1" t="s">
        <v>8</v>
      </c>
      <c r="F356" s="1">
        <v>5038368</v>
      </c>
      <c r="G356" s="1">
        <v>4582820</v>
      </c>
      <c r="H356" s="1">
        <v>45374</v>
      </c>
      <c r="I356" s="1">
        <v>5805231</v>
      </c>
      <c r="J356" s="10">
        <v>5276952</v>
      </c>
      <c r="K356" s="1">
        <v>202959</v>
      </c>
      <c r="L356" s="1">
        <f t="shared" si="75"/>
        <v>1.1514639457801092</v>
      </c>
      <c r="M356" s="17">
        <f t="shared" si="76"/>
        <v>10.540486</v>
      </c>
      <c r="N356" s="20">
        <f t="shared" si="77"/>
        <v>1979.2199590999992</v>
      </c>
      <c r="O356" s="17">
        <f t="shared" si="78"/>
        <v>2.638476</v>
      </c>
      <c r="P356" s="20">
        <f t="shared" si="79"/>
        <v>573.1910799999994</v>
      </c>
      <c r="Q356" s="1">
        <f t="shared" si="80"/>
        <v>0.25031824908263245</v>
      </c>
      <c r="R356" s="22">
        <f t="shared" si="81"/>
        <v>1146.3821599999987</v>
      </c>
    </row>
    <row r="357" spans="1:18" ht="12.75">
      <c r="A357" s="1">
        <v>75377</v>
      </c>
      <c r="B357" s="4">
        <v>37679</v>
      </c>
      <c r="C357" s="1" t="s">
        <v>75</v>
      </c>
      <c r="D357" s="1" t="s">
        <v>8</v>
      </c>
      <c r="E357" s="1" t="s">
        <v>8</v>
      </c>
      <c r="F357" s="1">
        <v>795217</v>
      </c>
      <c r="G357" s="1">
        <v>703830</v>
      </c>
      <c r="H357" s="1">
        <v>11730</v>
      </c>
      <c r="I357" s="1">
        <v>887818</v>
      </c>
      <c r="J357" s="10">
        <v>785494</v>
      </c>
      <c r="K357" s="1">
        <v>60422</v>
      </c>
      <c r="L357" s="1">
        <f t="shared" si="75"/>
        <v>1.1160280181293778</v>
      </c>
      <c r="M357" s="17">
        <f t="shared" si="76"/>
        <v>1.6188089999999997</v>
      </c>
      <c r="N357" s="20">
        <f t="shared" si="77"/>
        <v>1980.8387680999992</v>
      </c>
      <c r="O357" s="17">
        <f t="shared" si="78"/>
        <v>0.392747</v>
      </c>
      <c r="P357" s="20">
        <f t="shared" si="79"/>
        <v>573.5838269999994</v>
      </c>
      <c r="Q357" s="1">
        <f t="shared" si="80"/>
        <v>0.2426147865498648</v>
      </c>
      <c r="R357" s="22">
        <f t="shared" si="81"/>
        <v>1147.1676539999987</v>
      </c>
    </row>
    <row r="358" spans="1:18" ht="12.75">
      <c r="A358" s="1">
        <v>75379</v>
      </c>
      <c r="B358" s="4">
        <v>37680</v>
      </c>
      <c r="C358" s="1" t="s">
        <v>75</v>
      </c>
      <c r="D358" s="1" t="s">
        <v>8</v>
      </c>
      <c r="E358" s="1" t="s">
        <v>8</v>
      </c>
      <c r="F358" s="1">
        <v>583492</v>
      </c>
      <c r="G358" s="1">
        <v>515186</v>
      </c>
      <c r="H358" s="1">
        <v>8586</v>
      </c>
      <c r="I358" s="1">
        <v>649080</v>
      </c>
      <c r="J358" s="10">
        <v>572852</v>
      </c>
      <c r="K358" s="1">
        <v>44065</v>
      </c>
      <c r="L358" s="1">
        <f t="shared" si="75"/>
        <v>1.1119323894671052</v>
      </c>
      <c r="M358" s="17">
        <f t="shared" si="76"/>
        <v>1.1849277999999999</v>
      </c>
      <c r="N358" s="20">
        <f t="shared" si="77"/>
        <v>1982.0236958999992</v>
      </c>
      <c r="O358" s="17">
        <f t="shared" si="78"/>
        <v>0.286426</v>
      </c>
      <c r="P358" s="20">
        <f t="shared" si="79"/>
        <v>573.8702529999994</v>
      </c>
      <c r="Q358" s="1">
        <f t="shared" si="80"/>
        <v>0.24172443249284897</v>
      </c>
      <c r="R358" s="22">
        <f t="shared" si="81"/>
        <v>1147.7405059999987</v>
      </c>
    </row>
    <row r="359" spans="1:18" ht="12.75">
      <c r="A359" s="1">
        <v>75399</v>
      </c>
      <c r="B359" s="4">
        <v>37680</v>
      </c>
      <c r="C359" s="1" t="s">
        <v>75</v>
      </c>
      <c r="D359" s="1" t="s">
        <v>8</v>
      </c>
      <c r="E359" s="1" t="s">
        <v>8</v>
      </c>
      <c r="F359" s="1">
        <v>43263614</v>
      </c>
      <c r="G359" s="1">
        <v>37773194</v>
      </c>
      <c r="H359" s="1">
        <v>75395</v>
      </c>
      <c r="I359" s="1">
        <v>65605142</v>
      </c>
      <c r="J359" s="10">
        <v>57179492</v>
      </c>
      <c r="K359" s="1">
        <v>566133</v>
      </c>
      <c r="L359" s="1">
        <f t="shared" si="75"/>
        <v>1.5137584605633296</v>
      </c>
      <c r="M359" s="17">
        <f t="shared" si="76"/>
        <v>86.87834619999998</v>
      </c>
      <c r="N359" s="20">
        <f t="shared" si="77"/>
        <v>2068.902042099999</v>
      </c>
      <c r="O359" s="17">
        <f t="shared" si="78"/>
        <v>28.589746</v>
      </c>
      <c r="P359" s="20">
        <f t="shared" si="79"/>
        <v>602.4599989999994</v>
      </c>
      <c r="Q359" s="1">
        <f t="shared" si="80"/>
        <v>0.32907792620941956</v>
      </c>
      <c r="R359" s="22">
        <f t="shared" si="81"/>
        <v>1204.9199979999987</v>
      </c>
    </row>
    <row r="360" spans="1:19" ht="12.75">
      <c r="A360" s="1">
        <v>75401</v>
      </c>
      <c r="B360" s="4">
        <v>37680</v>
      </c>
      <c r="C360" s="1" t="s">
        <v>75</v>
      </c>
      <c r="D360" s="1" t="s">
        <v>8</v>
      </c>
      <c r="E360" s="1" t="s">
        <v>8</v>
      </c>
      <c r="F360" s="2">
        <v>9907827</v>
      </c>
      <c r="G360" s="2">
        <v>8426403</v>
      </c>
      <c r="H360" s="2">
        <v>52337</v>
      </c>
      <c r="I360" s="1">
        <v>13107614</v>
      </c>
      <c r="J360" s="10">
        <v>11142083</v>
      </c>
      <c r="K360" s="1">
        <v>271758</v>
      </c>
      <c r="L360" s="1">
        <f t="shared" si="75"/>
        <v>1.3222822359671143</v>
      </c>
      <c r="M360" s="17">
        <f t="shared" si="76"/>
        <v>19.3807269</v>
      </c>
      <c r="N360" s="20">
        <f t="shared" si="77"/>
        <v>2088.282768999999</v>
      </c>
      <c r="O360" s="17">
        <f t="shared" si="78"/>
        <v>5.5710415</v>
      </c>
      <c r="P360" s="20">
        <f t="shared" si="79"/>
        <v>608.0310404999993</v>
      </c>
      <c r="Q360" s="1">
        <f t="shared" si="80"/>
        <v>0.28745265999285097</v>
      </c>
      <c r="R360" s="22">
        <f t="shared" si="81"/>
        <v>1216.0620809999987</v>
      </c>
      <c r="S360" s="1" t="s">
        <v>76</v>
      </c>
    </row>
    <row r="361" spans="1:19" ht="12.75">
      <c r="A361" s="1">
        <v>75403</v>
      </c>
      <c r="B361" s="4">
        <v>37680</v>
      </c>
      <c r="C361" s="1" t="s">
        <v>75</v>
      </c>
      <c r="D361" s="1" t="s">
        <v>8</v>
      </c>
      <c r="E361" s="1" t="s">
        <v>8</v>
      </c>
      <c r="F361" s="1">
        <v>10402447</v>
      </c>
      <c r="G361" s="1">
        <v>9020695</v>
      </c>
      <c r="H361" s="1">
        <v>56030</v>
      </c>
      <c r="I361" s="1">
        <v>13128289</v>
      </c>
      <c r="J361" s="10">
        <v>11375307</v>
      </c>
      <c r="K361" s="1">
        <v>277446</v>
      </c>
      <c r="L361" s="1">
        <f t="shared" si="75"/>
        <v>1.2610233468707235</v>
      </c>
      <c r="M361" s="17">
        <f aca="true" t="shared" si="82" ref="M361:M400">2.3*G361/1000000</f>
        <v>20.7475985</v>
      </c>
      <c r="N361" s="20">
        <f t="shared" si="77"/>
        <v>2109.030367499999</v>
      </c>
      <c r="O361" s="17">
        <f t="shared" si="78"/>
        <v>5.6876535</v>
      </c>
      <c r="P361" s="20">
        <f>P360+O361</f>
        <v>613.7186939999993</v>
      </c>
      <c r="Q361" s="1">
        <f t="shared" si="80"/>
        <v>0.27413551018928767</v>
      </c>
      <c r="R361" s="22">
        <f t="shared" si="81"/>
        <v>1227.4373879999987</v>
      </c>
      <c r="S361" s="1" t="s">
        <v>77</v>
      </c>
    </row>
    <row r="362" spans="1:18" ht="12.75">
      <c r="A362" s="1">
        <v>75532</v>
      </c>
      <c r="B362" s="4">
        <v>37681</v>
      </c>
      <c r="C362" s="1" t="s">
        <v>75</v>
      </c>
      <c r="D362" s="1" t="s">
        <v>8</v>
      </c>
      <c r="E362" s="1" t="s">
        <v>8</v>
      </c>
      <c r="F362" s="1">
        <v>5025809</v>
      </c>
      <c r="G362" s="1">
        <v>3751365</v>
      </c>
      <c r="H362" s="1">
        <v>7487</v>
      </c>
      <c r="I362" s="1">
        <v>8719640</v>
      </c>
      <c r="J362" s="10">
        <v>6502233</v>
      </c>
      <c r="K362" s="1">
        <v>64378</v>
      </c>
      <c r="L362" s="1">
        <f t="shared" si="75"/>
        <v>1.733297879571836</v>
      </c>
      <c r="M362" s="17">
        <f t="shared" si="82"/>
        <v>8.6281395</v>
      </c>
      <c r="N362" s="20">
        <f t="shared" si="77"/>
        <v>2117.658506999999</v>
      </c>
      <c r="O362" s="17">
        <f t="shared" si="78"/>
        <v>3.2511165</v>
      </c>
      <c r="P362" s="20">
        <f>P361+O362</f>
        <v>616.9698104999993</v>
      </c>
      <c r="Q362" s="1">
        <f t="shared" si="80"/>
        <v>0.3768038868634426</v>
      </c>
      <c r="R362" s="22">
        <f t="shared" si="81"/>
        <v>1233.9396209999986</v>
      </c>
    </row>
    <row r="363" spans="1:18" ht="12.75">
      <c r="A363" s="1">
        <v>75533</v>
      </c>
      <c r="B363" s="4">
        <v>37681</v>
      </c>
      <c r="C363" s="1" t="s">
        <v>75</v>
      </c>
      <c r="D363" s="1" t="s">
        <v>8</v>
      </c>
      <c r="E363" s="1" t="s">
        <v>8</v>
      </c>
      <c r="F363" s="1">
        <v>11790969</v>
      </c>
      <c r="G363" s="1">
        <v>9202650</v>
      </c>
      <c r="H363" s="1">
        <v>13127</v>
      </c>
      <c r="I363" s="1">
        <v>20320801</v>
      </c>
      <c r="J363" s="10">
        <v>15799188</v>
      </c>
      <c r="K363" s="1">
        <v>52488</v>
      </c>
      <c r="L363" s="1">
        <f t="shared" si="75"/>
        <v>1.716808527978354</v>
      </c>
      <c r="M363" s="17">
        <f t="shared" si="82"/>
        <v>21.166095</v>
      </c>
      <c r="N363" s="20">
        <f t="shared" si="77"/>
        <v>2138.8246019999992</v>
      </c>
      <c r="O363" s="17">
        <f t="shared" si="78"/>
        <v>7.899594</v>
      </c>
      <c r="P363" s="20">
        <f>P362+O363</f>
        <v>624.8694044999993</v>
      </c>
      <c r="Q363" s="1">
        <f t="shared" si="80"/>
        <v>0.3732192452126857</v>
      </c>
      <c r="R363" s="22">
        <f t="shared" si="81"/>
        <v>1249.7388089999986</v>
      </c>
    </row>
    <row r="364" spans="1:18" ht="12.75">
      <c r="A364" s="1">
        <v>75547</v>
      </c>
      <c r="B364" s="4">
        <v>37681</v>
      </c>
      <c r="C364" s="1" t="s">
        <v>75</v>
      </c>
      <c r="D364" s="1" t="s">
        <v>8</v>
      </c>
      <c r="E364" s="1" t="s">
        <v>8</v>
      </c>
      <c r="F364" s="1">
        <v>6021159</v>
      </c>
      <c r="G364" s="1">
        <v>4769524</v>
      </c>
      <c r="H364" s="1">
        <v>26350</v>
      </c>
      <c r="I364" s="1">
        <v>9348600</v>
      </c>
      <c r="J364" s="10">
        <v>7397957</v>
      </c>
      <c r="K364" s="1">
        <v>121277</v>
      </c>
      <c r="L364" s="1">
        <f t="shared" si="75"/>
        <v>1.5510891652919663</v>
      </c>
      <c r="M364" s="17">
        <f t="shared" si="82"/>
        <v>10.9699052</v>
      </c>
      <c r="N364" s="20">
        <f t="shared" si="77"/>
        <v>2149.7945071999993</v>
      </c>
      <c r="O364" s="17">
        <f t="shared" si="78"/>
        <v>3.6989785</v>
      </c>
      <c r="P364" s="20">
        <f>P363+O364</f>
        <v>628.5683829999992</v>
      </c>
      <c r="Q364" s="1">
        <f t="shared" si="80"/>
        <v>0.33719329680260135</v>
      </c>
      <c r="R364" s="22">
        <f t="shared" si="81"/>
        <v>1257.1367659999985</v>
      </c>
    </row>
    <row r="365" spans="1:18" ht="12.75">
      <c r="A365" s="1">
        <v>75549</v>
      </c>
      <c r="B365" s="4">
        <v>37681</v>
      </c>
      <c r="C365" s="1" t="s">
        <v>75</v>
      </c>
      <c r="D365" s="1" t="s">
        <v>8</v>
      </c>
      <c r="E365" s="1" t="s">
        <v>8</v>
      </c>
      <c r="F365" s="1">
        <v>63493960</v>
      </c>
      <c r="G365" s="1">
        <v>55514109</v>
      </c>
      <c r="H365" s="1">
        <v>344808</v>
      </c>
      <c r="I365" s="1">
        <v>88974081</v>
      </c>
      <c r="J365" s="10">
        <v>77656451</v>
      </c>
      <c r="K365" s="1">
        <v>1894059</v>
      </c>
      <c r="L365" s="1">
        <f t="shared" si="75"/>
        <v>1.3988597205081685</v>
      </c>
      <c r="M365" s="17">
        <f t="shared" si="82"/>
        <v>127.68245069999999</v>
      </c>
      <c r="N365" s="20">
        <f t="shared" si="77"/>
        <v>2277.4769578999994</v>
      </c>
      <c r="O365" s="17">
        <f t="shared" si="78"/>
        <v>38.8282255</v>
      </c>
      <c r="P365" s="20">
        <f aca="true" t="shared" si="83" ref="P365:P370">P364+O365</f>
        <v>667.3966084999993</v>
      </c>
      <c r="Q365" s="1">
        <f t="shared" si="80"/>
        <v>0.3040999392409062</v>
      </c>
      <c r="R365" s="22">
        <f t="shared" si="81"/>
        <v>1334.7932169999985</v>
      </c>
    </row>
    <row r="366" spans="1:18" ht="12.75">
      <c r="A366" s="1">
        <v>75550</v>
      </c>
      <c r="B366" s="4">
        <v>37681</v>
      </c>
      <c r="C366" s="1" t="s">
        <v>75</v>
      </c>
      <c r="D366" s="1" t="s">
        <v>8</v>
      </c>
      <c r="E366" s="1" t="s">
        <v>8</v>
      </c>
      <c r="F366" s="1">
        <v>2973465</v>
      </c>
      <c r="G366" s="1">
        <v>2561978</v>
      </c>
      <c r="H366" s="1">
        <v>42699</v>
      </c>
      <c r="I366" s="1">
        <v>3884671</v>
      </c>
      <c r="J366" s="10">
        <v>3344683</v>
      </c>
      <c r="K366" s="1">
        <v>257283</v>
      </c>
      <c r="L366" s="1">
        <f t="shared" si="75"/>
        <v>1.305508087891465</v>
      </c>
      <c r="M366" s="17">
        <f t="shared" si="82"/>
        <v>5.892549399999999</v>
      </c>
      <c r="N366" s="20">
        <f t="shared" si="77"/>
        <v>2283.3695072999994</v>
      </c>
      <c r="O366" s="17">
        <f t="shared" si="78"/>
        <v>1.6723415</v>
      </c>
      <c r="P366" s="20">
        <f t="shared" si="83"/>
        <v>669.0689499999993</v>
      </c>
      <c r="Q366" s="1">
        <f t="shared" si="80"/>
        <v>0.283806106063362</v>
      </c>
      <c r="R366" s="22">
        <f t="shared" si="81"/>
        <v>1338.1378999999986</v>
      </c>
    </row>
    <row r="367" spans="1:19" ht="12.75">
      <c r="A367" s="1">
        <v>75587</v>
      </c>
      <c r="B367" s="4">
        <v>37681</v>
      </c>
      <c r="C367" s="1" t="s">
        <v>75</v>
      </c>
      <c r="D367" s="1" t="s">
        <v>8</v>
      </c>
      <c r="E367" s="1" t="s">
        <v>8</v>
      </c>
      <c r="F367" s="1">
        <v>26357602</v>
      </c>
      <c r="G367" s="1">
        <v>22402232</v>
      </c>
      <c r="H367" s="1">
        <v>44715</v>
      </c>
      <c r="I367" s="1">
        <v>39678544</v>
      </c>
      <c r="J367" s="10">
        <v>33707343</v>
      </c>
      <c r="K367" s="1">
        <v>333736</v>
      </c>
      <c r="L367" s="1">
        <f t="shared" si="75"/>
        <v>1.5046421713693527</v>
      </c>
      <c r="M367" s="17">
        <f t="shared" si="82"/>
        <v>51.5251336</v>
      </c>
      <c r="N367" s="20">
        <f t="shared" si="77"/>
        <v>2334.8946408999996</v>
      </c>
      <c r="O367" s="17">
        <f t="shared" si="78"/>
        <v>16.8536715</v>
      </c>
      <c r="P367" s="20">
        <f t="shared" si="83"/>
        <v>685.9226214999993</v>
      </c>
      <c r="Q367" s="1">
        <f t="shared" si="80"/>
        <v>0.3270961242107289</v>
      </c>
      <c r="R367" s="22">
        <f t="shared" si="81"/>
        <v>1371.8452429999986</v>
      </c>
      <c r="S367" s="1" t="s">
        <v>79</v>
      </c>
    </row>
    <row r="368" spans="1:18" ht="12.75">
      <c r="A368" s="1">
        <v>75619</v>
      </c>
      <c r="B368" s="4">
        <v>37681</v>
      </c>
      <c r="C368" s="1" t="s">
        <v>75</v>
      </c>
      <c r="D368" s="1" t="s">
        <v>8</v>
      </c>
      <c r="E368" s="1" t="s">
        <v>8</v>
      </c>
      <c r="F368" s="1">
        <v>12520507</v>
      </c>
      <c r="G368" s="1">
        <v>10564244</v>
      </c>
      <c r="H368" s="1">
        <v>87307</v>
      </c>
      <c r="I368" s="1">
        <v>17181771</v>
      </c>
      <c r="J368" s="10">
        <v>14492496</v>
      </c>
      <c r="K368" s="1">
        <v>467499</v>
      </c>
      <c r="L368" s="1">
        <f t="shared" si="75"/>
        <v>1.3718441187083525</v>
      </c>
      <c r="M368" s="17">
        <f t="shared" si="82"/>
        <v>24.2977612</v>
      </c>
      <c r="N368" s="20">
        <f t="shared" si="77"/>
        <v>2359.1924020999995</v>
      </c>
      <c r="O368" s="17">
        <f t="shared" si="78"/>
        <v>7.246248</v>
      </c>
      <c r="P368" s="20">
        <f t="shared" si="83"/>
        <v>693.1688694999993</v>
      </c>
      <c r="Q368" s="1">
        <f t="shared" si="80"/>
        <v>0.2982269823279027</v>
      </c>
      <c r="R368" s="22">
        <f t="shared" si="81"/>
        <v>1386.3377389999987</v>
      </c>
    </row>
    <row r="369" spans="1:19" ht="12.75">
      <c r="A369" s="1">
        <v>75622</v>
      </c>
      <c r="B369" s="4">
        <v>37681</v>
      </c>
      <c r="C369" s="1" t="s">
        <v>75</v>
      </c>
      <c r="D369" s="1" t="s">
        <v>8</v>
      </c>
      <c r="E369" s="1" t="s">
        <v>8</v>
      </c>
      <c r="F369" s="1">
        <v>20418166</v>
      </c>
      <c r="G369" s="1">
        <v>17282909</v>
      </c>
      <c r="H369" s="1">
        <v>171117</v>
      </c>
      <c r="I369" s="1">
        <v>27318404</v>
      </c>
      <c r="J369" s="10">
        <v>23107052</v>
      </c>
      <c r="K369" s="1">
        <v>888732</v>
      </c>
      <c r="L369" s="1">
        <f t="shared" si="75"/>
        <v>1.336988582188334</v>
      </c>
      <c r="M369" s="17">
        <f t="shared" si="82"/>
        <v>39.75069069999999</v>
      </c>
      <c r="N369" s="20">
        <f t="shared" si="77"/>
        <v>2398.9430927999997</v>
      </c>
      <c r="O369" s="17">
        <f t="shared" si="78"/>
        <v>11.553526</v>
      </c>
      <c r="P369" s="20">
        <f t="shared" si="83"/>
        <v>704.7223954999994</v>
      </c>
      <c r="Q369" s="1">
        <f t="shared" si="80"/>
        <v>0.29064969178007266</v>
      </c>
      <c r="R369" s="22">
        <f t="shared" si="81"/>
        <v>1409.4447909999988</v>
      </c>
      <c r="S369" s="1" t="s">
        <v>80</v>
      </c>
    </row>
    <row r="370" spans="1:19" ht="12.75">
      <c r="A370" s="1">
        <v>75631</v>
      </c>
      <c r="B370" s="4">
        <v>37681</v>
      </c>
      <c r="C370" s="1" t="s">
        <v>81</v>
      </c>
      <c r="D370" s="1" t="s">
        <v>8</v>
      </c>
      <c r="E370" s="1" t="s">
        <v>8</v>
      </c>
      <c r="F370" s="1">
        <v>4911470</v>
      </c>
      <c r="G370" s="1">
        <v>3997370</v>
      </c>
      <c r="H370" s="1">
        <v>66623</v>
      </c>
      <c r="I370" s="1">
        <v>6380236</v>
      </c>
      <c r="J370" s="10">
        <v>5190073</v>
      </c>
      <c r="K370" s="1">
        <v>399237</v>
      </c>
      <c r="L370" s="1">
        <f t="shared" si="75"/>
        <v>1.2983719295436749</v>
      </c>
      <c r="M370" s="17">
        <f t="shared" si="82"/>
        <v>9.193951</v>
      </c>
      <c r="N370" s="20">
        <f t="shared" si="77"/>
        <v>2408.1370438</v>
      </c>
      <c r="O370" s="17">
        <f t="shared" si="78"/>
        <v>2.5950365</v>
      </c>
      <c r="P370" s="20">
        <f t="shared" si="83"/>
        <v>707.3174319999994</v>
      </c>
      <c r="Q370" s="1">
        <f t="shared" si="80"/>
        <v>0.28225476729210325</v>
      </c>
      <c r="R370" s="22">
        <f t="shared" si="81"/>
        <v>1414.6348639999987</v>
      </c>
      <c r="S370" s="1" t="s">
        <v>82</v>
      </c>
    </row>
    <row r="371" spans="1:19" ht="12.75">
      <c r="A371" s="1">
        <v>75636</v>
      </c>
      <c r="B371" s="4">
        <v>37681</v>
      </c>
      <c r="C371" s="1" t="s">
        <v>75</v>
      </c>
      <c r="D371" s="1" t="s">
        <v>8</v>
      </c>
      <c r="E371" s="1" t="s">
        <v>8</v>
      </c>
      <c r="F371" s="1">
        <v>6098921</v>
      </c>
      <c r="G371" s="1">
        <v>5408180</v>
      </c>
      <c r="H371" s="1">
        <v>53546</v>
      </c>
      <c r="I371" s="1">
        <v>7847612</v>
      </c>
      <c r="J371" s="10">
        <v>6954101</v>
      </c>
      <c r="K371" s="1">
        <v>267465</v>
      </c>
      <c r="L371" s="1">
        <f t="shared" si="75"/>
        <v>1.285848658883395</v>
      </c>
      <c r="M371" s="17">
        <f t="shared" si="82"/>
        <v>12.438813999999999</v>
      </c>
      <c r="N371" s="20">
        <f t="shared" si="77"/>
        <v>2420.5758578</v>
      </c>
      <c r="O371" s="17">
        <f t="shared" si="78"/>
        <v>3.4770505</v>
      </c>
      <c r="P371" s="20">
        <f aca="true" t="shared" si="84" ref="P371:P401">P370+O371</f>
        <v>710.7944824999994</v>
      </c>
      <c r="Q371" s="1">
        <f t="shared" si="80"/>
        <v>0.2795323171485642</v>
      </c>
      <c r="R371" s="22">
        <f t="shared" si="81"/>
        <v>1421.5889649999988</v>
      </c>
      <c r="S371" s="1" t="s">
        <v>83</v>
      </c>
    </row>
    <row r="372" spans="1:18" ht="12.75">
      <c r="A372" s="1">
        <v>75747</v>
      </c>
      <c r="B372" s="4">
        <v>37681</v>
      </c>
      <c r="C372" s="1" t="s">
        <v>75</v>
      </c>
      <c r="D372" s="1" t="s">
        <v>8</v>
      </c>
      <c r="E372" s="1" t="s">
        <v>8</v>
      </c>
      <c r="F372" s="1">
        <v>4786639</v>
      </c>
      <c r="G372" s="1">
        <v>3923470</v>
      </c>
      <c r="H372" s="1">
        <v>24369</v>
      </c>
      <c r="I372" s="1">
        <v>7367915</v>
      </c>
      <c r="J372" s="10">
        <v>6035110</v>
      </c>
      <c r="K372" s="1">
        <v>147197</v>
      </c>
      <c r="L372" s="1">
        <f t="shared" si="75"/>
        <v>1.5382072502147335</v>
      </c>
      <c r="M372" s="17">
        <f t="shared" si="82"/>
        <v>9.023981</v>
      </c>
      <c r="N372" s="20">
        <f t="shared" si="77"/>
        <v>2429.5998388</v>
      </c>
      <c r="O372" s="20">
        <f t="shared" si="78"/>
        <v>3.017555</v>
      </c>
      <c r="P372" s="17">
        <f t="shared" si="84"/>
        <v>713.8120374999994</v>
      </c>
      <c r="Q372" s="1">
        <f t="shared" si="80"/>
        <v>0.3343928804814638</v>
      </c>
      <c r="R372" s="22">
        <f t="shared" si="81"/>
        <v>1427.6240749999988</v>
      </c>
    </row>
    <row r="373" spans="1:18" ht="12.75">
      <c r="A373" s="1">
        <v>75794</v>
      </c>
      <c r="B373" s="4">
        <v>37681</v>
      </c>
      <c r="C373" s="1" t="s">
        <v>75</v>
      </c>
      <c r="D373" s="1" t="s">
        <v>8</v>
      </c>
      <c r="E373" s="1" t="s">
        <v>8</v>
      </c>
      <c r="F373" s="1">
        <v>39847918</v>
      </c>
      <c r="G373" s="1">
        <v>35438782</v>
      </c>
      <c r="H373" s="1">
        <v>35403</v>
      </c>
      <c r="I373" s="1">
        <v>68154009</v>
      </c>
      <c r="J373" s="10">
        <v>60557826</v>
      </c>
      <c r="K373" s="1">
        <v>120874</v>
      </c>
      <c r="L373" s="1">
        <f t="shared" si="75"/>
        <v>1.7088009966031</v>
      </c>
      <c r="M373" s="17">
        <f t="shared" si="82"/>
        <v>81.50919859999999</v>
      </c>
      <c r="N373" s="20">
        <f t="shared" si="77"/>
        <v>2511.1090373999996</v>
      </c>
      <c r="O373" s="20">
        <f t="shared" si="78"/>
        <v>30.278913</v>
      </c>
      <c r="P373" s="17">
        <f t="shared" si="84"/>
        <v>744.0909504999994</v>
      </c>
      <c r="Q373" s="1">
        <f t="shared" si="80"/>
        <v>0.3714784775224131</v>
      </c>
      <c r="R373" s="22">
        <f t="shared" si="81"/>
        <v>1488.1819009999988</v>
      </c>
    </row>
    <row r="374" spans="1:18" ht="12.75">
      <c r="A374" s="1">
        <v>75795</v>
      </c>
      <c r="B374" s="4">
        <v>37681</v>
      </c>
      <c r="C374" s="1" t="s">
        <v>75</v>
      </c>
      <c r="D374" s="1" t="s">
        <v>8</v>
      </c>
      <c r="E374" s="1" t="s">
        <v>8</v>
      </c>
      <c r="F374" s="1">
        <v>15918622</v>
      </c>
      <c r="G374" s="1">
        <v>14510668</v>
      </c>
      <c r="H374" s="1">
        <v>28963</v>
      </c>
      <c r="I374" s="1">
        <v>24186877</v>
      </c>
      <c r="J374" s="10">
        <v>22039457</v>
      </c>
      <c r="K374" s="1">
        <v>218212</v>
      </c>
      <c r="L374" s="1">
        <f t="shared" si="75"/>
        <v>1.5188451007217587</v>
      </c>
      <c r="M374" s="17">
        <f t="shared" si="82"/>
        <v>33.3745364</v>
      </c>
      <c r="N374" s="20">
        <f t="shared" si="77"/>
        <v>2544.4835737999997</v>
      </c>
      <c r="O374" s="17">
        <f t="shared" si="78"/>
        <v>11.0197285</v>
      </c>
      <c r="P374" s="17">
        <f t="shared" si="84"/>
        <v>755.1106789999994</v>
      </c>
      <c r="Q374" s="1">
        <f t="shared" si="80"/>
        <v>0.3301837175482084</v>
      </c>
      <c r="R374" s="22">
        <f t="shared" si="81"/>
        <v>1510.2213579999989</v>
      </c>
    </row>
    <row r="375" spans="1:19" ht="12.75">
      <c r="A375" s="1">
        <v>75796</v>
      </c>
      <c r="B375" s="4">
        <v>37682</v>
      </c>
      <c r="C375" s="1" t="s">
        <v>75</v>
      </c>
      <c r="D375" s="1" t="s">
        <v>8</v>
      </c>
      <c r="E375" s="1" t="s">
        <v>8</v>
      </c>
      <c r="F375" s="1">
        <v>25023697</v>
      </c>
      <c r="G375" s="1">
        <v>22228473</v>
      </c>
      <c r="H375" s="2">
        <v>138065</v>
      </c>
      <c r="I375" s="1">
        <v>36455273</v>
      </c>
      <c r="J375" s="10">
        <v>32363309</v>
      </c>
      <c r="K375" s="1">
        <v>789349</v>
      </c>
      <c r="L375" s="1">
        <f t="shared" si="75"/>
        <v>1.4559393710940018</v>
      </c>
      <c r="M375" s="17">
        <f t="shared" si="82"/>
        <v>51.125487899999996</v>
      </c>
      <c r="N375" s="20">
        <f t="shared" si="77"/>
        <v>2595.6090616999995</v>
      </c>
      <c r="O375" s="17">
        <f t="shared" si="78"/>
        <v>16.1816545</v>
      </c>
      <c r="P375" s="17">
        <f t="shared" si="84"/>
        <v>771.2923334999995</v>
      </c>
      <c r="Q375" s="1">
        <f t="shared" si="80"/>
        <v>0.3165085589334787</v>
      </c>
      <c r="R375" s="22">
        <f t="shared" si="81"/>
        <v>1542.584666999999</v>
      </c>
      <c r="S375" s="1" t="s">
        <v>85</v>
      </c>
    </row>
    <row r="376" spans="1:18" ht="12.75">
      <c r="A376" s="1">
        <v>75800</v>
      </c>
      <c r="B376" s="4">
        <v>37682</v>
      </c>
      <c r="C376" s="1" t="s">
        <v>75</v>
      </c>
      <c r="D376" s="1" t="s">
        <v>8</v>
      </c>
      <c r="E376" s="1" t="s">
        <v>8</v>
      </c>
      <c r="F376" s="1">
        <v>10402299</v>
      </c>
      <c r="G376" s="1">
        <v>9460478</v>
      </c>
      <c r="H376" s="1">
        <v>93668</v>
      </c>
      <c r="I376" s="1">
        <v>14550508</v>
      </c>
      <c r="J376" s="10">
        <v>13226198</v>
      </c>
      <c r="K376" s="1">
        <v>508699</v>
      </c>
      <c r="L376" s="1">
        <f t="shared" si="75"/>
        <v>1.3980475405153947</v>
      </c>
      <c r="M376" s="17">
        <f t="shared" si="82"/>
        <v>21.7590994</v>
      </c>
      <c r="N376" s="20">
        <f t="shared" si="77"/>
        <v>2617.3681610999997</v>
      </c>
      <c r="O376" s="17">
        <f t="shared" si="78"/>
        <v>6.613099</v>
      </c>
      <c r="P376" s="17">
        <f t="shared" si="84"/>
        <v>777.9054324999995</v>
      </c>
      <c r="Q376" s="1">
        <f t="shared" si="80"/>
        <v>0.3039233783729119</v>
      </c>
      <c r="R376" s="22">
        <f t="shared" si="81"/>
        <v>1555.810864999999</v>
      </c>
    </row>
    <row r="377" spans="1:19" ht="12.75">
      <c r="A377" s="1">
        <v>75983</v>
      </c>
      <c r="B377" s="4">
        <v>37683</v>
      </c>
      <c r="C377" s="1" t="s">
        <v>75</v>
      </c>
      <c r="D377" s="1" t="s">
        <v>8</v>
      </c>
      <c r="E377" s="1" t="s">
        <v>8</v>
      </c>
      <c r="F377" s="1">
        <v>73247071</v>
      </c>
      <c r="G377" s="1">
        <v>66300743</v>
      </c>
      <c r="H377" s="1">
        <v>94575</v>
      </c>
      <c r="I377" s="1">
        <v>71658260</v>
      </c>
      <c r="J377" s="10">
        <v>64818283</v>
      </c>
      <c r="K377" s="1">
        <v>215339</v>
      </c>
      <c r="L377" s="1">
        <f t="shared" si="75"/>
        <v>0.9776403712398819</v>
      </c>
      <c r="M377" s="17">
        <f t="shared" si="82"/>
        <v>152.49170889999996</v>
      </c>
      <c r="N377" s="20">
        <f t="shared" si="77"/>
        <v>2769.85987</v>
      </c>
      <c r="O377" s="17">
        <f t="shared" si="78"/>
        <v>32.4091415</v>
      </c>
      <c r="P377" s="17">
        <f t="shared" si="84"/>
        <v>810.3145739999995</v>
      </c>
      <c r="Q377" s="1">
        <f t="shared" si="80"/>
        <v>0.2125305154869309</v>
      </c>
      <c r="R377" s="22">
        <f t="shared" si="81"/>
        <v>1620.629147999999</v>
      </c>
      <c r="S377" s="1" t="s">
        <v>86</v>
      </c>
    </row>
    <row r="378" spans="1:18" ht="12.75">
      <c r="A378" s="1">
        <v>75994</v>
      </c>
      <c r="B378" s="4">
        <v>37683</v>
      </c>
      <c r="C378" s="1" t="s">
        <v>75</v>
      </c>
      <c r="D378" s="1" t="s">
        <v>8</v>
      </c>
      <c r="E378" s="1" t="s">
        <v>8</v>
      </c>
      <c r="F378" s="1">
        <v>9221229</v>
      </c>
      <c r="G378" s="2">
        <v>8476297</v>
      </c>
      <c r="H378" s="1">
        <v>52647</v>
      </c>
      <c r="I378" s="1">
        <v>8637692</v>
      </c>
      <c r="J378" s="10">
        <v>7939314</v>
      </c>
      <c r="K378" s="1">
        <v>193641</v>
      </c>
      <c r="L378" s="1">
        <f t="shared" si="75"/>
        <v>0.9366488691937057</v>
      </c>
      <c r="M378" s="17">
        <f t="shared" si="82"/>
        <v>19.495483099999998</v>
      </c>
      <c r="N378" s="20">
        <f t="shared" si="77"/>
        <v>2789.3553531</v>
      </c>
      <c r="O378" s="17">
        <f t="shared" si="78"/>
        <v>3.969657</v>
      </c>
      <c r="P378" s="17">
        <f t="shared" si="84"/>
        <v>814.2842309999995</v>
      </c>
      <c r="Q378" s="1">
        <f t="shared" si="80"/>
        <v>0.20361931938993605</v>
      </c>
      <c r="R378" s="22">
        <f t="shared" si="81"/>
        <v>1628.568461999999</v>
      </c>
    </row>
    <row r="379" spans="1:18" ht="12.75">
      <c r="A379" s="1">
        <v>76050</v>
      </c>
      <c r="B379" s="4">
        <v>37683</v>
      </c>
      <c r="C379" s="1" t="s">
        <v>75</v>
      </c>
      <c r="D379" s="1" t="s">
        <v>8</v>
      </c>
      <c r="E379" s="1" t="s">
        <v>8</v>
      </c>
      <c r="F379" s="1">
        <v>3111545</v>
      </c>
      <c r="G379" s="1">
        <v>2340234</v>
      </c>
      <c r="H379" s="1">
        <v>23170</v>
      </c>
      <c r="I379" s="1">
        <v>4526296</v>
      </c>
      <c r="J379" s="10">
        <v>3401871</v>
      </c>
      <c r="K379" s="1">
        <v>130841</v>
      </c>
      <c r="L379" s="1">
        <f t="shared" si="75"/>
        <v>1.4536456610749182</v>
      </c>
      <c r="M379" s="17">
        <f t="shared" si="82"/>
        <v>5.382538199999999</v>
      </c>
      <c r="N379" s="20">
        <f t="shared" si="77"/>
        <v>2794.7378913</v>
      </c>
      <c r="O379" s="17">
        <f t="shared" si="78"/>
        <v>1.7009355</v>
      </c>
      <c r="P379" s="17">
        <f t="shared" si="84"/>
        <v>815.9851664999995</v>
      </c>
      <c r="Q379" s="1">
        <f t="shared" si="80"/>
        <v>0.3160099263206344</v>
      </c>
      <c r="R379" s="22">
        <f t="shared" si="81"/>
        <v>1631.970332999999</v>
      </c>
    </row>
    <row r="380" spans="1:18" ht="12.75">
      <c r="A380" s="1">
        <v>76053</v>
      </c>
      <c r="B380" s="4">
        <v>37684</v>
      </c>
      <c r="C380" s="1" t="s">
        <v>75</v>
      </c>
      <c r="D380" s="1" t="s">
        <v>8</v>
      </c>
      <c r="E380" s="1" t="s">
        <v>8</v>
      </c>
      <c r="F380" s="1">
        <v>12864473</v>
      </c>
      <c r="G380" s="1">
        <v>11089203</v>
      </c>
      <c r="H380" s="1">
        <v>109792</v>
      </c>
      <c r="I380" s="1">
        <v>18226421</v>
      </c>
      <c r="J380" s="10">
        <v>15697006</v>
      </c>
      <c r="K380" s="1">
        <v>603731</v>
      </c>
      <c r="L380" s="1">
        <f t="shared" si="75"/>
        <v>1.4155215663379956</v>
      </c>
      <c r="M380" s="17">
        <f t="shared" si="82"/>
        <v>25.5051669</v>
      </c>
      <c r="N380" s="20">
        <f t="shared" si="77"/>
        <v>2820.2430581999997</v>
      </c>
      <c r="O380" s="17">
        <f t="shared" si="78"/>
        <v>7.848503</v>
      </c>
      <c r="P380" s="17">
        <f t="shared" si="84"/>
        <v>823.8336694999996</v>
      </c>
      <c r="Q380" s="1">
        <f t="shared" si="80"/>
        <v>0.3077220796386947</v>
      </c>
      <c r="R380" s="22">
        <f aca="true" t="shared" si="85" ref="R380:R405">J380/1000000+R379</f>
        <v>1647.6673389999992</v>
      </c>
    </row>
    <row r="381" spans="1:18" ht="12.75">
      <c r="A381" s="1">
        <v>76070</v>
      </c>
      <c r="B381" s="4">
        <v>37684</v>
      </c>
      <c r="C381" s="1" t="s">
        <v>75</v>
      </c>
      <c r="D381" s="1" t="s">
        <v>8</v>
      </c>
      <c r="E381" s="1" t="s">
        <v>8</v>
      </c>
      <c r="F381" s="1">
        <v>1434464</v>
      </c>
      <c r="G381" s="1">
        <v>1285057</v>
      </c>
      <c r="H381" s="1">
        <v>12723</v>
      </c>
      <c r="I381" s="1">
        <v>1971502</v>
      </c>
      <c r="J381" s="10">
        <v>1764685</v>
      </c>
      <c r="K381" s="1">
        <v>67872</v>
      </c>
      <c r="L381" s="1">
        <f t="shared" si="75"/>
        <v>1.3732348059268966</v>
      </c>
      <c r="M381" s="17">
        <f t="shared" si="82"/>
        <v>2.9556310999999997</v>
      </c>
      <c r="N381" s="20">
        <f t="shared" si="77"/>
        <v>2823.1986893</v>
      </c>
      <c r="O381" s="17">
        <f t="shared" si="78"/>
        <v>0.8823425</v>
      </c>
      <c r="P381" s="17">
        <f t="shared" si="84"/>
        <v>824.7160119999996</v>
      </c>
      <c r="Q381" s="1">
        <f t="shared" si="80"/>
        <v>0.29852930563628194</v>
      </c>
      <c r="R381" s="22">
        <f t="shared" si="85"/>
        <v>1649.4320239999993</v>
      </c>
    </row>
    <row r="382" spans="1:18" ht="12.75">
      <c r="A382" s="1">
        <v>76073</v>
      </c>
      <c r="B382" s="4">
        <v>37684</v>
      </c>
      <c r="C382" s="1" t="s">
        <v>75</v>
      </c>
      <c r="D382" s="1" t="s">
        <v>8</v>
      </c>
      <c r="E382" s="1" t="s">
        <v>8</v>
      </c>
      <c r="F382" s="1">
        <v>4699547</v>
      </c>
      <c r="G382" s="1">
        <v>4232427</v>
      </c>
      <c r="H382" s="1">
        <v>41905</v>
      </c>
      <c r="I382" s="1">
        <v>6429598</v>
      </c>
      <c r="J382" s="10">
        <v>5783480</v>
      </c>
      <c r="K382" s="1">
        <v>222442</v>
      </c>
      <c r="L382" s="1">
        <f t="shared" si="75"/>
        <v>1.3664689314192542</v>
      </c>
      <c r="M382" s="17">
        <f t="shared" si="82"/>
        <v>9.734582099999999</v>
      </c>
      <c r="N382" s="20">
        <f t="shared" si="77"/>
        <v>2832.9332713999997</v>
      </c>
      <c r="O382" s="17">
        <f t="shared" si="78"/>
        <v>2.89174</v>
      </c>
      <c r="P382" s="17">
        <f t="shared" si="84"/>
        <v>827.6077519999997</v>
      </c>
      <c r="Q382" s="1">
        <f t="shared" si="80"/>
        <v>0.2970584633520118</v>
      </c>
      <c r="R382" s="22">
        <f t="shared" si="85"/>
        <v>1655.2155039999993</v>
      </c>
    </row>
    <row r="383" spans="1:18" ht="12.75">
      <c r="A383" s="1">
        <v>76274</v>
      </c>
      <c r="B383" s="4">
        <v>37684</v>
      </c>
      <c r="C383" s="1" t="s">
        <v>75</v>
      </c>
      <c r="D383" s="1" t="s">
        <v>8</v>
      </c>
      <c r="E383" s="1" t="s">
        <v>8</v>
      </c>
      <c r="F383" s="1">
        <v>22611851</v>
      </c>
      <c r="G383" s="1">
        <v>19616118</v>
      </c>
      <c r="H383" s="1">
        <v>9804</v>
      </c>
      <c r="I383" s="1">
        <v>40347618</v>
      </c>
      <c r="J383" s="10">
        <v>34984576</v>
      </c>
      <c r="K383" s="1">
        <v>58211</v>
      </c>
      <c r="L383" s="1">
        <f t="shared" si="75"/>
        <v>1.7834607234724016</v>
      </c>
      <c r="M383" s="17">
        <f t="shared" si="82"/>
        <v>45.1170714</v>
      </c>
      <c r="N383" s="20">
        <f t="shared" si="77"/>
        <v>2878.0503427999997</v>
      </c>
      <c r="O383" s="17">
        <f t="shared" si="78"/>
        <v>17.492288</v>
      </c>
      <c r="P383" s="17">
        <f t="shared" si="84"/>
        <v>845.1000399999997</v>
      </c>
      <c r="Q383" s="1">
        <f t="shared" si="80"/>
        <v>0.38770885292878293</v>
      </c>
      <c r="R383" s="22">
        <f t="shared" si="85"/>
        <v>1690.2000799999994</v>
      </c>
    </row>
    <row r="384" spans="1:18" ht="12.75">
      <c r="A384" s="1">
        <v>76276</v>
      </c>
      <c r="B384" s="4">
        <v>37684</v>
      </c>
      <c r="C384" s="1" t="s">
        <v>75</v>
      </c>
      <c r="D384" s="1" t="s">
        <v>8</v>
      </c>
      <c r="E384" s="1" t="s">
        <v>8</v>
      </c>
      <c r="F384" s="1">
        <v>21950710</v>
      </c>
      <c r="G384" s="1">
        <v>19271223</v>
      </c>
      <c r="H384" s="1">
        <v>9630</v>
      </c>
      <c r="I384" s="1">
        <v>36433743</v>
      </c>
      <c r="J384" s="10">
        <v>32028537</v>
      </c>
      <c r="K384" s="1">
        <v>53292</v>
      </c>
      <c r="L384" s="1">
        <f t="shared" si="75"/>
        <v>1.6619877731683141</v>
      </c>
      <c r="M384" s="17">
        <f t="shared" si="82"/>
        <v>44.3238129</v>
      </c>
      <c r="N384" s="20">
        <f t="shared" si="77"/>
        <v>2922.3741557</v>
      </c>
      <c r="O384" s="17">
        <f t="shared" si="78"/>
        <v>16.0142685</v>
      </c>
      <c r="P384" s="17">
        <f t="shared" si="84"/>
        <v>861.1143084999997</v>
      </c>
      <c r="Q384" s="1">
        <f t="shared" si="80"/>
        <v>0.36130168981919875</v>
      </c>
      <c r="R384" s="22">
        <f t="shared" si="85"/>
        <v>1722.2286169999993</v>
      </c>
    </row>
    <row r="385" spans="1:18" ht="12.75">
      <c r="A385" s="1">
        <v>76284</v>
      </c>
      <c r="B385" s="4">
        <v>37684</v>
      </c>
      <c r="C385" s="1" t="s">
        <v>75</v>
      </c>
      <c r="D385" s="1" t="s">
        <v>8</v>
      </c>
      <c r="E385" s="1" t="s">
        <v>8</v>
      </c>
      <c r="F385" s="1">
        <v>3780594</v>
      </c>
      <c r="G385" s="1">
        <v>3284774</v>
      </c>
      <c r="H385" s="1">
        <v>20402</v>
      </c>
      <c r="I385" s="1">
        <v>5936096</v>
      </c>
      <c r="J385" s="10">
        <v>5154640</v>
      </c>
      <c r="K385" s="1">
        <v>125722</v>
      </c>
      <c r="L385" s="1">
        <f t="shared" si="75"/>
        <v>1.5692525574057758</v>
      </c>
      <c r="M385" s="17">
        <f t="shared" si="82"/>
        <v>7.554980199999999</v>
      </c>
      <c r="N385" s="20">
        <f t="shared" si="77"/>
        <v>2929.9291359</v>
      </c>
      <c r="O385" s="17">
        <f t="shared" si="78"/>
        <v>2.57732</v>
      </c>
      <c r="P385" s="17">
        <f t="shared" si="84"/>
        <v>863.6916284999996</v>
      </c>
      <c r="Q385" s="1">
        <f t="shared" si="80"/>
        <v>0.34114186030560345</v>
      </c>
      <c r="R385" s="22">
        <f t="shared" si="85"/>
        <v>1727.3832569999993</v>
      </c>
    </row>
    <row r="386" spans="1:19" ht="12.75">
      <c r="A386" s="1">
        <v>76691</v>
      </c>
      <c r="B386" s="4">
        <v>37686</v>
      </c>
      <c r="C386" s="1" t="s">
        <v>75</v>
      </c>
      <c r="D386" s="1" t="s">
        <v>8</v>
      </c>
      <c r="E386" s="1" t="s">
        <v>8</v>
      </c>
      <c r="F386" s="1">
        <v>22921597</v>
      </c>
      <c r="G386" s="1">
        <v>20626890</v>
      </c>
      <c r="H386" s="1">
        <v>20607</v>
      </c>
      <c r="I386" s="1">
        <v>36830837</v>
      </c>
      <c r="J386" s="10">
        <v>33138173</v>
      </c>
      <c r="K386" s="1">
        <v>66144</v>
      </c>
      <c r="L386" s="1">
        <f t="shared" si="75"/>
        <v>1.6065520783792417</v>
      </c>
      <c r="M386" s="17">
        <f t="shared" si="82"/>
        <v>47.441847</v>
      </c>
      <c r="N386" s="20">
        <f t="shared" si="77"/>
        <v>2977.3709829</v>
      </c>
      <c r="O386" s="17">
        <f t="shared" si="78"/>
        <v>16.5690865</v>
      </c>
      <c r="P386" s="17">
        <f t="shared" si="84"/>
        <v>880.2607149999997</v>
      </c>
      <c r="Q386" s="1">
        <f t="shared" si="80"/>
        <v>0.3492504518215743</v>
      </c>
      <c r="R386" s="22">
        <f t="shared" si="85"/>
        <v>1760.5214299999993</v>
      </c>
      <c r="S386" s="1" t="s">
        <v>87</v>
      </c>
    </row>
    <row r="387" spans="1:19" ht="12.75">
      <c r="A387" s="1">
        <v>76692</v>
      </c>
      <c r="B387" s="4">
        <v>37686</v>
      </c>
      <c r="C387" s="1" t="s">
        <v>75</v>
      </c>
      <c r="D387" s="1" t="s">
        <v>8</v>
      </c>
      <c r="E387" s="1" t="s">
        <v>8</v>
      </c>
      <c r="F387" s="1">
        <v>24143010</v>
      </c>
      <c r="G387" s="1">
        <v>20799142</v>
      </c>
      <c r="H387" s="1">
        <v>114912</v>
      </c>
      <c r="I387" s="1">
        <v>35986891</v>
      </c>
      <c r="J387" s="10">
        <v>30986122</v>
      </c>
      <c r="K387" s="1">
        <v>507969</v>
      </c>
      <c r="L387" s="1">
        <f t="shared" si="75"/>
        <v>1.4897788572240143</v>
      </c>
      <c r="M387" s="17">
        <f t="shared" si="82"/>
        <v>47.83802659999999</v>
      </c>
      <c r="N387" s="20">
        <f t="shared" si="77"/>
        <v>3025.2090095</v>
      </c>
      <c r="O387" s="17">
        <f t="shared" si="78"/>
        <v>15.493061</v>
      </c>
      <c r="P387" s="17">
        <f t="shared" si="84"/>
        <v>895.7537759999997</v>
      </c>
      <c r="Q387" s="1">
        <f t="shared" si="80"/>
        <v>0.3238649689617423</v>
      </c>
      <c r="R387" s="22">
        <f t="shared" si="85"/>
        <v>1791.5075519999994</v>
      </c>
      <c r="S387" s="1" t="s">
        <v>87</v>
      </c>
    </row>
    <row r="388" spans="1:18" ht="12.75">
      <c r="A388" s="1">
        <v>76693</v>
      </c>
      <c r="B388" s="4">
        <v>37686</v>
      </c>
      <c r="C388" s="1" t="s">
        <v>75</v>
      </c>
      <c r="D388" s="1" t="s">
        <v>8</v>
      </c>
      <c r="E388" s="1" t="s">
        <v>8</v>
      </c>
      <c r="F388" s="1">
        <v>10504440</v>
      </c>
      <c r="G388" s="1">
        <v>9066428</v>
      </c>
      <c r="H388" s="1">
        <v>56313</v>
      </c>
      <c r="I388" s="1">
        <v>15177438</v>
      </c>
      <c r="J388" s="10">
        <v>13092158</v>
      </c>
      <c r="K388" s="1">
        <v>319320</v>
      </c>
      <c r="L388" s="1">
        <f t="shared" si="75"/>
        <v>1.444026026567464</v>
      </c>
      <c r="M388" s="17">
        <f t="shared" si="82"/>
        <v>20.852784399999997</v>
      </c>
      <c r="N388" s="20">
        <f t="shared" si="77"/>
        <v>3046.0617939</v>
      </c>
      <c r="O388" s="17">
        <f t="shared" si="78"/>
        <v>6.546079</v>
      </c>
      <c r="P388" s="17">
        <f t="shared" si="84"/>
        <v>902.2998549999996</v>
      </c>
      <c r="Q388" s="1">
        <f t="shared" si="80"/>
        <v>0.3139187014277096</v>
      </c>
      <c r="R388" s="22">
        <f t="shared" si="85"/>
        <v>1804.5997099999993</v>
      </c>
    </row>
    <row r="389" spans="1:18" ht="12.75">
      <c r="A389" s="1">
        <v>76763</v>
      </c>
      <c r="B389" s="4">
        <v>37686</v>
      </c>
      <c r="C389" s="1" t="s">
        <v>88</v>
      </c>
      <c r="D389" s="1" t="s">
        <v>8</v>
      </c>
      <c r="E389" s="1" t="s">
        <v>8</v>
      </c>
      <c r="F389" s="1">
        <v>36711538</v>
      </c>
      <c r="G389" s="1">
        <v>30381554</v>
      </c>
      <c r="H389" s="1">
        <v>30351</v>
      </c>
      <c r="I389" s="1">
        <v>52476059</v>
      </c>
      <c r="J389" s="10">
        <v>43337997</v>
      </c>
      <c r="K389" s="1">
        <v>86502</v>
      </c>
      <c r="L389" s="1">
        <f t="shared" si="75"/>
        <v>1.4264575472340881</v>
      </c>
      <c r="M389" s="17">
        <f t="shared" si="82"/>
        <v>69.87757419999998</v>
      </c>
      <c r="N389" s="20">
        <f t="shared" si="77"/>
        <v>3115.9393680999997</v>
      </c>
      <c r="O389" s="17">
        <f t="shared" si="78"/>
        <v>21.6689985</v>
      </c>
      <c r="P389" s="17">
        <f t="shared" si="84"/>
        <v>923.9688534999997</v>
      </c>
      <c r="Q389" s="1">
        <f t="shared" si="80"/>
        <v>0.31009946679001926</v>
      </c>
      <c r="R389" s="22">
        <f t="shared" si="85"/>
        <v>1847.9377069999994</v>
      </c>
    </row>
    <row r="390" spans="1:18" ht="12.75">
      <c r="A390" s="1">
        <v>76765</v>
      </c>
      <c r="B390" s="4">
        <v>37686</v>
      </c>
      <c r="C390" s="1" t="s">
        <v>88</v>
      </c>
      <c r="D390" s="1" t="s">
        <v>8</v>
      </c>
      <c r="E390" s="1" t="s">
        <v>8</v>
      </c>
      <c r="F390" s="1">
        <v>2439701</v>
      </c>
      <c r="G390" s="1">
        <v>2012765</v>
      </c>
      <c r="H390" s="1">
        <v>4017</v>
      </c>
      <c r="I390" s="1">
        <v>3186244</v>
      </c>
      <c r="J390" s="10">
        <v>2627566</v>
      </c>
      <c r="K390" s="1">
        <v>26015</v>
      </c>
      <c r="L390" s="1">
        <f t="shared" si="75"/>
        <v>1.3054509592525705</v>
      </c>
      <c r="M390" s="17">
        <f t="shared" si="82"/>
        <v>4.6293595</v>
      </c>
      <c r="N390" s="20">
        <f t="shared" si="77"/>
        <v>3120.5687276</v>
      </c>
      <c r="O390" s="17">
        <f t="shared" si="78"/>
        <v>1.313783</v>
      </c>
      <c r="P390" s="17">
        <f t="shared" si="84"/>
        <v>925.2826364999996</v>
      </c>
      <c r="Q390" s="1">
        <f t="shared" si="80"/>
        <v>0.28379368679403705</v>
      </c>
      <c r="R390" s="22">
        <f t="shared" si="85"/>
        <v>1850.5652729999993</v>
      </c>
    </row>
    <row r="391" spans="1:18" ht="12.75">
      <c r="A391" s="1">
        <v>76785</v>
      </c>
      <c r="B391" s="4">
        <v>37686</v>
      </c>
      <c r="C391" s="1" t="s">
        <v>88</v>
      </c>
      <c r="D391" s="1" t="s">
        <v>8</v>
      </c>
      <c r="E391" s="1" t="s">
        <v>8</v>
      </c>
      <c r="F391" s="1">
        <v>48075940</v>
      </c>
      <c r="G391" s="1">
        <v>35930711</v>
      </c>
      <c r="H391" s="1">
        <v>35894</v>
      </c>
      <c r="I391" s="1">
        <v>72787358</v>
      </c>
      <c r="J391" s="10">
        <v>54383379</v>
      </c>
      <c r="K391" s="1">
        <v>26015</v>
      </c>
      <c r="L391" s="1">
        <f t="shared" si="75"/>
        <v>1.5135625621213007</v>
      </c>
      <c r="M391" s="17">
        <f t="shared" si="82"/>
        <v>82.6406353</v>
      </c>
      <c r="N391" s="20">
        <f t="shared" si="77"/>
        <v>3203.2093629</v>
      </c>
      <c r="O391" s="17">
        <f t="shared" si="78"/>
        <v>27.1916895</v>
      </c>
      <c r="P391" s="17">
        <f t="shared" si="84"/>
        <v>952.4743259999997</v>
      </c>
      <c r="Q391" s="1">
        <f t="shared" si="80"/>
        <v>0.3290353395915871</v>
      </c>
      <c r="R391" s="22">
        <f t="shared" si="85"/>
        <v>1904.9486519999994</v>
      </c>
    </row>
    <row r="392" spans="1:18" ht="12.75">
      <c r="A392" s="1">
        <v>76789</v>
      </c>
      <c r="B392" s="4">
        <v>37686</v>
      </c>
      <c r="C392" s="1" t="s">
        <v>88</v>
      </c>
      <c r="D392" s="1" t="s">
        <v>8</v>
      </c>
      <c r="E392" s="1" t="s">
        <v>8</v>
      </c>
      <c r="F392" s="1">
        <v>10226524</v>
      </c>
      <c r="G392" s="1">
        <v>7852012</v>
      </c>
      <c r="H392" s="1">
        <v>15672</v>
      </c>
      <c r="I392" s="1">
        <v>13921436</v>
      </c>
      <c r="J392" s="10">
        <v>10696939</v>
      </c>
      <c r="K392" s="1">
        <v>26015</v>
      </c>
      <c r="L392" s="1">
        <f t="shared" si="75"/>
        <v>1.3623182185661458</v>
      </c>
      <c r="M392" s="17">
        <f t="shared" si="82"/>
        <v>18.0596276</v>
      </c>
      <c r="N392" s="20">
        <f t="shared" si="77"/>
        <v>3221.2689905</v>
      </c>
      <c r="O392" s="17">
        <f t="shared" si="78"/>
        <v>5.3484695</v>
      </c>
      <c r="P392" s="17">
        <f t="shared" si="84"/>
        <v>957.8227954999996</v>
      </c>
      <c r="Q392" s="1">
        <f t="shared" si="80"/>
        <v>0.2961561344709013</v>
      </c>
      <c r="R392" s="22">
        <f t="shared" si="85"/>
        <v>1915.6455909999993</v>
      </c>
    </row>
    <row r="393" spans="1:18" ht="12.75">
      <c r="A393" s="1">
        <v>76797</v>
      </c>
      <c r="B393" s="4">
        <v>37686</v>
      </c>
      <c r="C393" s="1" t="s">
        <v>88</v>
      </c>
      <c r="D393" s="1" t="s">
        <v>8</v>
      </c>
      <c r="E393" s="1" t="s">
        <v>8</v>
      </c>
      <c r="F393" s="1">
        <v>36694297</v>
      </c>
      <c r="G393" s="1">
        <v>31388606</v>
      </c>
      <c r="H393" s="1">
        <v>173417</v>
      </c>
      <c r="I393" s="1">
        <v>45403590</v>
      </c>
      <c r="J393" s="10">
        <v>38805859</v>
      </c>
      <c r="K393" s="1">
        <v>26015</v>
      </c>
      <c r="L393" s="1">
        <f t="shared" si="75"/>
        <v>1.236303995150342</v>
      </c>
      <c r="M393" s="17">
        <f t="shared" si="82"/>
        <v>72.1937938</v>
      </c>
      <c r="N393" s="20">
        <f t="shared" si="77"/>
        <v>3293.4627843000003</v>
      </c>
      <c r="O393" s="17">
        <f t="shared" si="78"/>
        <v>19.4029295</v>
      </c>
      <c r="P393" s="17">
        <f t="shared" si="84"/>
        <v>977.2257249999997</v>
      </c>
      <c r="Q393" s="1">
        <f t="shared" si="80"/>
        <v>0.2687617380761613</v>
      </c>
      <c r="R393" s="22">
        <f t="shared" si="85"/>
        <v>1954.4514499999993</v>
      </c>
    </row>
    <row r="394" spans="1:19" ht="12.75">
      <c r="A394" s="1">
        <v>76851</v>
      </c>
      <c r="B394" s="4">
        <v>37687</v>
      </c>
      <c r="C394" s="1" t="s">
        <v>88</v>
      </c>
      <c r="D394" s="1" t="s">
        <v>8</v>
      </c>
      <c r="E394" s="1" t="s">
        <v>8</v>
      </c>
      <c r="F394" s="1">
        <v>6597295</v>
      </c>
      <c r="G394" s="1">
        <v>6084303</v>
      </c>
      <c r="H394" s="1">
        <v>6</v>
      </c>
      <c r="I394" s="1">
        <v>10495280</v>
      </c>
      <c r="J394" s="10">
        <v>9676784</v>
      </c>
      <c r="K394" s="1">
        <v>9667</v>
      </c>
      <c r="L394" s="1">
        <f t="shared" si="75"/>
        <v>1.590450705692994</v>
      </c>
      <c r="M394" s="17">
        <f t="shared" si="82"/>
        <v>13.9938969</v>
      </c>
      <c r="N394" s="20">
        <f t="shared" si="77"/>
        <v>3307.4566812000003</v>
      </c>
      <c r="O394" s="17">
        <f t="shared" si="78"/>
        <v>4.838392</v>
      </c>
      <c r="P394" s="17">
        <f t="shared" si="84"/>
        <v>982.0641169999997</v>
      </c>
      <c r="Q394" s="1">
        <f t="shared" si="80"/>
        <v>0.34575015341152043</v>
      </c>
      <c r="R394" s="22">
        <f t="shared" si="85"/>
        <v>1964.1282339999993</v>
      </c>
      <c r="S394" s="1" t="s">
        <v>89</v>
      </c>
    </row>
    <row r="395" spans="1:19" ht="12.75">
      <c r="A395" s="1">
        <v>76852</v>
      </c>
      <c r="B395" s="4">
        <v>37687</v>
      </c>
      <c r="C395" s="1" t="s">
        <v>88</v>
      </c>
      <c r="D395" s="1" t="s">
        <v>8</v>
      </c>
      <c r="E395" s="1" t="s">
        <v>8</v>
      </c>
      <c r="F395" s="1">
        <v>9429752</v>
      </c>
      <c r="G395" s="1">
        <v>7824987</v>
      </c>
      <c r="H395" s="1">
        <v>7817</v>
      </c>
      <c r="I395" s="1">
        <v>14664278</v>
      </c>
      <c r="J395" s="10">
        <v>12167832</v>
      </c>
      <c r="K395" s="1">
        <v>24287</v>
      </c>
      <c r="L395" s="1">
        <f t="shared" si="75"/>
        <v>1.5549970881740762</v>
      </c>
      <c r="M395" s="17">
        <f t="shared" si="82"/>
        <v>17.997470099999997</v>
      </c>
      <c r="N395" s="20">
        <f t="shared" si="77"/>
        <v>3325.4541513000004</v>
      </c>
      <c r="O395" s="17">
        <f t="shared" si="78"/>
        <v>6.083916</v>
      </c>
      <c r="P395" s="17">
        <f t="shared" si="84"/>
        <v>988.1480329999997</v>
      </c>
      <c r="Q395" s="1">
        <f t="shared" si="80"/>
        <v>0.33804284525523404</v>
      </c>
      <c r="R395" s="22">
        <f t="shared" si="85"/>
        <v>1976.2960659999994</v>
      </c>
      <c r="S395" s="1" t="s">
        <v>89</v>
      </c>
    </row>
    <row r="396" spans="1:18" ht="12.75">
      <c r="A396" s="1">
        <v>76853</v>
      </c>
      <c r="B396" s="4">
        <v>37687</v>
      </c>
      <c r="C396" s="1" t="s">
        <v>88</v>
      </c>
      <c r="D396" s="1" t="s">
        <v>8</v>
      </c>
      <c r="E396" s="1" t="s">
        <v>8</v>
      </c>
      <c r="F396" s="1">
        <v>60309227</v>
      </c>
      <c r="G396" s="1">
        <v>51746043</v>
      </c>
      <c r="H396" s="1">
        <v>73817</v>
      </c>
      <c r="I396" s="1">
        <v>83372076</v>
      </c>
      <c r="J396" s="10">
        <v>71422129</v>
      </c>
      <c r="K396" s="1">
        <v>237282</v>
      </c>
      <c r="L396" s="1">
        <f t="shared" si="75"/>
        <v>1.380243297057516</v>
      </c>
      <c r="M396" s="17">
        <f t="shared" si="82"/>
        <v>119.0158989</v>
      </c>
      <c r="N396" s="20">
        <f t="shared" si="77"/>
        <v>3444.4700502000005</v>
      </c>
      <c r="O396" s="17">
        <f t="shared" si="78"/>
        <v>35.7110645</v>
      </c>
      <c r="P396" s="17">
        <f t="shared" si="84"/>
        <v>1023.8590974999997</v>
      </c>
      <c r="Q396" s="1">
        <f t="shared" si="80"/>
        <v>0.3000528906646774</v>
      </c>
      <c r="R396" s="22">
        <f t="shared" si="85"/>
        <v>2047.7181949999995</v>
      </c>
    </row>
    <row r="397" spans="1:18" ht="12.75">
      <c r="A397" s="1">
        <v>76864</v>
      </c>
      <c r="B397" s="4">
        <v>37687</v>
      </c>
      <c r="C397" s="1" t="s">
        <v>88</v>
      </c>
      <c r="D397" s="1" t="s">
        <v>8</v>
      </c>
      <c r="E397" s="1" t="s">
        <v>8</v>
      </c>
      <c r="F397" s="1">
        <v>46041694</v>
      </c>
      <c r="G397" s="1">
        <v>40634415</v>
      </c>
      <c r="H397" s="1">
        <v>252387</v>
      </c>
      <c r="I397" s="1">
        <v>55023699</v>
      </c>
      <c r="J397" s="10">
        <v>48524390</v>
      </c>
      <c r="K397" s="1">
        <v>1183521</v>
      </c>
      <c r="L397" s="1">
        <f t="shared" si="75"/>
        <v>1.1941697696398483</v>
      </c>
      <c r="M397" s="17">
        <f t="shared" si="82"/>
        <v>93.4591545</v>
      </c>
      <c r="N397" s="20">
        <f t="shared" si="77"/>
        <v>3537.9292047000004</v>
      </c>
      <c r="O397" s="17">
        <f t="shared" si="78"/>
        <v>24.262195</v>
      </c>
      <c r="P397" s="17">
        <f t="shared" si="84"/>
        <v>1048.1212924999998</v>
      </c>
      <c r="Q397" s="1">
        <f t="shared" si="80"/>
        <v>0.2596021238347496</v>
      </c>
      <c r="R397" s="22">
        <f t="shared" si="85"/>
        <v>2096.2425849999995</v>
      </c>
    </row>
    <row r="398" spans="1:19" ht="12.75">
      <c r="A398" s="1">
        <v>76981</v>
      </c>
      <c r="B398" s="4">
        <v>37687</v>
      </c>
      <c r="C398" s="1" t="s">
        <v>88</v>
      </c>
      <c r="D398" s="1" t="s">
        <v>8</v>
      </c>
      <c r="E398" s="1" t="s">
        <v>8</v>
      </c>
      <c r="F398" s="1">
        <v>2736559</v>
      </c>
      <c r="G398" s="1">
        <v>2251718</v>
      </c>
      <c r="H398" s="1">
        <v>3212</v>
      </c>
      <c r="I398" s="1">
        <v>4454305</v>
      </c>
      <c r="J398" s="10">
        <v>3665533</v>
      </c>
      <c r="K398" s="1">
        <v>12178</v>
      </c>
      <c r="L398" s="1">
        <f t="shared" si="75"/>
        <v>1.6278827988229432</v>
      </c>
      <c r="M398" s="17">
        <f t="shared" si="82"/>
        <v>5.1789514</v>
      </c>
      <c r="N398" s="20">
        <f t="shared" si="77"/>
        <v>3543.1081561000005</v>
      </c>
      <c r="O398" s="17">
        <f t="shared" si="78"/>
        <v>1.8327665</v>
      </c>
      <c r="P398" s="17">
        <f t="shared" si="84"/>
        <v>1049.9540589999997</v>
      </c>
      <c r="Q398" s="1">
        <f t="shared" si="80"/>
        <v>0.3538875649615094</v>
      </c>
      <c r="R398" s="22">
        <f t="shared" si="85"/>
        <v>2099.9081179999994</v>
      </c>
      <c r="S398" s="1" t="s">
        <v>90</v>
      </c>
    </row>
    <row r="399" spans="1:18" ht="12.75">
      <c r="A399" s="1">
        <v>76983</v>
      </c>
      <c r="B399" s="4">
        <v>37687</v>
      </c>
      <c r="C399" s="1" t="s">
        <v>88</v>
      </c>
      <c r="D399" s="1" t="s">
        <v>8</v>
      </c>
      <c r="E399" s="1" t="s">
        <v>8</v>
      </c>
      <c r="F399" s="1">
        <v>28866509</v>
      </c>
      <c r="G399" s="1">
        <v>24392353</v>
      </c>
      <c r="H399" s="1">
        <v>34796</v>
      </c>
      <c r="I399" s="1">
        <v>44794223</v>
      </c>
      <c r="J399" s="10">
        <v>37828615</v>
      </c>
      <c r="K399" s="1">
        <v>125676</v>
      </c>
      <c r="L399" s="1">
        <f t="shared" si="75"/>
        <v>1.5508391092897025</v>
      </c>
      <c r="M399" s="17">
        <f t="shared" si="82"/>
        <v>56.1024119</v>
      </c>
      <c r="N399" s="20">
        <f t="shared" si="77"/>
        <v>3599.2105680000004</v>
      </c>
      <c r="O399" s="17">
        <f t="shared" si="78"/>
        <v>18.9143075</v>
      </c>
      <c r="P399" s="17">
        <f t="shared" si="84"/>
        <v>1068.8683664999996</v>
      </c>
      <c r="Q399" s="1">
        <f t="shared" si="80"/>
        <v>0.3371389368021092</v>
      </c>
      <c r="R399" s="22">
        <f t="shared" si="85"/>
        <v>2137.7367329999993</v>
      </c>
    </row>
    <row r="400" spans="1:18" ht="12.75">
      <c r="A400" s="1">
        <v>76985</v>
      </c>
      <c r="B400" s="4">
        <v>37687</v>
      </c>
      <c r="C400" s="1" t="s">
        <v>88</v>
      </c>
      <c r="D400" s="1" t="s">
        <v>8</v>
      </c>
      <c r="E400" s="1" t="s">
        <v>8</v>
      </c>
      <c r="F400" s="1">
        <v>41323800</v>
      </c>
      <c r="G400" s="1">
        <v>33672065</v>
      </c>
      <c r="H400" s="1">
        <v>167522</v>
      </c>
      <c r="I400" s="1">
        <v>60385425</v>
      </c>
      <c r="J400" s="10">
        <v>49149443</v>
      </c>
      <c r="K400" s="1">
        <v>606783</v>
      </c>
      <c r="L400" s="1">
        <f t="shared" si="75"/>
        <v>1.4596503956618045</v>
      </c>
      <c r="M400" s="17">
        <f t="shared" si="82"/>
        <v>77.4457495</v>
      </c>
      <c r="N400" s="20">
        <f t="shared" si="77"/>
        <v>3676.6563175000006</v>
      </c>
      <c r="O400" s="17">
        <f t="shared" si="78"/>
        <v>24.5747215</v>
      </c>
      <c r="P400" s="17">
        <f t="shared" si="84"/>
        <v>1093.4430879999995</v>
      </c>
      <c r="Q400" s="1">
        <f t="shared" si="80"/>
        <v>0.31731530340474007</v>
      </c>
      <c r="R400" s="22">
        <f t="shared" si="85"/>
        <v>2186.886175999999</v>
      </c>
    </row>
    <row r="401" spans="1:18" ht="12.75">
      <c r="A401" s="1">
        <v>76995</v>
      </c>
      <c r="B401" s="4">
        <v>37688</v>
      </c>
      <c r="C401" s="1" t="s">
        <v>88</v>
      </c>
      <c r="D401" s="1" t="s">
        <v>8</v>
      </c>
      <c r="E401" s="1" t="s">
        <v>8</v>
      </c>
      <c r="F401" s="1">
        <v>32523722</v>
      </c>
      <c r="G401" s="1">
        <v>27684990</v>
      </c>
      <c r="H401" s="1">
        <v>171956</v>
      </c>
      <c r="I401" s="1">
        <v>44456823</v>
      </c>
      <c r="J401" s="10">
        <v>37811106</v>
      </c>
      <c r="K401" s="1">
        <v>922222</v>
      </c>
      <c r="L401" s="1">
        <f aca="true" t="shared" si="86" ref="L401:L419">J401/G401</f>
        <v>1.3657619525959734</v>
      </c>
      <c r="M401" s="17">
        <f aca="true" t="shared" si="87" ref="M401:M419">2.3*G401/1000000</f>
        <v>63.675476999999994</v>
      </c>
      <c r="N401" s="20">
        <f aca="true" t="shared" si="88" ref="N401:N419">N400+M401</f>
        <v>3740.3317945000003</v>
      </c>
      <c r="O401" s="17">
        <f aca="true" t="shared" si="89" ref="O401:O419">J401/(2000000)</f>
        <v>18.905553</v>
      </c>
      <c r="P401" s="17">
        <f t="shared" si="84"/>
        <v>1112.3486409999996</v>
      </c>
      <c r="Q401" s="1">
        <f t="shared" si="80"/>
        <v>0.29690477230347256</v>
      </c>
      <c r="R401" s="22">
        <f t="shared" si="85"/>
        <v>2224.697281999999</v>
      </c>
    </row>
    <row r="402" spans="1:18" ht="12.75">
      <c r="A402" s="1">
        <v>77096</v>
      </c>
      <c r="B402" s="4">
        <v>37688</v>
      </c>
      <c r="C402" s="1" t="s">
        <v>88</v>
      </c>
      <c r="D402" s="1" t="s">
        <v>8</v>
      </c>
      <c r="E402" s="1" t="s">
        <v>8</v>
      </c>
      <c r="F402" s="1">
        <v>29460993</v>
      </c>
      <c r="G402" s="2">
        <v>26318555</v>
      </c>
      <c r="H402" s="2">
        <v>37545</v>
      </c>
      <c r="I402" s="2">
        <v>49333953</v>
      </c>
      <c r="J402" s="10">
        <v>44057060</v>
      </c>
      <c r="K402" s="2">
        <v>146369</v>
      </c>
      <c r="L402" s="1">
        <f t="shared" si="86"/>
        <v>1.6739923601428726</v>
      </c>
      <c r="M402" s="17">
        <f t="shared" si="87"/>
        <v>60.532676499999994</v>
      </c>
      <c r="N402" s="20">
        <f t="shared" si="88"/>
        <v>3800.8644710000003</v>
      </c>
      <c r="O402" s="17">
        <f t="shared" si="89"/>
        <v>22.02853</v>
      </c>
      <c r="P402" s="17">
        <f>P401+O402</f>
        <v>1134.3771709999996</v>
      </c>
      <c r="Q402" s="1">
        <f aca="true" t="shared" si="90" ref="Q402:Q419">O402/M402</f>
        <v>0.3639113826397549</v>
      </c>
      <c r="R402" s="22">
        <f t="shared" si="85"/>
        <v>2268.7543419999993</v>
      </c>
    </row>
    <row r="403" spans="1:19" ht="12.75">
      <c r="A403" s="1">
        <v>77247</v>
      </c>
      <c r="B403" s="4">
        <v>37689</v>
      </c>
      <c r="C403" s="1" t="s">
        <v>88</v>
      </c>
      <c r="D403" s="1" t="s">
        <v>8</v>
      </c>
      <c r="E403" s="1" t="s">
        <v>8</v>
      </c>
      <c r="F403" s="2">
        <v>1558506</v>
      </c>
      <c r="G403" s="2">
        <v>1368028</v>
      </c>
      <c r="H403" s="2">
        <v>2730</v>
      </c>
      <c r="I403" s="2">
        <v>3083585</v>
      </c>
      <c r="J403" s="10">
        <v>2705550</v>
      </c>
      <c r="K403" s="2">
        <v>26787</v>
      </c>
      <c r="L403" s="1">
        <f t="shared" si="86"/>
        <v>1.9777007488150828</v>
      </c>
      <c r="M403" s="17">
        <f t="shared" si="87"/>
        <v>3.1464643999999997</v>
      </c>
      <c r="N403" s="20">
        <f t="shared" si="88"/>
        <v>3804.0109354</v>
      </c>
      <c r="O403" s="17">
        <f t="shared" si="89"/>
        <v>1.352775</v>
      </c>
      <c r="P403" s="17">
        <f>P402+O403</f>
        <v>1135.7299459999997</v>
      </c>
      <c r="Q403" s="1">
        <f t="shared" si="90"/>
        <v>0.42993494539458327</v>
      </c>
      <c r="R403" s="22">
        <f t="shared" si="85"/>
        <v>2271.4598919999994</v>
      </c>
      <c r="S403" s="1" t="s">
        <v>89</v>
      </c>
    </row>
    <row r="404" spans="1:19" ht="12.75">
      <c r="A404" s="1">
        <v>77255</v>
      </c>
      <c r="B404" s="4">
        <v>37689</v>
      </c>
      <c r="C404" s="1" t="s">
        <v>88</v>
      </c>
      <c r="D404" s="1" t="s">
        <v>8</v>
      </c>
      <c r="E404" s="1" t="s">
        <v>8</v>
      </c>
      <c r="F404" s="2">
        <v>3766917</v>
      </c>
      <c r="G404" s="2">
        <v>2861022</v>
      </c>
      <c r="H404" s="2">
        <v>5711</v>
      </c>
      <c r="I404" s="2">
        <v>7255379</v>
      </c>
      <c r="J404" s="10">
        <v>5509748</v>
      </c>
      <c r="K404" s="2">
        <v>54552</v>
      </c>
      <c r="L404" s="1">
        <f t="shared" si="86"/>
        <v>1.9257971452159404</v>
      </c>
      <c r="M404" s="17">
        <f t="shared" si="87"/>
        <v>6.5803506</v>
      </c>
      <c r="N404" s="20">
        <f t="shared" si="88"/>
        <v>3810.5912860000003</v>
      </c>
      <c r="O404" s="17">
        <f t="shared" si="89"/>
        <v>2.754874</v>
      </c>
      <c r="P404" s="17">
        <f>P403+O404</f>
        <v>1138.4848199999997</v>
      </c>
      <c r="Q404" s="1">
        <f t="shared" si="90"/>
        <v>0.4186515533078131</v>
      </c>
      <c r="R404" s="22">
        <f t="shared" si="85"/>
        <v>2276.9696399999993</v>
      </c>
      <c r="S404" s="1" t="s">
        <v>89</v>
      </c>
    </row>
    <row r="405" spans="1:18" ht="12.75">
      <c r="A405" s="1">
        <v>77256</v>
      </c>
      <c r="B405" s="4">
        <v>37689</v>
      </c>
      <c r="C405" s="1" t="s">
        <v>88</v>
      </c>
      <c r="D405" s="1" t="s">
        <v>8</v>
      </c>
      <c r="E405" s="1" t="s">
        <v>8</v>
      </c>
      <c r="F405" s="2">
        <v>25954620</v>
      </c>
      <c r="G405" s="2">
        <v>20662003</v>
      </c>
      <c r="H405" s="2">
        <v>41241</v>
      </c>
      <c r="I405" s="2">
        <v>49945853</v>
      </c>
      <c r="J405" s="10">
        <v>39755789</v>
      </c>
      <c r="K405" s="2">
        <v>393621</v>
      </c>
      <c r="L405" s="1">
        <f t="shared" si="86"/>
        <v>1.9241014048831568</v>
      </c>
      <c r="M405" s="17">
        <f t="shared" si="87"/>
        <v>47.5226069</v>
      </c>
      <c r="N405" s="20">
        <f t="shared" si="88"/>
        <v>3858.1138929000003</v>
      </c>
      <c r="O405" s="17">
        <f t="shared" si="89"/>
        <v>19.8778945</v>
      </c>
      <c r="P405" s="17">
        <f>P404+O405</f>
        <v>1158.3627144999996</v>
      </c>
      <c r="Q405" s="1">
        <f t="shared" si="90"/>
        <v>0.4182829141050341</v>
      </c>
      <c r="R405" s="22">
        <f t="shared" si="85"/>
        <v>2316.725428999999</v>
      </c>
    </row>
    <row r="406" spans="1:18" ht="12.75">
      <c r="A406" s="1">
        <v>77266</v>
      </c>
      <c r="B406" s="4">
        <v>37689</v>
      </c>
      <c r="C406" s="1" t="s">
        <v>88</v>
      </c>
      <c r="D406" s="1" t="s">
        <v>8</v>
      </c>
      <c r="E406" s="1" t="s">
        <v>8</v>
      </c>
      <c r="F406" s="2">
        <v>17230408</v>
      </c>
      <c r="G406" s="2">
        <v>15908945</v>
      </c>
      <c r="H406" s="2">
        <v>31755</v>
      </c>
      <c r="I406" s="2">
        <v>33557112</v>
      </c>
      <c r="J406" s="10">
        <v>30976424</v>
      </c>
      <c r="K406" s="1">
        <v>306698</v>
      </c>
      <c r="L406" s="1">
        <f t="shared" si="86"/>
        <v>1.9471073663275598</v>
      </c>
      <c r="M406" s="17">
        <f t="shared" si="87"/>
        <v>36.5905735</v>
      </c>
      <c r="N406" s="20">
        <f t="shared" si="88"/>
        <v>3894.7044664000005</v>
      </c>
      <c r="O406" s="17">
        <f t="shared" si="89"/>
        <v>15.488212</v>
      </c>
      <c r="P406" s="17">
        <f>P405+O406</f>
        <v>1173.8509264999996</v>
      </c>
      <c r="Q406" s="1">
        <f t="shared" si="90"/>
        <v>0.4232842100712087</v>
      </c>
      <c r="R406" s="22">
        <f>J406/1000000+R405</f>
        <v>2347.701852999999</v>
      </c>
    </row>
    <row r="407" spans="1:18" ht="12.75">
      <c r="A407" s="1">
        <v>77312</v>
      </c>
      <c r="B407" s="4">
        <v>37689</v>
      </c>
      <c r="C407" s="1" t="s">
        <v>88</v>
      </c>
      <c r="D407" s="1" t="s">
        <v>8</v>
      </c>
      <c r="E407" s="1" t="s">
        <v>8</v>
      </c>
      <c r="F407" s="1">
        <v>6849720</v>
      </c>
      <c r="G407" s="1">
        <v>4776648</v>
      </c>
      <c r="H407" s="1">
        <v>23764</v>
      </c>
      <c r="I407" s="1">
        <v>14478169</v>
      </c>
      <c r="J407" s="10">
        <v>10088589</v>
      </c>
      <c r="K407" s="1">
        <v>124550</v>
      </c>
      <c r="L407" s="1">
        <f t="shared" si="86"/>
        <v>2.112064569128812</v>
      </c>
      <c r="M407" s="17">
        <f t="shared" si="87"/>
        <v>10.986290399999998</v>
      </c>
      <c r="N407" s="20">
        <f t="shared" si="88"/>
        <v>3905.6907568000006</v>
      </c>
      <c r="O407" s="17">
        <f t="shared" si="89"/>
        <v>5.0442945</v>
      </c>
      <c r="P407" s="17">
        <f aca="true" t="shared" si="91" ref="P407:P419">P406+O407</f>
        <v>1178.8952209999995</v>
      </c>
      <c r="Q407" s="1">
        <f t="shared" si="90"/>
        <v>0.4591444715497418</v>
      </c>
      <c r="R407" s="22">
        <f aca="true" t="shared" si="92" ref="R407:R419">J407/1000000+R406</f>
        <v>2357.790441999999</v>
      </c>
    </row>
    <row r="408" spans="1:18" ht="12.75">
      <c r="A408" s="1">
        <v>77313</v>
      </c>
      <c r="B408" s="4">
        <v>37689</v>
      </c>
      <c r="C408" s="1" t="s">
        <v>88</v>
      </c>
      <c r="D408" s="1" t="s">
        <v>8</v>
      </c>
      <c r="E408" s="1" t="s">
        <v>8</v>
      </c>
      <c r="F408" s="1">
        <v>11397311</v>
      </c>
      <c r="G408" s="1">
        <v>9350646</v>
      </c>
      <c r="H408" s="1">
        <v>18663</v>
      </c>
      <c r="I408" s="1">
        <v>22426722</v>
      </c>
      <c r="J408" s="10">
        <v>18308414</v>
      </c>
      <c r="K408" s="1">
        <v>181271</v>
      </c>
      <c r="L408" s="1">
        <f t="shared" si="86"/>
        <v>1.957983865499774</v>
      </c>
      <c r="M408" s="17">
        <f t="shared" si="87"/>
        <v>21.506485799999997</v>
      </c>
      <c r="N408" s="20">
        <f t="shared" si="88"/>
        <v>3927.1972426000007</v>
      </c>
      <c r="O408" s="17">
        <f t="shared" si="89"/>
        <v>9.154207</v>
      </c>
      <c r="P408" s="17">
        <f t="shared" si="91"/>
        <v>1188.0494279999996</v>
      </c>
      <c r="Q408" s="1">
        <f t="shared" si="90"/>
        <v>0.4256486664129944</v>
      </c>
      <c r="R408" s="22">
        <f t="shared" si="92"/>
        <v>2376.098855999999</v>
      </c>
    </row>
    <row r="409" spans="1:18" ht="12.75">
      <c r="A409" s="1">
        <v>77314</v>
      </c>
      <c r="B409" s="4">
        <v>37689</v>
      </c>
      <c r="C409" s="1" t="s">
        <v>88</v>
      </c>
      <c r="D409" s="1" t="s">
        <v>8</v>
      </c>
      <c r="E409" s="1" t="s">
        <v>8</v>
      </c>
      <c r="F409" s="1">
        <v>9180412</v>
      </c>
      <c r="G409" s="1">
        <v>8151605</v>
      </c>
      <c r="H409" s="1">
        <v>16271</v>
      </c>
      <c r="I409" s="1">
        <v>15237283</v>
      </c>
      <c r="J409" s="10">
        <v>13524035</v>
      </c>
      <c r="K409" s="1">
        <v>133901</v>
      </c>
      <c r="L409" s="1">
        <f t="shared" si="86"/>
        <v>1.6590640738848361</v>
      </c>
      <c r="M409" s="17">
        <f t="shared" si="87"/>
        <v>18.7486915</v>
      </c>
      <c r="N409" s="20">
        <f t="shared" si="88"/>
        <v>3945.9459341000006</v>
      </c>
      <c r="O409" s="17">
        <f t="shared" si="89"/>
        <v>6.7620175</v>
      </c>
      <c r="P409" s="17">
        <f t="shared" si="91"/>
        <v>1194.8114454999995</v>
      </c>
      <c r="Q409" s="1">
        <f t="shared" si="90"/>
        <v>0.36066610301844265</v>
      </c>
      <c r="R409" s="22">
        <f t="shared" si="92"/>
        <v>2389.622890999999</v>
      </c>
    </row>
    <row r="410" spans="1:18" ht="12.75">
      <c r="A410" s="1">
        <v>77319</v>
      </c>
      <c r="B410" s="4">
        <v>37689</v>
      </c>
      <c r="C410" s="1" t="s">
        <v>88</v>
      </c>
      <c r="D410" s="1" t="s">
        <v>8</v>
      </c>
      <c r="E410" s="1" t="s">
        <v>8</v>
      </c>
      <c r="F410" s="1">
        <v>1591202</v>
      </c>
      <c r="G410" s="1">
        <v>999280</v>
      </c>
      <c r="H410" s="1">
        <v>8258</v>
      </c>
      <c r="I410" s="1">
        <v>2289632</v>
      </c>
      <c r="J410" s="10">
        <v>1441673</v>
      </c>
      <c r="K410" s="1">
        <v>46505</v>
      </c>
      <c r="L410" s="1">
        <f t="shared" si="86"/>
        <v>1.4427117524617725</v>
      </c>
      <c r="M410" s="17">
        <f t="shared" si="87"/>
        <v>2.298344</v>
      </c>
      <c r="N410" s="20">
        <f t="shared" si="88"/>
        <v>3948.2442781000004</v>
      </c>
      <c r="O410" s="17">
        <f t="shared" si="89"/>
        <v>0.7208365</v>
      </c>
      <c r="P410" s="17">
        <f t="shared" si="91"/>
        <v>1195.5322819999994</v>
      </c>
      <c r="Q410" s="1">
        <f t="shared" si="90"/>
        <v>0.3136329896656027</v>
      </c>
      <c r="R410" s="22">
        <f t="shared" si="92"/>
        <v>2391.064563999999</v>
      </c>
    </row>
    <row r="411" spans="1:18" ht="12.75">
      <c r="A411" s="1">
        <v>77320</v>
      </c>
      <c r="B411" s="4">
        <v>37689</v>
      </c>
      <c r="C411" s="1" t="s">
        <v>88</v>
      </c>
      <c r="D411" s="1" t="s">
        <v>8</v>
      </c>
      <c r="E411" s="1" t="s">
        <v>8</v>
      </c>
      <c r="F411" s="1">
        <v>12051563</v>
      </c>
      <c r="G411" s="1">
        <v>10561212</v>
      </c>
      <c r="H411" s="1">
        <v>87282</v>
      </c>
      <c r="I411" s="1">
        <v>15726998</v>
      </c>
      <c r="J411" s="10">
        <v>13764192</v>
      </c>
      <c r="K411" s="1">
        <v>444007</v>
      </c>
      <c r="L411" s="1">
        <f t="shared" si="86"/>
        <v>1.3032776919921691</v>
      </c>
      <c r="M411" s="17">
        <f t="shared" si="87"/>
        <v>24.290787599999998</v>
      </c>
      <c r="N411" s="20">
        <f t="shared" si="88"/>
        <v>3972.5350657000004</v>
      </c>
      <c r="O411" s="17">
        <f t="shared" si="89"/>
        <v>6.882096</v>
      </c>
      <c r="P411" s="17">
        <f t="shared" si="91"/>
        <v>1202.4143779999995</v>
      </c>
      <c r="Q411" s="1">
        <f t="shared" si="90"/>
        <v>0.28332123738960197</v>
      </c>
      <c r="R411" s="22">
        <f t="shared" si="92"/>
        <v>2404.828755999999</v>
      </c>
    </row>
    <row r="412" spans="1:18" ht="12.75">
      <c r="A412" s="1">
        <v>77322</v>
      </c>
      <c r="B412" s="4">
        <v>37689</v>
      </c>
      <c r="C412" s="1" t="s">
        <v>88</v>
      </c>
      <c r="D412" s="1" t="s">
        <v>8</v>
      </c>
      <c r="E412" s="1" t="s">
        <v>8</v>
      </c>
      <c r="F412" s="1">
        <v>9921653</v>
      </c>
      <c r="G412" s="1">
        <v>8350980</v>
      </c>
      <c r="H412" s="1">
        <v>139183</v>
      </c>
      <c r="I412" s="1">
        <v>11784392</v>
      </c>
      <c r="J412" s="10">
        <v>9907874</v>
      </c>
      <c r="K412" s="1">
        <v>762144</v>
      </c>
      <c r="L412" s="1">
        <f t="shared" si="86"/>
        <v>1.1864324905579944</v>
      </c>
      <c r="M412" s="17">
        <f t="shared" si="87"/>
        <v>19.207254</v>
      </c>
      <c r="N412" s="20">
        <f t="shared" si="88"/>
        <v>3991.7423197000003</v>
      </c>
      <c r="O412" s="17">
        <f t="shared" si="89"/>
        <v>4.953937</v>
      </c>
      <c r="P412" s="17">
        <f t="shared" si="91"/>
        <v>1207.3683149999995</v>
      </c>
      <c r="Q412" s="1">
        <f t="shared" si="90"/>
        <v>0.25792010664304227</v>
      </c>
      <c r="R412" s="22">
        <f t="shared" si="92"/>
        <v>2414.736629999999</v>
      </c>
    </row>
    <row r="413" spans="1:18" ht="12.75">
      <c r="A413" s="1">
        <v>77324</v>
      </c>
      <c r="B413" s="4">
        <v>37689</v>
      </c>
      <c r="C413" s="1" t="s">
        <v>88</v>
      </c>
      <c r="D413" s="1" t="s">
        <v>8</v>
      </c>
      <c r="E413" s="1" t="s">
        <v>8</v>
      </c>
      <c r="F413" s="1">
        <v>1545055</v>
      </c>
      <c r="G413" s="1">
        <v>1371498</v>
      </c>
      <c r="H413" s="1">
        <v>22858</v>
      </c>
      <c r="I413" s="1">
        <v>1665989</v>
      </c>
      <c r="J413" s="10">
        <v>1477879</v>
      </c>
      <c r="K413" s="1">
        <v>113683</v>
      </c>
      <c r="L413" s="1">
        <f t="shared" si="86"/>
        <v>1.0775655524105758</v>
      </c>
      <c r="M413" s="17">
        <f t="shared" si="87"/>
        <v>3.1544453999999997</v>
      </c>
      <c r="N413" s="20">
        <f t="shared" si="88"/>
        <v>3994.8967651000003</v>
      </c>
      <c r="O413" s="17">
        <f t="shared" si="89"/>
        <v>0.7389395</v>
      </c>
      <c r="P413" s="17">
        <f t="shared" si="91"/>
        <v>1208.1072544999995</v>
      </c>
      <c r="Q413" s="1">
        <f t="shared" si="90"/>
        <v>0.23425338095882087</v>
      </c>
      <c r="R413" s="22">
        <f t="shared" si="92"/>
        <v>2416.214508999999</v>
      </c>
    </row>
    <row r="414" spans="1:18" ht="12.75">
      <c r="A414" s="1">
        <v>77326</v>
      </c>
      <c r="B414" s="4">
        <v>37689</v>
      </c>
      <c r="C414" s="1" t="s">
        <v>88</v>
      </c>
      <c r="D414" s="1" t="s">
        <v>8</v>
      </c>
      <c r="E414" s="1" t="s">
        <v>8</v>
      </c>
      <c r="F414" s="1">
        <v>324389</v>
      </c>
      <c r="G414" s="1">
        <v>293428</v>
      </c>
      <c r="H414" s="1">
        <v>4890</v>
      </c>
      <c r="I414" s="1">
        <v>341087</v>
      </c>
      <c r="J414" s="10">
        <v>308283</v>
      </c>
      <c r="K414" s="1">
        <v>23714</v>
      </c>
      <c r="L414" s="1">
        <f t="shared" si="86"/>
        <v>1.0506257071581444</v>
      </c>
      <c r="M414" s="17">
        <f t="shared" si="87"/>
        <v>0.6748843999999999</v>
      </c>
      <c r="N414" s="20">
        <f t="shared" si="88"/>
        <v>3995.5716495</v>
      </c>
      <c r="O414" s="17">
        <f t="shared" si="89"/>
        <v>0.1541415</v>
      </c>
      <c r="P414" s="17">
        <f t="shared" si="91"/>
        <v>1208.2613959999994</v>
      </c>
      <c r="Q414" s="1">
        <f t="shared" si="90"/>
        <v>0.2283968928604662</v>
      </c>
      <c r="R414" s="22">
        <f t="shared" si="92"/>
        <v>2416.522791999999</v>
      </c>
    </row>
    <row r="415" spans="1:18" ht="12.75">
      <c r="A415" s="1">
        <v>77374</v>
      </c>
      <c r="B415" s="4">
        <v>37690</v>
      </c>
      <c r="C415" s="1" t="s">
        <v>88</v>
      </c>
      <c r="D415" s="1" t="s">
        <v>8</v>
      </c>
      <c r="E415" s="1" t="s">
        <v>8</v>
      </c>
      <c r="F415" s="1">
        <v>58362802</v>
      </c>
      <c r="G415" s="1">
        <v>48965272</v>
      </c>
      <c r="H415" s="1">
        <v>69850</v>
      </c>
      <c r="I415" s="1">
        <v>89817931</v>
      </c>
      <c r="J415" s="10">
        <v>75201381</v>
      </c>
      <c r="K415" s="1">
        <v>249838</v>
      </c>
      <c r="L415" s="1">
        <f t="shared" si="86"/>
        <v>1.5358105434398486</v>
      </c>
      <c r="M415" s="17">
        <f t="shared" si="87"/>
        <v>112.6201256</v>
      </c>
      <c r="N415" s="20">
        <f t="shared" si="88"/>
        <v>4108.1917751</v>
      </c>
      <c r="O415" s="17">
        <f t="shared" si="89"/>
        <v>37.6006905</v>
      </c>
      <c r="P415" s="17">
        <f t="shared" si="91"/>
        <v>1245.8620864999994</v>
      </c>
      <c r="Q415" s="1">
        <f t="shared" si="90"/>
        <v>0.3338718572695323</v>
      </c>
      <c r="R415" s="22">
        <f t="shared" si="92"/>
        <v>2491.7241729999987</v>
      </c>
    </row>
    <row r="416" spans="1:18" ht="12.75">
      <c r="A416" s="1">
        <v>77380</v>
      </c>
      <c r="B416" s="4">
        <v>37690</v>
      </c>
      <c r="C416" s="1" t="s">
        <v>88</v>
      </c>
      <c r="D416" s="1" t="s">
        <v>8</v>
      </c>
      <c r="E416" s="1" t="s">
        <v>8</v>
      </c>
      <c r="F416" s="1">
        <v>28529034</v>
      </c>
      <c r="G416" s="1">
        <v>22708761</v>
      </c>
      <c r="H416" s="1">
        <v>125462</v>
      </c>
      <c r="I416" s="1">
        <v>38263045</v>
      </c>
      <c r="J416" s="10">
        <v>30462773</v>
      </c>
      <c r="K416" s="1">
        <v>499389</v>
      </c>
      <c r="L416" s="1">
        <f t="shared" si="86"/>
        <v>1.3414546482742937</v>
      </c>
      <c r="M416" s="17">
        <f t="shared" si="87"/>
        <v>52.2301503</v>
      </c>
      <c r="N416" s="20">
        <f t="shared" si="88"/>
        <v>4160.4219254</v>
      </c>
      <c r="O416" s="17">
        <f t="shared" si="89"/>
        <v>15.2313865</v>
      </c>
      <c r="P416" s="17">
        <f t="shared" si="91"/>
        <v>1261.0934729999994</v>
      </c>
      <c r="Q416" s="1">
        <f t="shared" si="90"/>
        <v>0.291620575711803</v>
      </c>
      <c r="R416" s="22">
        <f t="shared" si="92"/>
        <v>2522.186945999999</v>
      </c>
    </row>
    <row r="417" spans="1:18" ht="12.75">
      <c r="A417" s="1">
        <v>77389</v>
      </c>
      <c r="B417" s="4">
        <v>37690</v>
      </c>
      <c r="C417" s="1" t="s">
        <v>88</v>
      </c>
      <c r="D417" s="1" t="s">
        <v>8</v>
      </c>
      <c r="E417" s="1" t="s">
        <v>8</v>
      </c>
      <c r="F417" s="1">
        <v>492854</v>
      </c>
      <c r="G417" s="1">
        <v>327336</v>
      </c>
      <c r="H417" s="1">
        <v>2705</v>
      </c>
      <c r="I417" s="1">
        <v>625131</v>
      </c>
      <c r="J417" s="10">
        <v>414905</v>
      </c>
      <c r="K417" s="1">
        <v>13384</v>
      </c>
      <c r="L417" s="1">
        <f t="shared" si="86"/>
        <v>1.26752022386783</v>
      </c>
      <c r="M417" s="17">
        <f t="shared" si="87"/>
        <v>0.7528727999999999</v>
      </c>
      <c r="N417" s="20">
        <f t="shared" si="88"/>
        <v>4161.1747982</v>
      </c>
      <c r="O417" s="17">
        <f t="shared" si="89"/>
        <v>0.2074525</v>
      </c>
      <c r="P417" s="17">
        <f t="shared" si="91"/>
        <v>1261.3009254999995</v>
      </c>
      <c r="Q417" s="1">
        <f t="shared" si="90"/>
        <v>0.27554787475387615</v>
      </c>
      <c r="R417" s="22">
        <f t="shared" si="92"/>
        <v>2522.601850999999</v>
      </c>
    </row>
    <row r="418" spans="1:18" ht="12.75">
      <c r="A418" s="1">
        <v>77390</v>
      </c>
      <c r="B418" s="4">
        <v>37690</v>
      </c>
      <c r="C418" s="1" t="s">
        <v>88</v>
      </c>
      <c r="D418" s="1" t="s">
        <v>8</v>
      </c>
      <c r="E418" s="1" t="s">
        <v>8</v>
      </c>
      <c r="F418" s="1">
        <v>6913960</v>
      </c>
      <c r="G418" s="1">
        <v>5807610</v>
      </c>
      <c r="H418" s="1">
        <v>32086</v>
      </c>
      <c r="I418" s="1">
        <v>8721275</v>
      </c>
      <c r="J418" s="10">
        <v>7323081</v>
      </c>
      <c r="K418" s="1">
        <v>120050</v>
      </c>
      <c r="L418" s="1">
        <f t="shared" si="86"/>
        <v>1.2609457246612634</v>
      </c>
      <c r="M418" s="17">
        <f t="shared" si="87"/>
        <v>13.357502999999998</v>
      </c>
      <c r="N418" s="20">
        <f t="shared" si="88"/>
        <v>4174.5323012</v>
      </c>
      <c r="O418" s="17">
        <f t="shared" si="89"/>
        <v>3.6615405</v>
      </c>
      <c r="P418" s="17">
        <f t="shared" si="91"/>
        <v>1264.9624659999995</v>
      </c>
      <c r="Q418" s="1">
        <f t="shared" si="90"/>
        <v>0.2741186357959269</v>
      </c>
      <c r="R418" s="22">
        <f t="shared" si="92"/>
        <v>2529.924931999999</v>
      </c>
    </row>
    <row r="419" spans="1:18" ht="12.75">
      <c r="A419" s="1">
        <v>77391</v>
      </c>
      <c r="B419" s="4">
        <v>37690</v>
      </c>
      <c r="C419" s="1" t="s">
        <v>88</v>
      </c>
      <c r="D419" s="1" t="s">
        <v>8</v>
      </c>
      <c r="E419" s="1" t="s">
        <v>8</v>
      </c>
      <c r="F419" s="1">
        <v>32486112</v>
      </c>
      <c r="G419" s="1">
        <v>28930837</v>
      </c>
      <c r="H419" s="1">
        <v>159839</v>
      </c>
      <c r="I419" s="1">
        <v>39445991</v>
      </c>
      <c r="J419" s="10">
        <v>35102157</v>
      </c>
      <c r="K419" s="1">
        <v>575445</v>
      </c>
      <c r="L419" s="1">
        <f t="shared" si="86"/>
        <v>1.213312874425306</v>
      </c>
      <c r="M419" s="17">
        <f t="shared" si="87"/>
        <v>66.5409251</v>
      </c>
      <c r="N419" s="20">
        <f t="shared" si="88"/>
        <v>4241.0732263</v>
      </c>
      <c r="O419" s="17">
        <f t="shared" si="89"/>
        <v>17.5510785</v>
      </c>
      <c r="P419" s="17">
        <f t="shared" si="91"/>
        <v>1282.5135444999994</v>
      </c>
      <c r="Q419" s="1">
        <f t="shared" si="90"/>
        <v>0.26376366835332743</v>
      </c>
      <c r="R419" s="22">
        <f t="shared" si="92"/>
        <v>2565.027088999999</v>
      </c>
    </row>
    <row r="420" spans="1:18" ht="12.75">
      <c r="A420" s="1">
        <v>77392</v>
      </c>
      <c r="B420" s="4">
        <v>37690</v>
      </c>
      <c r="C420" s="1" t="s">
        <v>88</v>
      </c>
      <c r="D420" s="1" t="s">
        <v>8</v>
      </c>
      <c r="E420" s="1" t="s">
        <v>8</v>
      </c>
      <c r="F420" s="2">
        <v>8765183</v>
      </c>
      <c r="G420" s="2">
        <v>7767858</v>
      </c>
      <c r="H420" s="2">
        <v>64197</v>
      </c>
      <c r="I420" s="2">
        <v>10462956</v>
      </c>
      <c r="J420" s="10">
        <v>9270151</v>
      </c>
      <c r="K420" s="2">
        <v>299037</v>
      </c>
      <c r="L420" s="1">
        <f aca="true" t="shared" si="93" ref="L420:L433">J420/G420</f>
        <v>1.1933986177399227</v>
      </c>
      <c r="M420" s="17">
        <f aca="true" t="shared" si="94" ref="M420:M434">2.3*G420/1000000</f>
        <v>17.866073399999998</v>
      </c>
      <c r="N420" s="20">
        <f aca="true" t="shared" si="95" ref="N420:N434">N419+M420</f>
        <v>4258.9392996999995</v>
      </c>
      <c r="O420" s="17">
        <f aca="true" t="shared" si="96" ref="O420:O436">J420/(2000000)</f>
        <v>4.6350755</v>
      </c>
      <c r="P420" s="17">
        <f aca="true" t="shared" si="97" ref="P420:P436">P419+O420</f>
        <v>1287.1486199999995</v>
      </c>
      <c r="Q420" s="1">
        <f aca="true" t="shared" si="98" ref="Q420:Q434">O420/M420</f>
        <v>0.2594344821173745</v>
      </c>
      <c r="R420" s="22">
        <f aca="true" t="shared" si="99" ref="R420:R436">J420/1000000+R419</f>
        <v>2574.297239999999</v>
      </c>
    </row>
    <row r="421" spans="1:19" ht="12.75">
      <c r="A421" s="1">
        <v>77394</v>
      </c>
      <c r="B421" s="4">
        <v>37690</v>
      </c>
      <c r="C421" s="1" t="s">
        <v>88</v>
      </c>
      <c r="D421" s="1" t="s">
        <v>8</v>
      </c>
      <c r="E421" s="1" t="s">
        <v>8</v>
      </c>
      <c r="F421" s="2">
        <v>1887344</v>
      </c>
      <c r="G421" s="2">
        <v>1689601</v>
      </c>
      <c r="H421" s="2">
        <v>13963</v>
      </c>
      <c r="I421" s="2">
        <v>2250601</v>
      </c>
      <c r="J421" s="10">
        <v>2012574</v>
      </c>
      <c r="K421" s="1">
        <v>64921</v>
      </c>
      <c r="L421" s="1">
        <f t="shared" si="93"/>
        <v>1.1911534143268145</v>
      </c>
      <c r="M421" s="17">
        <f t="shared" si="94"/>
        <v>3.8860823</v>
      </c>
      <c r="N421" s="20">
        <f t="shared" si="95"/>
        <v>4262.825382</v>
      </c>
      <c r="O421" s="17">
        <f t="shared" si="96"/>
        <v>1.006287</v>
      </c>
      <c r="P421" s="17">
        <f t="shared" si="97"/>
        <v>1288.1549069999994</v>
      </c>
      <c r="Q421" s="1">
        <f t="shared" si="98"/>
        <v>0.2589463944188727</v>
      </c>
      <c r="R421" s="22">
        <f t="shared" si="99"/>
        <v>2576.309813999999</v>
      </c>
      <c r="S421" s="1" t="s">
        <v>4</v>
      </c>
    </row>
    <row r="422" spans="1:19" ht="12.75">
      <c r="A422" s="1">
        <v>77414</v>
      </c>
      <c r="B422" s="4">
        <v>37690</v>
      </c>
      <c r="C422" s="1" t="s">
        <v>88</v>
      </c>
      <c r="D422" s="1" t="s">
        <v>8</v>
      </c>
      <c r="E422" s="1" t="s">
        <v>8</v>
      </c>
      <c r="F422" s="2">
        <v>6271455</v>
      </c>
      <c r="G422" s="2">
        <v>5551622</v>
      </c>
      <c r="H422" s="2">
        <v>11082</v>
      </c>
      <c r="I422" s="2">
        <v>10239753</v>
      </c>
      <c r="J422" s="10">
        <v>9062533</v>
      </c>
      <c r="K422" s="2">
        <v>89728</v>
      </c>
      <c r="L422" s="1">
        <f t="shared" si="93"/>
        <v>1.6324117528174649</v>
      </c>
      <c r="M422" s="17">
        <f t="shared" si="94"/>
        <v>12.7687306</v>
      </c>
      <c r="N422" s="20">
        <f t="shared" si="95"/>
        <v>4275.5941126</v>
      </c>
      <c r="O422" s="17">
        <f t="shared" si="96"/>
        <v>4.5312665</v>
      </c>
      <c r="P422" s="17">
        <f t="shared" si="97"/>
        <v>1292.6861734999993</v>
      </c>
      <c r="Q422" s="1">
        <f t="shared" si="98"/>
        <v>0.35487212017770975</v>
      </c>
      <c r="R422" s="22">
        <f t="shared" si="99"/>
        <v>2585.3723469999986</v>
      </c>
      <c r="S422" s="1" t="s">
        <v>89</v>
      </c>
    </row>
    <row r="423" spans="1:18" ht="12.75">
      <c r="A423" s="1">
        <v>77415</v>
      </c>
      <c r="B423" s="4">
        <v>37690</v>
      </c>
      <c r="C423" s="1" t="s">
        <v>88</v>
      </c>
      <c r="D423" s="1" t="s">
        <v>8</v>
      </c>
      <c r="E423" s="1" t="s">
        <v>8</v>
      </c>
      <c r="F423" s="2">
        <v>2368024</v>
      </c>
      <c r="G423" s="2">
        <v>2041467</v>
      </c>
      <c r="H423" s="2">
        <v>4074</v>
      </c>
      <c r="I423" s="2">
        <v>3822881</v>
      </c>
      <c r="J423" s="10">
        <v>3293608</v>
      </c>
      <c r="K423" s="2">
        <v>32610</v>
      </c>
      <c r="L423" s="1">
        <f t="shared" si="93"/>
        <v>1.6133535344925978</v>
      </c>
      <c r="M423" s="17">
        <f t="shared" si="94"/>
        <v>4.6953740999999996</v>
      </c>
      <c r="N423" s="20">
        <f t="shared" si="95"/>
        <v>4280.2894866999995</v>
      </c>
      <c r="O423" s="17">
        <f t="shared" si="96"/>
        <v>1.646804</v>
      </c>
      <c r="P423" s="17">
        <f t="shared" si="97"/>
        <v>1294.3329774999993</v>
      </c>
      <c r="Q423" s="1">
        <f t="shared" si="98"/>
        <v>0.35072902923752125</v>
      </c>
      <c r="R423" s="22">
        <f t="shared" si="99"/>
        <v>2588.6659549999986</v>
      </c>
    </row>
    <row r="424" spans="1:19" ht="12.75">
      <c r="A424" s="1">
        <v>77520</v>
      </c>
      <c r="B424" s="4">
        <v>37690</v>
      </c>
      <c r="C424" s="1" t="s">
        <v>88</v>
      </c>
      <c r="D424" s="1" t="s">
        <v>8</v>
      </c>
      <c r="E424" s="1" t="s">
        <v>8</v>
      </c>
      <c r="F424" s="1">
        <v>28375582</v>
      </c>
      <c r="G424" s="1">
        <v>24220596</v>
      </c>
      <c r="H424" s="1">
        <v>24196</v>
      </c>
      <c r="I424" s="1">
        <v>39327858</v>
      </c>
      <c r="J424" s="10">
        <v>33547639</v>
      </c>
      <c r="K424" s="2">
        <v>32610</v>
      </c>
      <c r="L424" s="1">
        <f t="shared" si="93"/>
        <v>1.385087262097101</v>
      </c>
      <c r="M424" s="17">
        <f t="shared" si="94"/>
        <v>55.7073708</v>
      </c>
      <c r="N424" s="20">
        <f t="shared" si="95"/>
        <v>4335.996857499999</v>
      </c>
      <c r="O424" s="17">
        <f t="shared" si="96"/>
        <v>16.7738195</v>
      </c>
      <c r="P424" s="17">
        <f t="shared" si="97"/>
        <v>1311.1067969999992</v>
      </c>
      <c r="Q424" s="1">
        <f t="shared" si="98"/>
        <v>0.30110592654284807</v>
      </c>
      <c r="R424" s="22">
        <f t="shared" si="99"/>
        <v>2622.2135939999985</v>
      </c>
      <c r="S424" s="1" t="s">
        <v>91</v>
      </c>
    </row>
    <row r="425" spans="1:18" ht="12.75">
      <c r="A425" s="1">
        <v>77521</v>
      </c>
      <c r="B425" s="4">
        <v>37690</v>
      </c>
      <c r="C425" s="1" t="s">
        <v>88</v>
      </c>
      <c r="D425" s="1" t="s">
        <v>8</v>
      </c>
      <c r="E425" s="1" t="s">
        <v>8</v>
      </c>
      <c r="F425" s="1">
        <v>13748985</v>
      </c>
      <c r="G425" s="1">
        <v>11825678</v>
      </c>
      <c r="H425" s="1">
        <v>16869</v>
      </c>
      <c r="I425" s="1">
        <v>18249046</v>
      </c>
      <c r="J425" s="10">
        <v>15691344</v>
      </c>
      <c r="K425" s="2">
        <v>32610</v>
      </c>
      <c r="L425" s="1">
        <f t="shared" si="93"/>
        <v>1.3268874731748996</v>
      </c>
      <c r="M425" s="17">
        <f t="shared" si="94"/>
        <v>27.1990594</v>
      </c>
      <c r="N425" s="20">
        <f t="shared" si="95"/>
        <v>4363.195916899999</v>
      </c>
      <c r="O425" s="17">
        <f t="shared" si="96"/>
        <v>7.845672</v>
      </c>
      <c r="P425" s="17">
        <f t="shared" si="97"/>
        <v>1318.9524689999992</v>
      </c>
      <c r="Q425" s="1">
        <f t="shared" si="98"/>
        <v>0.28845379851628256</v>
      </c>
      <c r="R425" s="22">
        <f t="shared" si="99"/>
        <v>2637.9049379999983</v>
      </c>
    </row>
    <row r="426" spans="1:18" ht="12.75">
      <c r="A426" s="1">
        <v>77530</v>
      </c>
      <c r="B426" s="4">
        <v>37690</v>
      </c>
      <c r="C426" s="1" t="s">
        <v>88</v>
      </c>
      <c r="D426" s="1" t="s">
        <v>8</v>
      </c>
      <c r="E426" s="1" t="s">
        <v>8</v>
      </c>
      <c r="F426" s="1">
        <v>823651</v>
      </c>
      <c r="G426" s="1">
        <v>412569</v>
      </c>
      <c r="H426" s="1">
        <v>206</v>
      </c>
      <c r="I426" s="1">
        <v>1406132</v>
      </c>
      <c r="J426" s="10">
        <v>703774</v>
      </c>
      <c r="K426" s="1">
        <v>1171</v>
      </c>
      <c r="L426" s="1">
        <f t="shared" si="93"/>
        <v>1.70583344846559</v>
      </c>
      <c r="M426" s="17">
        <f t="shared" si="94"/>
        <v>0.9489086999999999</v>
      </c>
      <c r="N426" s="20">
        <f t="shared" si="95"/>
        <v>4364.144825599999</v>
      </c>
      <c r="O426" s="17">
        <f t="shared" si="96"/>
        <v>0.351887</v>
      </c>
      <c r="P426" s="17">
        <f t="shared" si="97"/>
        <v>1319.3043559999992</v>
      </c>
      <c r="Q426" s="1">
        <f t="shared" si="98"/>
        <v>0.3708333583620848</v>
      </c>
      <c r="R426" s="22">
        <f t="shared" si="99"/>
        <v>2638.6087119999984</v>
      </c>
    </row>
    <row r="427" spans="1:18" ht="12.75">
      <c r="A427" s="1">
        <v>77531</v>
      </c>
      <c r="B427" s="4">
        <v>37690</v>
      </c>
      <c r="C427" s="1" t="s">
        <v>88</v>
      </c>
      <c r="D427" s="1" t="s">
        <v>8</v>
      </c>
      <c r="E427" s="1" t="s">
        <v>8</v>
      </c>
      <c r="F427" s="1">
        <v>6414113</v>
      </c>
      <c r="G427" s="1">
        <v>5363896</v>
      </c>
      <c r="H427" s="1">
        <v>5</v>
      </c>
      <c r="I427" s="1">
        <v>10797496</v>
      </c>
      <c r="J427" s="10">
        <v>9025975</v>
      </c>
      <c r="K427" s="1">
        <v>9016</v>
      </c>
      <c r="L427" s="1">
        <f t="shared" si="93"/>
        <v>1.6827274428885273</v>
      </c>
      <c r="M427" s="17">
        <f t="shared" si="94"/>
        <v>12.336960799999998</v>
      </c>
      <c r="N427" s="20">
        <f t="shared" si="95"/>
        <v>4376.4817864</v>
      </c>
      <c r="O427" s="17">
        <f t="shared" si="96"/>
        <v>4.5129875</v>
      </c>
      <c r="P427" s="17">
        <f t="shared" si="97"/>
        <v>1323.8173434999992</v>
      </c>
      <c r="Q427" s="1">
        <f t="shared" si="98"/>
        <v>0.3658103136714191</v>
      </c>
      <c r="R427" s="22">
        <f t="shared" si="99"/>
        <v>2647.6346869999984</v>
      </c>
    </row>
    <row r="428" spans="1:18" ht="12.75">
      <c r="A428" s="1">
        <v>77533</v>
      </c>
      <c r="B428" s="4">
        <v>37691</v>
      </c>
      <c r="C428" s="1" t="s">
        <v>88</v>
      </c>
      <c r="D428" s="1" t="s">
        <v>8</v>
      </c>
      <c r="E428" s="1" t="s">
        <v>8</v>
      </c>
      <c r="F428" s="1">
        <v>20693490</v>
      </c>
      <c r="G428" s="1">
        <v>16690972</v>
      </c>
      <c r="H428" s="1">
        <v>16674</v>
      </c>
      <c r="I428" s="1">
        <v>31269131</v>
      </c>
      <c r="J428" s="10">
        <v>25206750</v>
      </c>
      <c r="K428" s="1">
        <v>50312</v>
      </c>
      <c r="L428" s="1">
        <f t="shared" si="93"/>
        <v>1.5102026412841625</v>
      </c>
      <c r="M428" s="17">
        <f t="shared" si="94"/>
        <v>38.38923559999999</v>
      </c>
      <c r="N428" s="20">
        <f t="shared" si="95"/>
        <v>4414.871021999999</v>
      </c>
      <c r="O428" s="17">
        <f t="shared" si="96"/>
        <v>12.603375</v>
      </c>
      <c r="P428" s="17">
        <f t="shared" si="97"/>
        <v>1336.420718499999</v>
      </c>
      <c r="Q428" s="1">
        <f t="shared" si="98"/>
        <v>0.32830492201829625</v>
      </c>
      <c r="R428" s="22">
        <f t="shared" si="99"/>
        <v>2672.841436999998</v>
      </c>
    </row>
    <row r="429" spans="1:18" ht="12.75">
      <c r="A429" s="1">
        <v>77547</v>
      </c>
      <c r="B429" s="4">
        <v>37691</v>
      </c>
      <c r="C429" s="1" t="s">
        <v>88</v>
      </c>
      <c r="D429" s="1" t="s">
        <v>8</v>
      </c>
      <c r="E429" s="1" t="s">
        <v>8</v>
      </c>
      <c r="F429" s="1">
        <v>53053907</v>
      </c>
      <c r="G429" s="1">
        <v>46055767</v>
      </c>
      <c r="H429" s="1">
        <v>91928</v>
      </c>
      <c r="I429" s="1">
        <v>63604443</v>
      </c>
      <c r="J429" s="10">
        <v>55143970</v>
      </c>
      <c r="K429" s="1">
        <v>545980</v>
      </c>
      <c r="L429" s="1">
        <f t="shared" si="93"/>
        <v>1.1973304016411235</v>
      </c>
      <c r="M429" s="17">
        <f t="shared" si="94"/>
        <v>105.92826409999999</v>
      </c>
      <c r="N429" s="20">
        <f t="shared" si="95"/>
        <v>4520.799286099999</v>
      </c>
      <c r="O429" s="17">
        <f t="shared" si="96"/>
        <v>27.571985</v>
      </c>
      <c r="P429" s="17">
        <f t="shared" si="97"/>
        <v>1363.9927034999992</v>
      </c>
      <c r="Q429" s="1">
        <f t="shared" si="98"/>
        <v>0.26028921774807035</v>
      </c>
      <c r="R429" s="22">
        <f t="shared" si="99"/>
        <v>2727.9854069999983</v>
      </c>
    </row>
    <row r="430" spans="1:18" ht="12.75">
      <c r="A430" s="1">
        <v>77678</v>
      </c>
      <c r="B430" s="4">
        <v>37691</v>
      </c>
      <c r="C430" s="1" t="s">
        <v>88</v>
      </c>
      <c r="D430" s="1" t="s">
        <v>8</v>
      </c>
      <c r="E430" s="1" t="s">
        <v>8</v>
      </c>
      <c r="F430" s="1">
        <v>30121234</v>
      </c>
      <c r="G430" s="1">
        <v>25511080</v>
      </c>
      <c r="H430" s="1">
        <v>26</v>
      </c>
      <c r="I430" s="1">
        <v>54438209</v>
      </c>
      <c r="J430" s="10">
        <v>46083642</v>
      </c>
      <c r="K430" s="1">
        <v>545980</v>
      </c>
      <c r="L430" s="1">
        <f t="shared" si="93"/>
        <v>1.8064167412747716</v>
      </c>
      <c r="M430" s="17">
        <f t="shared" si="94"/>
        <v>58.67548399999999</v>
      </c>
      <c r="N430" s="20">
        <f t="shared" si="95"/>
        <v>4579.4747701</v>
      </c>
      <c r="O430" s="17">
        <f t="shared" si="96"/>
        <v>23.041821</v>
      </c>
      <c r="P430" s="17">
        <f t="shared" si="97"/>
        <v>1387.0345244999992</v>
      </c>
      <c r="Q430" s="1">
        <f t="shared" si="98"/>
        <v>0.39269929158147215</v>
      </c>
      <c r="R430" s="22">
        <f t="shared" si="99"/>
        <v>2774.0690489999984</v>
      </c>
    </row>
    <row r="431" spans="1:18" ht="12.75">
      <c r="A431" s="2">
        <v>77683</v>
      </c>
      <c r="B431" s="4">
        <v>37691</v>
      </c>
      <c r="C431" s="26" t="s">
        <v>88</v>
      </c>
      <c r="D431" s="1" t="s">
        <v>8</v>
      </c>
      <c r="E431" s="1" t="s">
        <v>8</v>
      </c>
      <c r="F431" s="1">
        <v>23762136</v>
      </c>
      <c r="G431" s="1">
        <v>19374695</v>
      </c>
      <c r="H431" s="1">
        <v>19355</v>
      </c>
      <c r="I431" s="1">
        <v>38024080</v>
      </c>
      <c r="J431" s="10">
        <v>30980873</v>
      </c>
      <c r="K431" s="1">
        <v>545980</v>
      </c>
      <c r="L431" s="1">
        <f t="shared" si="93"/>
        <v>1.5990379719525907</v>
      </c>
      <c r="M431" s="17">
        <f t="shared" si="94"/>
        <v>44.5617985</v>
      </c>
      <c r="N431" s="20">
        <f t="shared" si="95"/>
        <v>4624.0365686</v>
      </c>
      <c r="O431" s="17">
        <f t="shared" si="96"/>
        <v>15.4904365</v>
      </c>
      <c r="P431" s="17">
        <f t="shared" si="97"/>
        <v>1402.5249609999992</v>
      </c>
      <c r="Q431" s="1">
        <f t="shared" si="98"/>
        <v>0.3476169504244762</v>
      </c>
      <c r="R431" s="22">
        <f t="shared" si="99"/>
        <v>2805.0499219999983</v>
      </c>
    </row>
    <row r="432" spans="1:18" ht="12.75">
      <c r="A432" s="1">
        <v>77686</v>
      </c>
      <c r="B432" s="4">
        <v>37691</v>
      </c>
      <c r="C432" s="1" t="s">
        <v>88</v>
      </c>
      <c r="D432" s="1" t="s">
        <v>8</v>
      </c>
      <c r="E432" s="1" t="s">
        <v>8</v>
      </c>
      <c r="F432" s="1">
        <v>5318672</v>
      </c>
      <c r="G432" s="1">
        <v>4418331</v>
      </c>
      <c r="H432" s="1">
        <v>6303</v>
      </c>
      <c r="I432" s="1">
        <v>8188372</v>
      </c>
      <c r="J432" s="10">
        <v>6798625</v>
      </c>
      <c r="K432" s="1">
        <v>545980</v>
      </c>
      <c r="L432" s="1">
        <f t="shared" si="93"/>
        <v>1.5387314802806762</v>
      </c>
      <c r="M432" s="17">
        <f t="shared" si="94"/>
        <v>10.1621613</v>
      </c>
      <c r="N432" s="20">
        <f t="shared" si="95"/>
        <v>4634.198729899999</v>
      </c>
      <c r="O432" s="17">
        <f t="shared" si="96"/>
        <v>3.3993125</v>
      </c>
      <c r="P432" s="17">
        <f t="shared" si="97"/>
        <v>1405.9242734999991</v>
      </c>
      <c r="Q432" s="1">
        <f t="shared" si="98"/>
        <v>0.33450684353927745</v>
      </c>
      <c r="R432" s="22">
        <f t="shared" si="99"/>
        <v>2811.8485469999982</v>
      </c>
    </row>
    <row r="433" spans="1:18" ht="12.75">
      <c r="A433" s="1">
        <v>77687</v>
      </c>
      <c r="B433" s="4">
        <v>37691</v>
      </c>
      <c r="C433" s="1" t="s">
        <v>88</v>
      </c>
      <c r="D433" s="1" t="s">
        <v>8</v>
      </c>
      <c r="E433" s="1" t="s">
        <v>8</v>
      </c>
      <c r="F433" s="1">
        <v>761850</v>
      </c>
      <c r="G433" s="1">
        <v>640822</v>
      </c>
      <c r="H433" s="1">
        <v>915</v>
      </c>
      <c r="I433" s="1">
        <v>1160866</v>
      </c>
      <c r="J433" s="10">
        <v>976732</v>
      </c>
      <c r="K433" s="1">
        <v>545980</v>
      </c>
      <c r="L433" s="1">
        <f t="shared" si="93"/>
        <v>1.5241861234476968</v>
      </c>
      <c r="M433" s="17">
        <f t="shared" si="94"/>
        <v>1.4738905999999998</v>
      </c>
      <c r="N433" s="20">
        <f t="shared" si="95"/>
        <v>4635.6726204999995</v>
      </c>
      <c r="O433" s="17">
        <f t="shared" si="96"/>
        <v>0.488366</v>
      </c>
      <c r="P433" s="17">
        <f t="shared" si="97"/>
        <v>1406.4126394999992</v>
      </c>
      <c r="Q433" s="1">
        <f t="shared" si="98"/>
        <v>0.33134480944515154</v>
      </c>
      <c r="R433" s="22">
        <f t="shared" si="99"/>
        <v>2812.8252789999983</v>
      </c>
    </row>
    <row r="434" spans="1:18" ht="12.75">
      <c r="A434" s="1">
        <v>77688</v>
      </c>
      <c r="B434" s="4">
        <v>37691</v>
      </c>
      <c r="C434" s="1" t="s">
        <v>88</v>
      </c>
      <c r="D434" s="1" t="s">
        <v>8</v>
      </c>
      <c r="E434" s="1" t="s">
        <v>8</v>
      </c>
      <c r="F434" s="1">
        <v>33501816</v>
      </c>
      <c r="G434" s="1">
        <v>29122568</v>
      </c>
      <c r="H434" s="1">
        <v>41544</v>
      </c>
      <c r="I434" s="1">
        <v>48949247</v>
      </c>
      <c r="J434" s="10">
        <v>42526787</v>
      </c>
      <c r="K434" s="1">
        <v>545980</v>
      </c>
      <c r="L434" s="1">
        <f aca="true" t="shared" si="100" ref="L434:L465">J434/G434</f>
        <v>1.4602691287389216</v>
      </c>
      <c r="M434" s="17">
        <f t="shared" si="94"/>
        <v>66.9819064</v>
      </c>
      <c r="N434" s="20">
        <f t="shared" si="95"/>
        <v>4702.6545269</v>
      </c>
      <c r="O434" s="17">
        <f t="shared" si="96"/>
        <v>21.2633935</v>
      </c>
      <c r="P434" s="17">
        <f t="shared" si="97"/>
        <v>1427.676032999999</v>
      </c>
      <c r="Q434" s="1">
        <f t="shared" si="98"/>
        <v>0.31744981059541777</v>
      </c>
      <c r="R434" s="22">
        <f t="shared" si="99"/>
        <v>2855.352065999998</v>
      </c>
    </row>
    <row r="435" spans="1:18" ht="12.75">
      <c r="A435" s="1">
        <v>78033</v>
      </c>
      <c r="B435" s="4">
        <v>37693</v>
      </c>
      <c r="C435" s="1" t="s">
        <v>88</v>
      </c>
      <c r="D435" s="1" t="s">
        <v>8</v>
      </c>
      <c r="E435" s="1" t="s">
        <v>8</v>
      </c>
      <c r="F435" s="2">
        <v>17920736</v>
      </c>
      <c r="G435" s="2">
        <v>8855999</v>
      </c>
      <c r="H435" s="2">
        <v>55006</v>
      </c>
      <c r="I435" s="2">
        <v>32161851</v>
      </c>
      <c r="J435" s="10">
        <v>15918701</v>
      </c>
      <c r="K435" s="2">
        <v>388261</v>
      </c>
      <c r="L435" s="1">
        <f t="shared" si="100"/>
        <v>1.7975048325999134</v>
      </c>
      <c r="M435" s="17">
        <f aca="true" t="shared" si="101" ref="M435:M466">2.3*G435/1000000</f>
        <v>20.3687977</v>
      </c>
      <c r="N435" s="20">
        <f aca="true" t="shared" si="102" ref="N435:N466">N434+M435</f>
        <v>4723.0233246</v>
      </c>
      <c r="O435" s="17">
        <f t="shared" si="96"/>
        <v>7.9593505</v>
      </c>
      <c r="P435" s="17">
        <f t="shared" si="97"/>
        <v>1435.635383499999</v>
      </c>
      <c r="Q435" s="1">
        <f aca="true" t="shared" si="103" ref="Q435:Q466">O435/M435</f>
        <v>0.390761920130416</v>
      </c>
      <c r="R435" s="22">
        <f t="shared" si="99"/>
        <v>2871.270766999998</v>
      </c>
    </row>
    <row r="436" spans="1:18" ht="12.75">
      <c r="A436" s="1">
        <v>78035</v>
      </c>
      <c r="B436" s="4">
        <v>37693</v>
      </c>
      <c r="C436" s="1" t="s">
        <v>88</v>
      </c>
      <c r="D436" s="1" t="s">
        <v>8</v>
      </c>
      <c r="E436" s="1" t="s">
        <v>8</v>
      </c>
      <c r="F436" s="2">
        <v>18084761</v>
      </c>
      <c r="G436" s="2">
        <v>15195021</v>
      </c>
      <c r="H436" s="2">
        <v>30330</v>
      </c>
      <c r="I436" s="2">
        <v>30773934</v>
      </c>
      <c r="J436" s="10">
        <v>25900860</v>
      </c>
      <c r="K436" s="2">
        <v>256444</v>
      </c>
      <c r="L436" s="1">
        <f t="shared" si="100"/>
        <v>1.7045623036651283</v>
      </c>
      <c r="M436" s="17">
        <f t="shared" si="101"/>
        <v>34.9485483</v>
      </c>
      <c r="N436" s="20">
        <f t="shared" si="102"/>
        <v>4757.9718729</v>
      </c>
      <c r="O436" s="17">
        <f t="shared" si="96"/>
        <v>12.95043</v>
      </c>
      <c r="P436" s="17">
        <f t="shared" si="97"/>
        <v>1448.5858134999992</v>
      </c>
      <c r="Q436" s="1">
        <f t="shared" si="103"/>
        <v>0.37055702253589745</v>
      </c>
      <c r="R436" s="22">
        <f t="shared" si="99"/>
        <v>2897.1716269999984</v>
      </c>
    </row>
    <row r="437" spans="1:19" ht="12.75">
      <c r="A437" s="1">
        <v>78181</v>
      </c>
      <c r="B437" s="4">
        <v>37693</v>
      </c>
      <c r="C437" s="1" t="s">
        <v>92</v>
      </c>
      <c r="D437" s="1" t="s">
        <v>8</v>
      </c>
      <c r="E437" s="1" t="s">
        <v>8</v>
      </c>
      <c r="F437" s="12">
        <v>108171101</v>
      </c>
      <c r="G437" s="12">
        <v>89275749</v>
      </c>
      <c r="H437" s="12">
        <v>89186</v>
      </c>
      <c r="I437" s="12">
        <v>155364187</v>
      </c>
      <c r="J437" s="10">
        <v>127238784</v>
      </c>
      <c r="K437" s="1">
        <v>253969</v>
      </c>
      <c r="L437" s="1">
        <f t="shared" si="100"/>
        <v>1.425233452815949</v>
      </c>
      <c r="M437" s="17">
        <f t="shared" si="101"/>
        <v>205.3342227</v>
      </c>
      <c r="N437" s="20">
        <f t="shared" si="102"/>
        <v>4963.3060956</v>
      </c>
      <c r="O437" s="17">
        <f aca="true" t="shared" si="104" ref="O437:O455">J437/(2000000)</f>
        <v>63.619392</v>
      </c>
      <c r="P437" s="17">
        <f aca="true" t="shared" si="105" ref="P437:P455">P436+O437</f>
        <v>1512.2052054999992</v>
      </c>
      <c r="Q437" s="1">
        <f t="shared" si="103"/>
        <v>0.30983335930781497</v>
      </c>
      <c r="R437" s="22">
        <f aca="true" t="shared" si="106" ref="R437:R455">J437/1000000+R436</f>
        <v>3024.4104109999985</v>
      </c>
      <c r="S437" s="1" t="s">
        <v>93</v>
      </c>
    </row>
    <row r="438" spans="1:18" ht="12.75">
      <c r="A438" s="1">
        <v>78182</v>
      </c>
      <c r="B438" s="4">
        <v>37693</v>
      </c>
      <c r="C438" s="1" t="s">
        <v>92</v>
      </c>
      <c r="D438" s="1" t="s">
        <v>8</v>
      </c>
      <c r="E438" s="1" t="s">
        <v>8</v>
      </c>
      <c r="F438" s="1">
        <v>17607185</v>
      </c>
      <c r="G438" s="1">
        <v>12661403</v>
      </c>
      <c r="H438" s="1">
        <v>78642</v>
      </c>
      <c r="I438" s="1">
        <v>21523177</v>
      </c>
      <c r="J438" s="10">
        <v>15471775</v>
      </c>
      <c r="K438" s="1">
        <v>377360</v>
      </c>
      <c r="L438" s="1">
        <f t="shared" si="100"/>
        <v>1.2219637112885515</v>
      </c>
      <c r="M438" s="17">
        <f t="shared" si="101"/>
        <v>29.1212269</v>
      </c>
      <c r="N438" s="20">
        <f t="shared" si="102"/>
        <v>4992.4273225</v>
      </c>
      <c r="O438" s="17">
        <f t="shared" si="104"/>
        <v>7.7358875</v>
      </c>
      <c r="P438" s="17">
        <f t="shared" si="105"/>
        <v>1519.9410929999992</v>
      </c>
      <c r="Q438" s="1">
        <f t="shared" si="103"/>
        <v>0.2656442850627286</v>
      </c>
      <c r="R438" s="22">
        <f t="shared" si="106"/>
        <v>3039.8821859999985</v>
      </c>
    </row>
    <row r="439" spans="1:18" ht="12.75">
      <c r="A439" s="1">
        <v>78207</v>
      </c>
      <c r="B439" s="4">
        <v>37694</v>
      </c>
      <c r="C439" s="1" t="s">
        <v>92</v>
      </c>
      <c r="D439" s="1" t="s">
        <v>8</v>
      </c>
      <c r="E439" s="1" t="s">
        <v>8</v>
      </c>
      <c r="F439" s="1">
        <v>26924341</v>
      </c>
      <c r="G439" s="1">
        <v>20326248</v>
      </c>
      <c r="H439" s="1">
        <v>20306</v>
      </c>
      <c r="I439" s="1">
        <v>43001355</v>
      </c>
      <c r="J439" s="10">
        <v>32517489</v>
      </c>
      <c r="K439" s="1">
        <v>64905</v>
      </c>
      <c r="L439" s="1">
        <f t="shared" si="100"/>
        <v>1.599778227639454</v>
      </c>
      <c r="M439" s="17">
        <f t="shared" si="101"/>
        <v>46.7503704</v>
      </c>
      <c r="N439" s="20">
        <f t="shared" si="102"/>
        <v>5039.1776929</v>
      </c>
      <c r="O439" s="17">
        <f t="shared" si="104"/>
        <v>16.2587445</v>
      </c>
      <c r="P439" s="17">
        <f t="shared" si="105"/>
        <v>1536.1998374999991</v>
      </c>
      <c r="Q439" s="1">
        <f t="shared" si="103"/>
        <v>0.34777787557379436</v>
      </c>
      <c r="R439" s="22">
        <f t="shared" si="106"/>
        <v>3072.3996749999983</v>
      </c>
    </row>
    <row r="440" spans="1:18" ht="12.75">
      <c r="A440" s="1">
        <v>78208</v>
      </c>
      <c r="B440" s="4">
        <v>37694</v>
      </c>
      <c r="C440" s="1" t="s">
        <v>92</v>
      </c>
      <c r="D440" s="1" t="s">
        <v>8</v>
      </c>
      <c r="E440" s="1" t="s">
        <v>8</v>
      </c>
      <c r="F440" s="1">
        <v>10594816</v>
      </c>
      <c r="G440" s="1">
        <v>10594816</v>
      </c>
      <c r="H440" s="1">
        <v>9094</v>
      </c>
      <c r="I440" s="1">
        <v>15662638</v>
      </c>
      <c r="J440" s="10">
        <v>13545473</v>
      </c>
      <c r="K440" s="1">
        <v>27036</v>
      </c>
      <c r="L440" s="1">
        <f t="shared" si="100"/>
        <v>1.2785000702230223</v>
      </c>
      <c r="M440" s="17">
        <f t="shared" si="101"/>
        <v>24.368076799999997</v>
      </c>
      <c r="N440" s="20">
        <f t="shared" si="102"/>
        <v>5063.5457697</v>
      </c>
      <c r="O440" s="17">
        <f t="shared" si="104"/>
        <v>6.7727365</v>
      </c>
      <c r="P440" s="17">
        <f t="shared" si="105"/>
        <v>1542.9725739999992</v>
      </c>
      <c r="Q440" s="1">
        <f t="shared" si="103"/>
        <v>0.2779347978745701</v>
      </c>
      <c r="R440" s="22">
        <f t="shared" si="106"/>
        <v>3085.9451479999984</v>
      </c>
    </row>
    <row r="441" spans="1:18" ht="12.75">
      <c r="A441" s="1">
        <v>78209</v>
      </c>
      <c r="B441" s="4">
        <v>37694</v>
      </c>
      <c r="C441" s="1" t="s">
        <v>92</v>
      </c>
      <c r="D441" s="1" t="s">
        <v>8</v>
      </c>
      <c r="E441" s="1" t="s">
        <v>8</v>
      </c>
      <c r="F441" s="1">
        <v>22562933</v>
      </c>
      <c r="G441" s="1">
        <v>18923775</v>
      </c>
      <c r="H441" s="1">
        <v>37772</v>
      </c>
      <c r="I441" s="1">
        <v>32184902</v>
      </c>
      <c r="J441" s="10">
        <v>27051601</v>
      </c>
      <c r="K441" s="1">
        <v>267837</v>
      </c>
      <c r="L441" s="1">
        <f t="shared" si="100"/>
        <v>1.4295034156768405</v>
      </c>
      <c r="M441" s="17">
        <f t="shared" si="101"/>
        <v>43.5246825</v>
      </c>
      <c r="N441" s="20">
        <f t="shared" si="102"/>
        <v>5107.070452200001</v>
      </c>
      <c r="O441" s="17">
        <f t="shared" si="104"/>
        <v>13.5258005</v>
      </c>
      <c r="P441" s="17">
        <f t="shared" si="105"/>
        <v>1556.4983744999993</v>
      </c>
      <c r="Q441" s="1">
        <f t="shared" si="103"/>
        <v>0.310761612103661</v>
      </c>
      <c r="R441" s="22">
        <f t="shared" si="106"/>
        <v>3112.9967489999985</v>
      </c>
    </row>
    <row r="442" spans="1:18" ht="12.75">
      <c r="A442" s="1">
        <v>78210</v>
      </c>
      <c r="B442" s="4">
        <v>37694</v>
      </c>
      <c r="C442" s="1" t="s">
        <v>92</v>
      </c>
      <c r="D442" s="1" t="s">
        <v>8</v>
      </c>
      <c r="E442" s="1" t="s">
        <v>8</v>
      </c>
      <c r="F442" s="1">
        <v>40206953</v>
      </c>
      <c r="G442" s="1">
        <v>29654702</v>
      </c>
      <c r="H442" s="1">
        <v>184190</v>
      </c>
      <c r="I442" s="1">
        <v>110739067</v>
      </c>
      <c r="J442" s="10">
        <v>40142038</v>
      </c>
      <c r="K442" s="1">
        <v>979074</v>
      </c>
      <c r="L442" s="1">
        <f t="shared" si="100"/>
        <v>1.3536483354309208</v>
      </c>
      <c r="M442" s="17">
        <f t="shared" si="101"/>
        <v>68.2058146</v>
      </c>
      <c r="N442" s="20">
        <f t="shared" si="102"/>
        <v>5175.2762668000005</v>
      </c>
      <c r="O442" s="17">
        <f t="shared" si="104"/>
        <v>20.071019</v>
      </c>
      <c r="P442" s="17">
        <f t="shared" si="105"/>
        <v>1576.5693934999993</v>
      </c>
      <c r="Q442" s="1">
        <f t="shared" si="103"/>
        <v>0.2942713772675915</v>
      </c>
      <c r="R442" s="22">
        <f t="shared" si="106"/>
        <v>3153.1387869999985</v>
      </c>
    </row>
    <row r="443" spans="1:18" ht="12.75">
      <c r="A443" s="1">
        <v>78213</v>
      </c>
      <c r="B443" s="4">
        <v>37694</v>
      </c>
      <c r="C443" s="1" t="s">
        <v>92</v>
      </c>
      <c r="D443" s="1" t="s">
        <v>8</v>
      </c>
      <c r="E443" s="1" t="s">
        <v>8</v>
      </c>
      <c r="F443" s="1">
        <v>9145812</v>
      </c>
      <c r="G443" s="1">
        <v>5727745</v>
      </c>
      <c r="H443" s="1">
        <v>56710</v>
      </c>
      <c r="I443" s="1">
        <v>11792920</v>
      </c>
      <c r="J443" s="10">
        <v>7415780</v>
      </c>
      <c r="K443" s="1">
        <v>285222</v>
      </c>
      <c r="L443" s="1">
        <f t="shared" si="100"/>
        <v>1.294711967798846</v>
      </c>
      <c r="M443" s="17">
        <f t="shared" si="101"/>
        <v>13.173813499999998</v>
      </c>
      <c r="N443" s="20">
        <f t="shared" si="102"/>
        <v>5188.4500803</v>
      </c>
      <c r="O443" s="17">
        <f t="shared" si="104"/>
        <v>3.70789</v>
      </c>
      <c r="P443" s="17">
        <f t="shared" si="105"/>
        <v>1580.2772834999992</v>
      </c>
      <c r="Q443" s="1">
        <f t="shared" si="103"/>
        <v>0.2814591234345317</v>
      </c>
      <c r="R443" s="22">
        <f t="shared" si="106"/>
        <v>3160.5545669999983</v>
      </c>
    </row>
    <row r="444" spans="1:18" ht="12.75">
      <c r="A444" s="1">
        <v>78269</v>
      </c>
      <c r="B444" s="4">
        <v>37694</v>
      </c>
      <c r="C444" s="1" t="s">
        <v>92</v>
      </c>
      <c r="D444" s="1" t="s">
        <v>8</v>
      </c>
      <c r="E444" s="1" t="s">
        <v>8</v>
      </c>
      <c r="F444" s="1">
        <v>10900511</v>
      </c>
      <c r="G444" s="1">
        <v>7282551</v>
      </c>
      <c r="H444" s="1">
        <v>14536</v>
      </c>
      <c r="I444" s="1">
        <v>12766113</v>
      </c>
      <c r="J444" s="10">
        <v>8574414</v>
      </c>
      <c r="K444" s="1">
        <v>84895</v>
      </c>
      <c r="L444" s="1">
        <f t="shared" si="100"/>
        <v>1.177391548648269</v>
      </c>
      <c r="M444" s="17">
        <f t="shared" si="101"/>
        <v>16.7498673</v>
      </c>
      <c r="N444" s="20">
        <f t="shared" si="102"/>
        <v>5205.1999476</v>
      </c>
      <c r="O444" s="17">
        <f t="shared" si="104"/>
        <v>4.287207</v>
      </c>
      <c r="P444" s="17">
        <f t="shared" si="105"/>
        <v>1584.5644904999992</v>
      </c>
      <c r="Q444" s="1">
        <f t="shared" si="103"/>
        <v>0.2559546844887542</v>
      </c>
      <c r="R444" s="22">
        <f t="shared" si="106"/>
        <v>3169.1289809999985</v>
      </c>
    </row>
    <row r="445" spans="1:18" ht="12.75">
      <c r="A445" s="1">
        <v>78270</v>
      </c>
      <c r="B445" s="4">
        <v>37694</v>
      </c>
      <c r="C445" s="1" t="s">
        <v>92</v>
      </c>
      <c r="D445" s="1" t="s">
        <v>8</v>
      </c>
      <c r="E445" s="1" t="s">
        <v>8</v>
      </c>
      <c r="F445" s="1">
        <v>18276145</v>
      </c>
      <c r="G445" s="1">
        <v>15291872</v>
      </c>
      <c r="H445" s="1">
        <v>21814</v>
      </c>
      <c r="I445" s="1">
        <v>20511842</v>
      </c>
      <c r="J445" s="10">
        <v>17235129</v>
      </c>
      <c r="K445" s="1">
        <v>57259</v>
      </c>
      <c r="L445" s="1">
        <f t="shared" si="100"/>
        <v>1.127077770465251</v>
      </c>
      <c r="M445" s="17">
        <f t="shared" si="101"/>
        <v>35.1713056</v>
      </c>
      <c r="N445" s="20">
        <f t="shared" si="102"/>
        <v>5240.3712532</v>
      </c>
      <c r="O445" s="17">
        <f t="shared" si="104"/>
        <v>8.6175645</v>
      </c>
      <c r="P445" s="17">
        <f t="shared" si="105"/>
        <v>1593.1820549999993</v>
      </c>
      <c r="Q445" s="1">
        <f t="shared" si="103"/>
        <v>0.2450169066228807</v>
      </c>
      <c r="R445" s="22">
        <f t="shared" si="106"/>
        <v>3186.3641099999986</v>
      </c>
    </row>
    <row r="446" spans="1:18" ht="12.75">
      <c r="A446" s="1">
        <v>78306</v>
      </c>
      <c r="B446" s="4">
        <v>37694</v>
      </c>
      <c r="C446" s="1" t="s">
        <v>92</v>
      </c>
      <c r="D446" s="1" t="s">
        <v>8</v>
      </c>
      <c r="E446" s="1" t="s">
        <v>8</v>
      </c>
      <c r="F446" s="1">
        <v>30811821</v>
      </c>
      <c r="G446" s="1">
        <v>22731970</v>
      </c>
      <c r="H446" s="1">
        <v>22</v>
      </c>
      <c r="I446" s="1">
        <v>51230578</v>
      </c>
      <c r="J446" s="10">
        <v>37887561</v>
      </c>
      <c r="K446" s="1">
        <v>37849</v>
      </c>
      <c r="L446" s="1">
        <f t="shared" si="100"/>
        <v>1.666708208747416</v>
      </c>
      <c r="M446" s="17">
        <f t="shared" si="101"/>
        <v>52.28353099999999</v>
      </c>
      <c r="N446" s="20">
        <f t="shared" si="102"/>
        <v>5292.6547842</v>
      </c>
      <c r="O446" s="17">
        <f t="shared" si="104"/>
        <v>18.9437805</v>
      </c>
      <c r="P446" s="17">
        <f t="shared" si="105"/>
        <v>1612.1258354999993</v>
      </c>
      <c r="Q446" s="1">
        <f t="shared" si="103"/>
        <v>0.36232787146682965</v>
      </c>
      <c r="R446" s="22">
        <f t="shared" si="106"/>
        <v>3224.2516709999986</v>
      </c>
    </row>
    <row r="447" spans="1:18" ht="12.75">
      <c r="A447" s="1">
        <v>78307</v>
      </c>
      <c r="B447" s="4">
        <v>37694</v>
      </c>
      <c r="C447" s="1" t="s">
        <v>92</v>
      </c>
      <c r="D447" s="1" t="s">
        <v>8</v>
      </c>
      <c r="E447" s="1" t="s">
        <v>8</v>
      </c>
      <c r="F447" s="1">
        <v>23480027</v>
      </c>
      <c r="G447" s="1">
        <v>15218686</v>
      </c>
      <c r="H447" s="1">
        <v>15203</v>
      </c>
      <c r="I447" s="1">
        <v>37200366</v>
      </c>
      <c r="J447" s="10">
        <v>24259116</v>
      </c>
      <c r="K447" s="1">
        <v>48421</v>
      </c>
      <c r="L447" s="1">
        <f t="shared" si="100"/>
        <v>1.5940348595141525</v>
      </c>
      <c r="M447" s="17">
        <f t="shared" si="101"/>
        <v>35.0029778</v>
      </c>
      <c r="N447" s="20">
        <f t="shared" si="102"/>
        <v>5327.657762</v>
      </c>
      <c r="O447" s="17">
        <f t="shared" si="104"/>
        <v>12.129558</v>
      </c>
      <c r="P447" s="17">
        <f t="shared" si="105"/>
        <v>1624.2553934999994</v>
      </c>
      <c r="Q447" s="1">
        <f t="shared" si="103"/>
        <v>0.34652931728568537</v>
      </c>
      <c r="R447" s="22">
        <f t="shared" si="106"/>
        <v>3248.510786999999</v>
      </c>
    </row>
    <row r="448" spans="1:18" ht="12.75">
      <c r="A448" s="1">
        <v>78402</v>
      </c>
      <c r="B448" s="4">
        <v>37695</v>
      </c>
      <c r="C448" s="1" t="s">
        <v>92</v>
      </c>
      <c r="D448" s="1" t="s">
        <v>8</v>
      </c>
      <c r="E448" s="1" t="s">
        <v>8</v>
      </c>
      <c r="F448" s="2">
        <v>7025878</v>
      </c>
      <c r="G448" s="2">
        <v>5185098</v>
      </c>
      <c r="H448" s="1">
        <v>2592</v>
      </c>
      <c r="I448" s="2">
        <v>13116865</v>
      </c>
      <c r="J448" s="13">
        <v>9784793</v>
      </c>
      <c r="K448" s="2">
        <v>16281</v>
      </c>
      <c r="L448" s="1">
        <f t="shared" si="100"/>
        <v>1.8870989516495156</v>
      </c>
      <c r="M448" s="17">
        <f t="shared" si="101"/>
        <v>11.9257254</v>
      </c>
      <c r="N448" s="20">
        <f t="shared" si="102"/>
        <v>5339.5834874</v>
      </c>
      <c r="O448" s="17">
        <f t="shared" si="104"/>
        <v>4.8923965</v>
      </c>
      <c r="P448" s="17">
        <f t="shared" si="105"/>
        <v>1629.1477899999993</v>
      </c>
      <c r="Q448" s="1">
        <f t="shared" si="103"/>
        <v>0.41023890253250345</v>
      </c>
      <c r="R448" s="22">
        <f t="shared" si="106"/>
        <v>3258.2955799999986</v>
      </c>
    </row>
    <row r="449" spans="1:18" ht="12.75">
      <c r="A449" s="1">
        <v>78435</v>
      </c>
      <c r="B449" s="4">
        <v>37695</v>
      </c>
      <c r="C449" s="1" t="s">
        <v>92</v>
      </c>
      <c r="D449" s="1" t="s">
        <v>8</v>
      </c>
      <c r="E449" s="1" t="s">
        <v>8</v>
      </c>
      <c r="F449" s="2">
        <v>18993702</v>
      </c>
      <c r="G449" s="2">
        <v>15983501</v>
      </c>
      <c r="H449" s="2">
        <v>31903</v>
      </c>
      <c r="I449" s="2">
        <v>32218643</v>
      </c>
      <c r="J449" s="13">
        <v>27327785</v>
      </c>
      <c r="K449" s="2">
        <v>270572</v>
      </c>
      <c r="L449" s="1">
        <f t="shared" si="100"/>
        <v>1.7097496349516919</v>
      </c>
      <c r="M449" s="17">
        <f t="shared" si="101"/>
        <v>36.76205229999999</v>
      </c>
      <c r="N449" s="20">
        <f t="shared" si="102"/>
        <v>5376.3455397</v>
      </c>
      <c r="O449" s="17">
        <f t="shared" si="104"/>
        <v>13.6638925</v>
      </c>
      <c r="P449" s="17">
        <f t="shared" si="105"/>
        <v>1642.8116824999993</v>
      </c>
      <c r="Q449" s="1">
        <f t="shared" si="103"/>
        <v>0.37168470325036784</v>
      </c>
      <c r="R449" s="22">
        <f t="shared" si="106"/>
        <v>3285.6233649999986</v>
      </c>
    </row>
    <row r="450" spans="1:18" ht="12.75">
      <c r="A450" s="1">
        <v>78508</v>
      </c>
      <c r="B450" s="4">
        <v>37695</v>
      </c>
      <c r="C450" s="1" t="s">
        <v>92</v>
      </c>
      <c r="D450" s="1" t="s">
        <v>8</v>
      </c>
      <c r="E450" s="1" t="s">
        <v>29</v>
      </c>
      <c r="F450" s="2">
        <v>28534911</v>
      </c>
      <c r="G450" s="2">
        <v>25938623</v>
      </c>
      <c r="H450" s="2">
        <v>25912</v>
      </c>
      <c r="I450" s="2">
        <v>42230352</v>
      </c>
      <c r="J450" s="13">
        <v>38523292</v>
      </c>
      <c r="K450" s="2">
        <v>76892</v>
      </c>
      <c r="L450" s="1">
        <f t="shared" si="100"/>
        <v>1.485171051678418</v>
      </c>
      <c r="M450" s="17">
        <f t="shared" si="101"/>
        <v>59.6588329</v>
      </c>
      <c r="N450" s="20">
        <f t="shared" si="102"/>
        <v>5436.004372599999</v>
      </c>
      <c r="O450" s="17">
        <f t="shared" si="104"/>
        <v>19.261646</v>
      </c>
      <c r="P450" s="17">
        <f t="shared" si="105"/>
        <v>1662.0733284999992</v>
      </c>
      <c r="Q450" s="1">
        <f t="shared" si="103"/>
        <v>0.3228632721040039</v>
      </c>
      <c r="R450" s="22">
        <f t="shared" si="106"/>
        <v>3324.1466569999984</v>
      </c>
    </row>
    <row r="451" spans="1:18" ht="12.75">
      <c r="A451" s="1">
        <v>78509</v>
      </c>
      <c r="B451" s="4">
        <v>37695</v>
      </c>
      <c r="C451" s="1" t="s">
        <v>92</v>
      </c>
      <c r="D451" s="1" t="s">
        <v>8</v>
      </c>
      <c r="E451" s="1" t="s">
        <v>8</v>
      </c>
      <c r="F451" s="2">
        <v>7340019</v>
      </c>
      <c r="G451" s="2">
        <v>5861232</v>
      </c>
      <c r="H451" s="2">
        <v>11699</v>
      </c>
      <c r="I451" s="2">
        <v>10093396</v>
      </c>
      <c r="J451" s="13">
        <v>8148175</v>
      </c>
      <c r="K451" s="2">
        <v>80675</v>
      </c>
      <c r="L451" s="1">
        <f t="shared" si="100"/>
        <v>1.3901812792941826</v>
      </c>
      <c r="M451" s="17">
        <f t="shared" si="101"/>
        <v>13.4808336</v>
      </c>
      <c r="N451" s="20">
        <f t="shared" si="102"/>
        <v>5449.485206199999</v>
      </c>
      <c r="O451" s="17">
        <f t="shared" si="104"/>
        <v>4.0740875</v>
      </c>
      <c r="P451" s="17">
        <f t="shared" si="105"/>
        <v>1666.147415999999</v>
      </c>
      <c r="Q451" s="1">
        <f t="shared" si="103"/>
        <v>0.30221332158569186</v>
      </c>
      <c r="R451" s="22">
        <f t="shared" si="106"/>
        <v>3332.294831999998</v>
      </c>
    </row>
    <row r="452" spans="1:18" ht="12.75">
      <c r="A452" s="1">
        <v>78510</v>
      </c>
      <c r="B452" s="4">
        <v>37695</v>
      </c>
      <c r="C452" s="1" t="s">
        <v>92</v>
      </c>
      <c r="D452" s="1" t="s">
        <v>8</v>
      </c>
      <c r="E452" s="1" t="s">
        <v>8</v>
      </c>
      <c r="F452" s="2">
        <v>6491411</v>
      </c>
      <c r="G452" s="2">
        <v>5380794</v>
      </c>
      <c r="H452" s="2">
        <v>10740</v>
      </c>
      <c r="I452" s="2">
        <v>8694172</v>
      </c>
      <c r="J452" s="13">
        <v>7277509</v>
      </c>
      <c r="K452" s="2">
        <v>72054</v>
      </c>
      <c r="L452" s="1">
        <f t="shared" si="100"/>
        <v>1.352497233679639</v>
      </c>
      <c r="M452" s="17">
        <f t="shared" si="101"/>
        <v>12.375826199999999</v>
      </c>
      <c r="N452" s="20">
        <f t="shared" si="102"/>
        <v>5461.861032399999</v>
      </c>
      <c r="O452" s="17">
        <f t="shared" si="104"/>
        <v>3.6387545</v>
      </c>
      <c r="P452" s="17">
        <f t="shared" si="105"/>
        <v>1669.7861704999991</v>
      </c>
      <c r="Q452" s="1">
        <f t="shared" si="103"/>
        <v>0.29402113775644334</v>
      </c>
      <c r="R452" s="22">
        <f t="shared" si="106"/>
        <v>3339.5723409999982</v>
      </c>
    </row>
    <row r="453" spans="1:18" ht="12.75">
      <c r="A453" s="1">
        <v>78511</v>
      </c>
      <c r="B453" s="4">
        <v>37695</v>
      </c>
      <c r="C453" s="1" t="s">
        <v>92</v>
      </c>
      <c r="D453" s="1" t="s">
        <v>29</v>
      </c>
      <c r="E453" s="1" t="s">
        <v>8</v>
      </c>
      <c r="F453" s="2">
        <v>14517942</v>
      </c>
      <c r="G453" s="2">
        <v>11043655</v>
      </c>
      <c r="H453" s="2">
        <v>68594</v>
      </c>
      <c r="I453" s="2">
        <v>19136788</v>
      </c>
      <c r="J453" s="13">
        <v>14603419</v>
      </c>
      <c r="K453" s="2">
        <v>356180</v>
      </c>
      <c r="L453" s="1">
        <f t="shared" si="100"/>
        <v>1.3223356760058151</v>
      </c>
      <c r="M453" s="17">
        <f t="shared" si="101"/>
        <v>25.400406499999995</v>
      </c>
      <c r="N453" s="20">
        <f t="shared" si="102"/>
        <v>5487.261438899999</v>
      </c>
      <c r="O453" s="17">
        <f t="shared" si="104"/>
        <v>7.3017095</v>
      </c>
      <c r="P453" s="17">
        <f t="shared" si="105"/>
        <v>1677.0878799999991</v>
      </c>
      <c r="Q453" s="1">
        <f t="shared" si="103"/>
        <v>0.2874642773925686</v>
      </c>
      <c r="R453" s="22">
        <f t="shared" si="106"/>
        <v>3354.1757599999983</v>
      </c>
    </row>
    <row r="454" spans="1:18" ht="12.75">
      <c r="A454" s="1">
        <v>78512</v>
      </c>
      <c r="B454" s="4">
        <v>37695</v>
      </c>
      <c r="C454" s="1" t="s">
        <v>92</v>
      </c>
      <c r="D454" s="1" t="s">
        <v>8</v>
      </c>
      <c r="E454" s="1" t="s">
        <v>8</v>
      </c>
      <c r="F454" s="2">
        <v>24087264</v>
      </c>
      <c r="G454" s="2">
        <v>20167080</v>
      </c>
      <c r="H454" s="2">
        <v>125261</v>
      </c>
      <c r="I454" s="2">
        <v>31237100</v>
      </c>
      <c r="J454" s="13">
        <v>26210236</v>
      </c>
      <c r="K454" s="2">
        <v>639274</v>
      </c>
      <c r="L454" s="1">
        <f t="shared" si="100"/>
        <v>1.2996544864204436</v>
      </c>
      <c r="M454" s="17">
        <f t="shared" si="101"/>
        <v>46.384284</v>
      </c>
      <c r="N454" s="20">
        <f t="shared" si="102"/>
        <v>5533.645722899999</v>
      </c>
      <c r="O454" s="17">
        <f t="shared" si="104"/>
        <v>13.105118</v>
      </c>
      <c r="P454" s="17">
        <f t="shared" si="105"/>
        <v>1690.192997999999</v>
      </c>
      <c r="Q454" s="1">
        <f t="shared" si="103"/>
        <v>0.2825335840044442</v>
      </c>
      <c r="R454" s="22">
        <f t="shared" si="106"/>
        <v>3380.385995999998</v>
      </c>
    </row>
    <row r="455" spans="1:18" ht="12.75">
      <c r="A455" s="1">
        <v>78532</v>
      </c>
      <c r="B455" s="4">
        <v>37695</v>
      </c>
      <c r="C455" s="1" t="s">
        <v>92</v>
      </c>
      <c r="D455" s="1" t="s">
        <v>8</v>
      </c>
      <c r="E455" s="1" t="s">
        <v>8</v>
      </c>
      <c r="F455" s="2">
        <v>20709018</v>
      </c>
      <c r="G455" s="2">
        <v>18214288</v>
      </c>
      <c r="H455" s="2">
        <v>25983</v>
      </c>
      <c r="I455" s="2">
        <v>39297986</v>
      </c>
      <c r="J455" s="13">
        <v>34644530</v>
      </c>
      <c r="K455" s="2">
        <v>115098</v>
      </c>
      <c r="L455" s="1">
        <f t="shared" si="100"/>
        <v>1.902052388762053</v>
      </c>
      <c r="M455" s="17">
        <f t="shared" si="101"/>
        <v>41.8928624</v>
      </c>
      <c r="N455" s="20">
        <f t="shared" si="102"/>
        <v>5575.538585299999</v>
      </c>
      <c r="O455" s="17">
        <f t="shared" si="104"/>
        <v>17.322265</v>
      </c>
      <c r="P455" s="17">
        <f t="shared" si="105"/>
        <v>1707.515262999999</v>
      </c>
      <c r="Q455" s="1">
        <f t="shared" si="103"/>
        <v>0.4134896497308812</v>
      </c>
      <c r="R455" s="22">
        <f t="shared" si="106"/>
        <v>3415.030525999998</v>
      </c>
    </row>
    <row r="456" spans="1:18" ht="12.75">
      <c r="A456" s="1">
        <v>78549</v>
      </c>
      <c r="B456" s="4">
        <v>37695</v>
      </c>
      <c r="C456" s="1" t="s">
        <v>94</v>
      </c>
      <c r="D456" s="1" t="s">
        <v>8</v>
      </c>
      <c r="E456" s="1" t="s">
        <v>8</v>
      </c>
      <c r="F456" s="2">
        <v>80064697</v>
      </c>
      <c r="G456" s="2">
        <v>72348819</v>
      </c>
      <c r="H456" s="2">
        <v>72</v>
      </c>
      <c r="I456" s="27">
        <v>136704357</v>
      </c>
      <c r="J456" s="13">
        <v>123312527</v>
      </c>
      <c r="K456" s="2">
        <v>153949</v>
      </c>
      <c r="L456" s="1">
        <f t="shared" si="100"/>
        <v>1.7044165848788768</v>
      </c>
      <c r="M456" s="17">
        <f t="shared" si="101"/>
        <v>166.4022837</v>
      </c>
      <c r="N456" s="20">
        <f t="shared" si="102"/>
        <v>5741.940868999999</v>
      </c>
      <c r="O456" s="17">
        <f aca="true" t="shared" si="107" ref="O456:O482">J456/(2000000)</f>
        <v>61.6562635</v>
      </c>
      <c r="P456" s="17">
        <f aca="true" t="shared" si="108" ref="P456:P473">P455+O456</f>
        <v>1769.1715264999991</v>
      </c>
      <c r="Q456" s="1">
        <f t="shared" si="103"/>
        <v>0.3705253445388863</v>
      </c>
      <c r="R456" s="22">
        <f aca="true" t="shared" si="109" ref="R456:R482">J456/1000000+R455</f>
        <v>3538.3430529999982</v>
      </c>
    </row>
    <row r="457" spans="1:18" ht="12.75">
      <c r="A457" s="1">
        <v>78553</v>
      </c>
      <c r="B457" s="4">
        <v>37695</v>
      </c>
      <c r="C457" s="1" t="s">
        <v>94</v>
      </c>
      <c r="D457" s="1" t="s">
        <v>8</v>
      </c>
      <c r="E457" s="1" t="s">
        <v>8</v>
      </c>
      <c r="F457" s="2">
        <v>31798824</v>
      </c>
      <c r="G457" s="2">
        <v>28329236</v>
      </c>
      <c r="H457" s="2">
        <v>56545</v>
      </c>
      <c r="I457" s="2">
        <v>42932550</v>
      </c>
      <c r="J457" s="13">
        <v>38281837</v>
      </c>
      <c r="K457" s="2">
        <v>379028</v>
      </c>
      <c r="L457" s="1">
        <f t="shared" si="100"/>
        <v>1.3513190754597124</v>
      </c>
      <c r="M457" s="17">
        <f t="shared" si="101"/>
        <v>65.15724279999999</v>
      </c>
      <c r="N457" s="20">
        <f t="shared" si="102"/>
        <v>5807.098111799999</v>
      </c>
      <c r="O457" s="17">
        <f t="shared" si="107"/>
        <v>19.1409185</v>
      </c>
      <c r="P457" s="17">
        <f t="shared" si="108"/>
        <v>1788.3124449999991</v>
      </c>
      <c r="Q457" s="1">
        <f t="shared" si="103"/>
        <v>0.2937650164042854</v>
      </c>
      <c r="R457" s="22">
        <f t="shared" si="109"/>
        <v>3576.6248899999982</v>
      </c>
    </row>
    <row r="458" spans="1:18" ht="12.75">
      <c r="A458" s="1">
        <v>78578</v>
      </c>
      <c r="B458" s="4">
        <v>37696</v>
      </c>
      <c r="C458" s="1" t="s">
        <v>97</v>
      </c>
      <c r="D458" s="1" t="s">
        <v>8</v>
      </c>
      <c r="E458" s="1" t="s">
        <v>95</v>
      </c>
      <c r="F458" s="2">
        <v>54661302</v>
      </c>
      <c r="G458" s="2">
        <v>45100883</v>
      </c>
      <c r="H458" s="2">
        <v>224382</v>
      </c>
      <c r="I458" s="2">
        <v>75303015</v>
      </c>
      <c r="J458" s="13">
        <v>62245987</v>
      </c>
      <c r="K458" s="2">
        <v>768468</v>
      </c>
      <c r="L458" s="1">
        <f t="shared" si="100"/>
        <v>1.380150073780152</v>
      </c>
      <c r="M458" s="17">
        <f t="shared" si="101"/>
        <v>103.7320309</v>
      </c>
      <c r="N458" s="20">
        <f t="shared" si="102"/>
        <v>5910.830142699999</v>
      </c>
      <c r="O458" s="17">
        <f t="shared" si="107"/>
        <v>31.1229935</v>
      </c>
      <c r="P458" s="17">
        <f t="shared" si="108"/>
        <v>1819.435438499999</v>
      </c>
      <c r="Q458" s="1">
        <f t="shared" si="103"/>
        <v>0.3000326247348156</v>
      </c>
      <c r="R458" s="22">
        <f t="shared" si="109"/>
        <v>3638.870876999998</v>
      </c>
    </row>
    <row r="459" spans="1:18" ht="12.75">
      <c r="A459" s="1">
        <v>78632</v>
      </c>
      <c r="B459" s="4">
        <v>37696</v>
      </c>
      <c r="C459" s="1" t="s">
        <v>97</v>
      </c>
      <c r="D459" s="1" t="s">
        <v>8</v>
      </c>
      <c r="E459" s="1" t="s">
        <v>95</v>
      </c>
      <c r="F459" s="2">
        <v>50881567</v>
      </c>
      <c r="G459" s="2">
        <v>44997530</v>
      </c>
      <c r="H459" s="2">
        <v>89815</v>
      </c>
      <c r="I459" s="2">
        <v>74096483</v>
      </c>
      <c r="J459" s="13">
        <v>65559787</v>
      </c>
      <c r="K459" s="2">
        <v>649107</v>
      </c>
      <c r="L459" s="1">
        <f t="shared" si="100"/>
        <v>1.456964126697621</v>
      </c>
      <c r="M459" s="17">
        <f t="shared" si="101"/>
        <v>103.49431899999999</v>
      </c>
      <c r="N459" s="20">
        <f t="shared" si="102"/>
        <v>6014.324461699999</v>
      </c>
      <c r="O459" s="17">
        <f t="shared" si="107"/>
        <v>32.7798935</v>
      </c>
      <c r="P459" s="17">
        <f t="shared" si="108"/>
        <v>1852.215331999999</v>
      </c>
      <c r="Q459" s="1">
        <f t="shared" si="103"/>
        <v>0.31673133189078717</v>
      </c>
      <c r="R459" s="22">
        <f t="shared" si="109"/>
        <v>3704.430663999998</v>
      </c>
    </row>
    <row r="460" spans="1:18" ht="12.75">
      <c r="A460" s="1">
        <v>78633</v>
      </c>
      <c r="B460" s="4">
        <v>37696</v>
      </c>
      <c r="C460" s="1" t="s">
        <v>97</v>
      </c>
      <c r="D460" s="1" t="s">
        <v>8</v>
      </c>
      <c r="E460" s="1" t="s">
        <v>95</v>
      </c>
      <c r="F460" s="2">
        <v>30828925</v>
      </c>
      <c r="G460" s="2">
        <v>26819978</v>
      </c>
      <c r="H460" s="2">
        <v>166583</v>
      </c>
      <c r="I460" s="2">
        <v>41391078</v>
      </c>
      <c r="J460" s="13">
        <v>36035827</v>
      </c>
      <c r="K460" s="2">
        <v>878922</v>
      </c>
      <c r="L460" s="1">
        <f t="shared" si="100"/>
        <v>1.3436188128118525</v>
      </c>
      <c r="M460" s="17">
        <f t="shared" si="101"/>
        <v>61.6859494</v>
      </c>
      <c r="N460" s="20">
        <f t="shared" si="102"/>
        <v>6076.010411099999</v>
      </c>
      <c r="O460" s="17">
        <f t="shared" si="107"/>
        <v>18.0179135</v>
      </c>
      <c r="P460" s="17">
        <f t="shared" si="108"/>
        <v>1870.2332454999992</v>
      </c>
      <c r="Q460" s="1">
        <f t="shared" si="103"/>
        <v>0.2920910462634462</v>
      </c>
      <c r="R460" s="22">
        <f t="shared" si="109"/>
        <v>3740.4664909999983</v>
      </c>
    </row>
    <row r="461" spans="1:19" ht="12.75">
      <c r="A461" s="1">
        <v>78808</v>
      </c>
      <c r="B461" s="4">
        <v>37696</v>
      </c>
      <c r="C461" s="1" t="s">
        <v>94</v>
      </c>
      <c r="D461" s="1" t="s">
        <v>8</v>
      </c>
      <c r="E461" s="1" t="s">
        <v>8</v>
      </c>
      <c r="F461" s="2">
        <v>34504414</v>
      </c>
      <c r="G461" s="2">
        <v>28632896</v>
      </c>
      <c r="H461" s="2">
        <v>14309</v>
      </c>
      <c r="I461" s="2">
        <v>60256226</v>
      </c>
      <c r="J461" s="13">
        <v>50115168</v>
      </c>
      <c r="K461" s="2">
        <v>62565</v>
      </c>
      <c r="L461" s="1">
        <f t="shared" si="100"/>
        <v>1.750265428966738</v>
      </c>
      <c r="M461" s="17">
        <f t="shared" si="101"/>
        <v>65.8556608</v>
      </c>
      <c r="N461" s="20">
        <f t="shared" si="102"/>
        <v>6141.866071899999</v>
      </c>
      <c r="O461" s="17">
        <f t="shared" si="107"/>
        <v>25.057584</v>
      </c>
      <c r="P461" s="17">
        <f t="shared" si="108"/>
        <v>1895.290829499999</v>
      </c>
      <c r="Q461" s="1">
        <f t="shared" si="103"/>
        <v>0.38049248455798657</v>
      </c>
      <c r="R461" s="22">
        <f t="shared" si="109"/>
        <v>3790.581658999998</v>
      </c>
      <c r="S461" s="1" t="s">
        <v>96</v>
      </c>
    </row>
    <row r="462" spans="1:18" ht="12.75">
      <c r="A462" s="1">
        <v>78810</v>
      </c>
      <c r="B462" s="4">
        <v>37697</v>
      </c>
      <c r="C462" s="1" t="s">
        <v>94</v>
      </c>
      <c r="D462" s="1" t="s">
        <v>8</v>
      </c>
      <c r="E462" s="1" t="s">
        <v>8</v>
      </c>
      <c r="F462" s="2">
        <v>61436765</v>
      </c>
      <c r="G462" s="2">
        <v>53190062</v>
      </c>
      <c r="H462" s="2">
        <v>53136</v>
      </c>
      <c r="I462" s="2">
        <v>94178559</v>
      </c>
      <c r="J462" s="13">
        <v>81577258</v>
      </c>
      <c r="K462" s="2">
        <v>162828</v>
      </c>
      <c r="L462" s="1">
        <f t="shared" si="100"/>
        <v>1.533693606147705</v>
      </c>
      <c r="M462" s="17">
        <f t="shared" si="101"/>
        <v>122.33714259999999</v>
      </c>
      <c r="N462" s="20">
        <f t="shared" si="102"/>
        <v>6264.203214499999</v>
      </c>
      <c r="O462" s="17">
        <f t="shared" si="107"/>
        <v>40.788629</v>
      </c>
      <c r="P462" s="17">
        <f t="shared" si="108"/>
        <v>1936.079458499999</v>
      </c>
      <c r="Q462" s="1">
        <f t="shared" si="103"/>
        <v>0.3334116535103706</v>
      </c>
      <c r="R462" s="22">
        <f t="shared" si="109"/>
        <v>3872.158916999998</v>
      </c>
    </row>
    <row r="463" spans="1:18" ht="12.75">
      <c r="A463" s="1">
        <v>78817</v>
      </c>
      <c r="B463" s="4">
        <v>37697</v>
      </c>
      <c r="C463" s="1" t="s">
        <v>94</v>
      </c>
      <c r="D463" s="1" t="s">
        <v>8</v>
      </c>
      <c r="E463" s="1" t="s">
        <v>8</v>
      </c>
      <c r="F463" s="2">
        <v>40198206</v>
      </c>
      <c r="G463" s="2">
        <v>34405687</v>
      </c>
      <c r="H463" s="2">
        <v>171172</v>
      </c>
      <c r="I463" s="2">
        <v>53377358</v>
      </c>
      <c r="J463" s="13">
        <v>45722438</v>
      </c>
      <c r="K463" s="2">
        <v>564474</v>
      </c>
      <c r="L463" s="1">
        <f t="shared" si="100"/>
        <v>1.328920942633699</v>
      </c>
      <c r="M463" s="17">
        <f t="shared" si="101"/>
        <v>79.1330801</v>
      </c>
      <c r="N463" s="20">
        <f t="shared" si="102"/>
        <v>6343.3362946</v>
      </c>
      <c r="O463" s="17">
        <f t="shared" si="107"/>
        <v>22.861219</v>
      </c>
      <c r="P463" s="17">
        <f t="shared" si="108"/>
        <v>1958.9406774999989</v>
      </c>
      <c r="Q463" s="1">
        <f t="shared" si="103"/>
        <v>0.28889585709428234</v>
      </c>
      <c r="R463" s="22">
        <f t="shared" si="109"/>
        <v>3917.8813549999977</v>
      </c>
    </row>
    <row r="464" spans="1:18" ht="12.75">
      <c r="A464" s="1">
        <v>78838</v>
      </c>
      <c r="B464" s="4">
        <v>37697</v>
      </c>
      <c r="C464" s="1" t="s">
        <v>94</v>
      </c>
      <c r="D464" s="1" t="s">
        <v>8</v>
      </c>
      <c r="E464" s="1" t="s">
        <v>8</v>
      </c>
      <c r="F464" s="2">
        <v>84007641</v>
      </c>
      <c r="G464" s="2">
        <v>73898811</v>
      </c>
      <c r="H464" s="2">
        <v>73824</v>
      </c>
      <c r="I464" s="2">
        <v>131931276</v>
      </c>
      <c r="J464" s="13">
        <v>116112957</v>
      </c>
      <c r="K464" s="2">
        <v>231762</v>
      </c>
      <c r="L464" s="1">
        <f t="shared" si="100"/>
        <v>1.571242560316701</v>
      </c>
      <c r="M464" s="17">
        <f t="shared" si="101"/>
        <v>169.96726529999998</v>
      </c>
      <c r="N464" s="20">
        <f t="shared" si="102"/>
        <v>6513.3035598999995</v>
      </c>
      <c r="O464" s="17">
        <f t="shared" si="107"/>
        <v>58.0564785</v>
      </c>
      <c r="P464" s="17">
        <f t="shared" si="108"/>
        <v>2016.9971559999988</v>
      </c>
      <c r="Q464" s="1">
        <f t="shared" si="103"/>
        <v>0.3415744696340655</v>
      </c>
      <c r="R464" s="22">
        <f t="shared" si="109"/>
        <v>4033.9943119999975</v>
      </c>
    </row>
    <row r="465" spans="1:18" ht="12.75">
      <c r="A465" s="1">
        <v>78839</v>
      </c>
      <c r="B465" s="4">
        <v>37697</v>
      </c>
      <c r="C465" s="1" t="s">
        <v>94</v>
      </c>
      <c r="D465" s="1" t="s">
        <v>8</v>
      </c>
      <c r="E465" s="1" t="s">
        <v>8</v>
      </c>
      <c r="F465" s="2">
        <v>1022337</v>
      </c>
      <c r="G465" s="2">
        <v>809373</v>
      </c>
      <c r="H465" s="2">
        <v>4026</v>
      </c>
      <c r="I465" s="2">
        <v>1502751</v>
      </c>
      <c r="J465" s="13">
        <v>1253430</v>
      </c>
      <c r="K465" s="2">
        <v>15474</v>
      </c>
      <c r="L465" s="1">
        <f t="shared" si="100"/>
        <v>1.5486432090025242</v>
      </c>
      <c r="M465" s="17">
        <f t="shared" si="101"/>
        <v>1.8615579</v>
      </c>
      <c r="N465" s="20">
        <f t="shared" si="102"/>
        <v>6515.165117799999</v>
      </c>
      <c r="O465" s="17">
        <f t="shared" si="107"/>
        <v>0.626715</v>
      </c>
      <c r="P465" s="17">
        <f t="shared" si="108"/>
        <v>2017.6238709999989</v>
      </c>
      <c r="Q465" s="1">
        <f t="shared" si="103"/>
        <v>0.3366615671744618</v>
      </c>
      <c r="R465" s="22">
        <f t="shared" si="109"/>
        <v>4035.2477419999977</v>
      </c>
    </row>
    <row r="466" spans="1:18" ht="12.75">
      <c r="A466" s="1">
        <v>79047</v>
      </c>
      <c r="B466" s="4">
        <v>37698</v>
      </c>
      <c r="C466" s="1" t="s">
        <v>94</v>
      </c>
      <c r="D466" s="1" t="s">
        <v>8</v>
      </c>
      <c r="E466" s="1" t="s">
        <v>8</v>
      </c>
      <c r="F466" s="2">
        <v>14857341</v>
      </c>
      <c r="G466" s="2">
        <v>12599150</v>
      </c>
      <c r="H466" s="2">
        <v>25148</v>
      </c>
      <c r="I466" s="2">
        <v>26835770</v>
      </c>
      <c r="J466" s="13">
        <v>22821657</v>
      </c>
      <c r="K466" s="2">
        <v>225957</v>
      </c>
      <c r="L466" s="1">
        <f aca="true" t="shared" si="110" ref="L466:L482">J466/G466</f>
        <v>1.8113648142930276</v>
      </c>
      <c r="M466" s="17">
        <f t="shared" si="101"/>
        <v>28.978044999999995</v>
      </c>
      <c r="N466" s="20">
        <f t="shared" si="102"/>
        <v>6544.143162799999</v>
      </c>
      <c r="O466" s="17">
        <f t="shared" si="107"/>
        <v>11.4108285</v>
      </c>
      <c r="P466" s="17">
        <f t="shared" si="108"/>
        <v>2029.0346994999989</v>
      </c>
      <c r="Q466" s="1">
        <f t="shared" si="103"/>
        <v>0.3937749596289191</v>
      </c>
      <c r="R466" s="22">
        <f t="shared" si="109"/>
        <v>4058.0693989999977</v>
      </c>
    </row>
    <row r="467" spans="1:18" ht="12.75">
      <c r="A467" s="1">
        <v>79048</v>
      </c>
      <c r="B467" s="4">
        <v>37698</v>
      </c>
      <c r="C467" s="1" t="s">
        <v>94</v>
      </c>
      <c r="D467" s="1" t="s">
        <v>8</v>
      </c>
      <c r="E467" s="1" t="s">
        <v>8</v>
      </c>
      <c r="F467" s="2">
        <v>11466182</v>
      </c>
      <c r="G467" s="2">
        <v>9679841</v>
      </c>
      <c r="H467" s="2">
        <v>60123</v>
      </c>
      <c r="I467" s="2">
        <v>18940478</v>
      </c>
      <c r="J467" s="13">
        <v>16035447</v>
      </c>
      <c r="K467" s="2">
        <v>391108</v>
      </c>
      <c r="L467" s="1">
        <f t="shared" si="110"/>
        <v>1.6565816525292099</v>
      </c>
      <c r="M467" s="17">
        <f aca="true" t="shared" si="111" ref="M467:M482">2.3*G467/1000000</f>
        <v>22.263634299999996</v>
      </c>
      <c r="N467" s="20">
        <f aca="true" t="shared" si="112" ref="N467:N482">N466+M467</f>
        <v>6566.4067970999995</v>
      </c>
      <c r="O467" s="17">
        <f t="shared" si="107"/>
        <v>8.0177235</v>
      </c>
      <c r="P467" s="17">
        <f t="shared" si="108"/>
        <v>2037.052422999999</v>
      </c>
      <c r="Q467" s="1">
        <f aca="true" t="shared" si="113" ref="Q467:Q482">O467/M467</f>
        <v>0.36012644620200224</v>
      </c>
      <c r="R467" s="22">
        <f t="shared" si="109"/>
        <v>4074.104845999998</v>
      </c>
    </row>
    <row r="468" spans="1:18" ht="12.75">
      <c r="A468" s="1">
        <v>79050</v>
      </c>
      <c r="B468" s="4">
        <v>37698</v>
      </c>
      <c r="C468" s="1" t="s">
        <v>94</v>
      </c>
      <c r="D468" s="1" t="s">
        <v>8</v>
      </c>
      <c r="E468" s="1" t="s">
        <v>8</v>
      </c>
      <c r="F468" s="2">
        <v>3446493</v>
      </c>
      <c r="G468" s="2">
        <v>2880832</v>
      </c>
      <c r="H468" s="2">
        <v>28523</v>
      </c>
      <c r="I468" s="2">
        <v>5431985</v>
      </c>
      <c r="J468" s="13">
        <v>4575330</v>
      </c>
      <c r="K468" s="2">
        <v>175974</v>
      </c>
      <c r="L468" s="1">
        <f t="shared" si="110"/>
        <v>1.5881974374069714</v>
      </c>
      <c r="M468" s="17">
        <f t="shared" si="111"/>
        <v>6.6259136</v>
      </c>
      <c r="N468" s="20">
        <f t="shared" si="112"/>
        <v>6573.032710699999</v>
      </c>
      <c r="O468" s="17">
        <f t="shared" si="107"/>
        <v>2.287665</v>
      </c>
      <c r="P468" s="17">
        <f t="shared" si="108"/>
        <v>2039.340087999999</v>
      </c>
      <c r="Q468" s="1">
        <f t="shared" si="113"/>
        <v>0.3452603124797764</v>
      </c>
      <c r="R468" s="22">
        <f t="shared" si="109"/>
        <v>4078.680175999998</v>
      </c>
    </row>
    <row r="469" spans="1:18" ht="12.75">
      <c r="A469" s="1">
        <v>79066</v>
      </c>
      <c r="B469" s="4">
        <v>37698</v>
      </c>
      <c r="C469" s="1" t="s">
        <v>94</v>
      </c>
      <c r="D469" s="1" t="s">
        <v>8</v>
      </c>
      <c r="E469" s="1" t="s">
        <v>8</v>
      </c>
      <c r="F469" s="2">
        <v>35513612</v>
      </c>
      <c r="G469" s="2">
        <v>29425809</v>
      </c>
      <c r="H469" s="2">
        <v>58734</v>
      </c>
      <c r="I469" s="2">
        <v>60396043</v>
      </c>
      <c r="J469" s="13">
        <v>49954982</v>
      </c>
      <c r="K469" s="2">
        <v>494603</v>
      </c>
      <c r="L469" s="1">
        <f t="shared" si="110"/>
        <v>1.6976587457629457</v>
      </c>
      <c r="M469" s="17">
        <f t="shared" si="111"/>
        <v>67.67936069999999</v>
      </c>
      <c r="N469" s="20">
        <f t="shared" si="112"/>
        <v>6640.712071399999</v>
      </c>
      <c r="O469" s="17">
        <f t="shared" si="107"/>
        <v>24.977491</v>
      </c>
      <c r="P469" s="17">
        <f t="shared" si="108"/>
        <v>2064.317578999999</v>
      </c>
      <c r="Q469" s="1">
        <f t="shared" si="113"/>
        <v>0.36905624907890133</v>
      </c>
      <c r="R469" s="22">
        <f t="shared" si="109"/>
        <v>4128.635157999998</v>
      </c>
    </row>
    <row r="470" spans="1:18" ht="12.75">
      <c r="A470" s="1">
        <v>79067</v>
      </c>
      <c r="B470" s="4">
        <v>37698</v>
      </c>
      <c r="C470" s="1" t="s">
        <v>94</v>
      </c>
      <c r="D470" s="1" t="s">
        <v>8</v>
      </c>
      <c r="E470" s="1" t="s">
        <v>8</v>
      </c>
      <c r="F470" s="2">
        <v>32839321</v>
      </c>
      <c r="G470" s="2">
        <v>28360238</v>
      </c>
      <c r="H470" s="2">
        <v>156686</v>
      </c>
      <c r="I470" s="2">
        <v>51418651</v>
      </c>
      <c r="J470" s="13">
        <v>44429906</v>
      </c>
      <c r="K470" s="2">
        <v>728359</v>
      </c>
      <c r="L470" s="1">
        <f t="shared" si="110"/>
        <v>1.5666266975615648</v>
      </c>
      <c r="M470" s="17">
        <f t="shared" si="111"/>
        <v>65.2285474</v>
      </c>
      <c r="N470" s="20">
        <f t="shared" si="112"/>
        <v>6705.940618799999</v>
      </c>
      <c r="O470" s="17">
        <f t="shared" si="107"/>
        <v>22.214953</v>
      </c>
      <c r="P470" s="17">
        <f t="shared" si="108"/>
        <v>2086.5325319999993</v>
      </c>
      <c r="Q470" s="1">
        <f t="shared" si="113"/>
        <v>0.3405710212090359</v>
      </c>
      <c r="R470" s="22">
        <f t="shared" si="109"/>
        <v>4173.0650639999985</v>
      </c>
    </row>
    <row r="471" spans="1:18" ht="12.75">
      <c r="A471" s="1">
        <v>79340</v>
      </c>
      <c r="B471" s="4">
        <v>37699</v>
      </c>
      <c r="C471" s="1" t="s">
        <v>94</v>
      </c>
      <c r="D471" s="1" t="s">
        <v>8</v>
      </c>
      <c r="E471" s="1" t="s">
        <v>8</v>
      </c>
      <c r="F471" s="2">
        <v>44831134</v>
      </c>
      <c r="G471" s="2">
        <v>40977061</v>
      </c>
      <c r="H471" s="2">
        <v>40936</v>
      </c>
      <c r="I471" s="2">
        <v>68783889</v>
      </c>
      <c r="J471" s="13">
        <v>62977712</v>
      </c>
      <c r="K471" s="2">
        <v>125704</v>
      </c>
      <c r="L471" s="1">
        <f t="shared" si="110"/>
        <v>1.5369016338189798</v>
      </c>
      <c r="M471" s="17">
        <f t="shared" si="111"/>
        <v>94.2472403</v>
      </c>
      <c r="N471" s="20">
        <f t="shared" si="112"/>
        <v>6800.1878590999995</v>
      </c>
      <c r="O471" s="17">
        <f t="shared" si="107"/>
        <v>31.488856</v>
      </c>
      <c r="P471" s="17">
        <f t="shared" si="108"/>
        <v>2118.021387999999</v>
      </c>
      <c r="Q471" s="1">
        <f t="shared" si="113"/>
        <v>0.334109050830213</v>
      </c>
      <c r="R471" s="22">
        <f t="shared" si="109"/>
        <v>4236.042775999998</v>
      </c>
    </row>
    <row r="472" spans="1:18" ht="12.75">
      <c r="A472" s="1">
        <v>79341</v>
      </c>
      <c r="B472" s="4">
        <v>37699</v>
      </c>
      <c r="C472" s="1" t="s">
        <v>94</v>
      </c>
      <c r="D472" s="1" t="s">
        <v>8</v>
      </c>
      <c r="E472" s="1" t="s">
        <v>8</v>
      </c>
      <c r="F472" s="2">
        <v>19971298</v>
      </c>
      <c r="G472" s="2">
        <v>16551268</v>
      </c>
      <c r="H472" s="2">
        <v>33036</v>
      </c>
      <c r="I472" s="2">
        <v>29436238</v>
      </c>
      <c r="J472" s="13">
        <v>24504721</v>
      </c>
      <c r="K472" s="2">
        <v>242621</v>
      </c>
      <c r="L472" s="1">
        <f t="shared" si="110"/>
        <v>1.4805343614761117</v>
      </c>
      <c r="M472" s="17">
        <f t="shared" si="111"/>
        <v>38.0679164</v>
      </c>
      <c r="N472" s="20">
        <f t="shared" si="112"/>
        <v>6838.2557755</v>
      </c>
      <c r="O472" s="17">
        <f t="shared" si="107"/>
        <v>12.2523605</v>
      </c>
      <c r="P472" s="17">
        <f t="shared" si="108"/>
        <v>2130.2737484999993</v>
      </c>
      <c r="Q472" s="1">
        <f t="shared" si="113"/>
        <v>0.3218552959730677</v>
      </c>
      <c r="R472" s="22">
        <f t="shared" si="109"/>
        <v>4260.547496999999</v>
      </c>
    </row>
    <row r="473" spans="1:18" ht="12.75">
      <c r="A473" s="1">
        <v>79343</v>
      </c>
      <c r="B473" s="4">
        <v>37699</v>
      </c>
      <c r="C473" s="1" t="s">
        <v>94</v>
      </c>
      <c r="D473" s="1" t="s">
        <v>8</v>
      </c>
      <c r="E473" s="1" t="s">
        <v>8</v>
      </c>
      <c r="F473" s="2">
        <v>4888173</v>
      </c>
      <c r="G473" s="2">
        <v>4242082</v>
      </c>
      <c r="H473" s="2">
        <v>23437</v>
      </c>
      <c r="I473" s="2">
        <v>6970958</v>
      </c>
      <c r="J473" s="13">
        <v>6111276</v>
      </c>
      <c r="K473" s="2">
        <v>100184</v>
      </c>
      <c r="L473" s="1">
        <f t="shared" si="110"/>
        <v>1.44063127492585</v>
      </c>
      <c r="M473" s="17">
        <f t="shared" si="111"/>
        <v>9.7567886</v>
      </c>
      <c r="N473" s="20">
        <f t="shared" si="112"/>
        <v>6848.0125640999995</v>
      </c>
      <c r="O473" s="17">
        <f t="shared" si="107"/>
        <v>3.055638</v>
      </c>
      <c r="P473" s="17">
        <f t="shared" si="108"/>
        <v>2133.329386499999</v>
      </c>
      <c r="Q473" s="1">
        <f t="shared" si="113"/>
        <v>0.3131807119404022</v>
      </c>
      <c r="R473" s="22">
        <f t="shared" si="109"/>
        <v>4266.658772999998</v>
      </c>
    </row>
    <row r="474" spans="1:19" ht="12.75">
      <c r="A474" s="1">
        <v>79560</v>
      </c>
      <c r="B474" s="4">
        <v>37699</v>
      </c>
      <c r="C474" s="1" t="s">
        <v>98</v>
      </c>
      <c r="D474" s="1" t="s">
        <v>8</v>
      </c>
      <c r="E474" s="1" t="s">
        <v>8</v>
      </c>
      <c r="F474" s="2">
        <v>13682341</v>
      </c>
      <c r="G474" s="2">
        <v>9499821</v>
      </c>
      <c r="H474" s="1">
        <v>6328</v>
      </c>
      <c r="I474" s="2">
        <v>26998194</v>
      </c>
      <c r="J474" s="13">
        <v>18880013</v>
      </c>
      <c r="K474" s="1">
        <v>31414</v>
      </c>
      <c r="L474" s="1">
        <f t="shared" si="110"/>
        <v>1.9874072364100335</v>
      </c>
      <c r="M474" s="17">
        <f t="shared" si="111"/>
        <v>21.849588299999997</v>
      </c>
      <c r="N474" s="20">
        <f t="shared" si="112"/>
        <v>6869.862152399999</v>
      </c>
      <c r="O474" s="17">
        <f t="shared" si="107"/>
        <v>9.4400065</v>
      </c>
      <c r="P474" s="17">
        <f>2133.33+9.44</f>
        <v>2142.77</v>
      </c>
      <c r="Q474" s="1">
        <f t="shared" si="113"/>
        <v>0.43204505139348565</v>
      </c>
      <c r="R474" s="22">
        <f t="shared" si="109"/>
        <v>4285.538785999998</v>
      </c>
      <c r="S474" s="1" t="s">
        <v>96</v>
      </c>
    </row>
    <row r="475" spans="1:19" ht="12.75">
      <c r="A475" s="1">
        <v>79579</v>
      </c>
      <c r="B475" s="4">
        <v>37699</v>
      </c>
      <c r="C475" s="1" t="s">
        <v>98</v>
      </c>
      <c r="D475" s="1" t="s">
        <v>8</v>
      </c>
      <c r="E475" s="1" t="s">
        <v>8</v>
      </c>
      <c r="F475" s="2">
        <v>13659698</v>
      </c>
      <c r="G475" s="2">
        <v>10253625</v>
      </c>
      <c r="H475" s="1">
        <v>14627</v>
      </c>
      <c r="I475" s="2">
        <v>23737222</v>
      </c>
      <c r="J475" s="13">
        <v>17934185</v>
      </c>
      <c r="K475" s="2">
        <v>59582</v>
      </c>
      <c r="L475" s="1">
        <f t="shared" si="110"/>
        <v>1.7490580160674882</v>
      </c>
      <c r="M475" s="17">
        <f t="shared" si="111"/>
        <v>23.5833375</v>
      </c>
      <c r="N475" s="20">
        <f t="shared" si="112"/>
        <v>6893.445489899999</v>
      </c>
      <c r="O475" s="17">
        <f t="shared" si="107"/>
        <v>8.9670925</v>
      </c>
      <c r="P475" s="17">
        <f aca="true" t="shared" si="114" ref="P475:P482">P474+O475</f>
        <v>2151.7370925</v>
      </c>
      <c r="Q475" s="1">
        <f t="shared" si="113"/>
        <v>0.38023000349293223</v>
      </c>
      <c r="R475" s="22">
        <f t="shared" si="109"/>
        <v>4303.472970999998</v>
      </c>
      <c r="S475" s="1" t="s">
        <v>96</v>
      </c>
    </row>
    <row r="476" spans="1:18" ht="12.75">
      <c r="A476" s="1">
        <v>79603</v>
      </c>
      <c r="B476" s="4">
        <v>37699</v>
      </c>
      <c r="C476" s="1" t="s">
        <v>98</v>
      </c>
      <c r="D476" s="1" t="s">
        <v>8</v>
      </c>
      <c r="E476" s="1" t="s">
        <v>8</v>
      </c>
      <c r="F476" s="2">
        <v>23323225</v>
      </c>
      <c r="G476" s="2">
        <v>19945166</v>
      </c>
      <c r="H476" s="2">
        <v>110194</v>
      </c>
      <c r="I476" s="2">
        <v>36766419</v>
      </c>
      <c r="J476" s="10">
        <v>31493997</v>
      </c>
      <c r="K476" s="2">
        <v>516295</v>
      </c>
      <c r="L476" s="1">
        <f t="shared" si="110"/>
        <v>1.5790290740122193</v>
      </c>
      <c r="M476" s="17">
        <f t="shared" si="111"/>
        <v>45.8738818</v>
      </c>
      <c r="N476" s="20">
        <f t="shared" si="112"/>
        <v>6939.3193716999995</v>
      </c>
      <c r="O476" s="17">
        <f t="shared" si="107"/>
        <v>15.7469985</v>
      </c>
      <c r="P476" s="17">
        <f t="shared" si="114"/>
        <v>2167.484091</v>
      </c>
      <c r="Q476" s="1">
        <f t="shared" si="113"/>
        <v>0.3432671900026564</v>
      </c>
      <c r="R476" s="22">
        <f t="shared" si="109"/>
        <v>4334.966967999998</v>
      </c>
    </row>
    <row r="477" spans="1:18" ht="12.75">
      <c r="A477" s="1">
        <v>79615</v>
      </c>
      <c r="B477" s="4">
        <v>37700</v>
      </c>
      <c r="C477" s="1" t="s">
        <v>98</v>
      </c>
      <c r="D477" s="1" t="s">
        <v>8</v>
      </c>
      <c r="E477" s="1" t="s">
        <v>8</v>
      </c>
      <c r="F477" s="2">
        <v>18907593</v>
      </c>
      <c r="G477" s="2">
        <v>16730393</v>
      </c>
      <c r="H477" s="2">
        <v>138267</v>
      </c>
      <c r="I477" s="2">
        <v>26850953</v>
      </c>
      <c r="J477" s="13">
        <v>23782256</v>
      </c>
      <c r="K477" s="2">
        <v>767169</v>
      </c>
      <c r="L477" s="1">
        <f t="shared" si="110"/>
        <v>1.4215001404928145</v>
      </c>
      <c r="M477" s="17">
        <f t="shared" si="111"/>
        <v>38.4799039</v>
      </c>
      <c r="N477" s="20">
        <f t="shared" si="112"/>
        <v>6977.799275599999</v>
      </c>
      <c r="O477" s="17">
        <f t="shared" si="107"/>
        <v>11.891128</v>
      </c>
      <c r="P477" s="17">
        <f t="shared" si="114"/>
        <v>2179.375219</v>
      </c>
      <c r="Q477" s="1">
        <f t="shared" si="113"/>
        <v>0.309021769672351</v>
      </c>
      <c r="R477" s="22">
        <f t="shared" si="109"/>
        <v>4358.749223999998</v>
      </c>
    </row>
    <row r="478" spans="1:19" ht="12.75">
      <c r="A478" s="1">
        <v>79626</v>
      </c>
      <c r="B478" s="4">
        <v>37700</v>
      </c>
      <c r="C478" s="1" t="s">
        <v>98</v>
      </c>
      <c r="D478" s="1" t="s">
        <v>8</v>
      </c>
      <c r="E478" s="1" t="s">
        <v>8</v>
      </c>
      <c r="F478" s="2">
        <v>41992571</v>
      </c>
      <c r="G478" s="2">
        <v>36973384</v>
      </c>
      <c r="H478" s="2">
        <v>18477</v>
      </c>
      <c r="I478" s="2">
        <v>58295882</v>
      </c>
      <c r="J478" s="13">
        <v>51430301</v>
      </c>
      <c r="K478" s="2">
        <v>64207</v>
      </c>
      <c r="L478" s="1">
        <f t="shared" si="110"/>
        <v>1.3910087591657827</v>
      </c>
      <c r="M478" s="17">
        <f t="shared" si="111"/>
        <v>85.03878319999998</v>
      </c>
      <c r="N478" s="20">
        <f t="shared" si="112"/>
        <v>7062.838058799999</v>
      </c>
      <c r="O478" s="17">
        <f t="shared" si="107"/>
        <v>25.7151505</v>
      </c>
      <c r="P478" s="17">
        <f t="shared" si="114"/>
        <v>2205.0903695</v>
      </c>
      <c r="Q478" s="1">
        <f t="shared" si="113"/>
        <v>0.3023932085143006</v>
      </c>
      <c r="R478" s="22">
        <f t="shared" si="109"/>
        <v>4410.179524999999</v>
      </c>
      <c r="S478" s="1" t="s">
        <v>96</v>
      </c>
    </row>
    <row r="479" spans="1:18" ht="12.75">
      <c r="A479" s="1">
        <v>79629</v>
      </c>
      <c r="B479" s="4">
        <v>37700</v>
      </c>
      <c r="C479" s="1" t="s">
        <v>98</v>
      </c>
      <c r="D479" s="1" t="s">
        <v>8</v>
      </c>
      <c r="E479" s="1" t="s">
        <v>8</v>
      </c>
      <c r="F479" s="2">
        <v>20281975</v>
      </c>
      <c r="G479" s="2">
        <v>18166997</v>
      </c>
      <c r="H479" s="2">
        <v>18148</v>
      </c>
      <c r="I479" s="2">
        <v>26766934</v>
      </c>
      <c r="J479" s="13">
        <v>24054502</v>
      </c>
      <c r="K479" s="2">
        <v>48013</v>
      </c>
      <c r="L479" s="1">
        <f t="shared" si="110"/>
        <v>1.3240769511879151</v>
      </c>
      <c r="M479" s="17">
        <f t="shared" si="111"/>
        <v>41.78409309999999</v>
      </c>
      <c r="N479" s="20">
        <f t="shared" si="112"/>
        <v>7104.622151899999</v>
      </c>
      <c r="O479" s="17">
        <f t="shared" si="107"/>
        <v>12.027251</v>
      </c>
      <c r="P479" s="17">
        <f t="shared" si="114"/>
        <v>2217.1176205</v>
      </c>
      <c r="Q479" s="1">
        <f t="shared" si="113"/>
        <v>0.2878428154756338</v>
      </c>
      <c r="R479" s="22">
        <f t="shared" si="109"/>
        <v>4434.234026999999</v>
      </c>
    </row>
    <row r="480" spans="1:18" ht="12.75">
      <c r="A480" s="1">
        <v>79630</v>
      </c>
      <c r="B480" s="4">
        <v>37700</v>
      </c>
      <c r="C480" s="1" t="s">
        <v>98</v>
      </c>
      <c r="D480" s="1" t="s">
        <v>8</v>
      </c>
      <c r="E480" s="1" t="s">
        <v>8</v>
      </c>
      <c r="F480" s="2">
        <v>22607007</v>
      </c>
      <c r="G480" s="2">
        <v>20622484</v>
      </c>
      <c r="H480" s="2">
        <v>20602</v>
      </c>
      <c r="I480" s="2">
        <v>29200883</v>
      </c>
      <c r="J480" s="13">
        <v>26716077</v>
      </c>
      <c r="K480" s="2">
        <v>53326</v>
      </c>
      <c r="L480" s="1">
        <f t="shared" si="110"/>
        <v>1.2954829786751199</v>
      </c>
      <c r="M480" s="17">
        <f t="shared" si="111"/>
        <v>47.4317132</v>
      </c>
      <c r="N480" s="20">
        <f t="shared" si="112"/>
        <v>7152.053865099999</v>
      </c>
      <c r="O480" s="17">
        <f t="shared" si="107"/>
        <v>13.3580385</v>
      </c>
      <c r="P480" s="17">
        <f t="shared" si="114"/>
        <v>2230.475659</v>
      </c>
      <c r="Q480" s="1">
        <f t="shared" si="113"/>
        <v>0.28162673449459125</v>
      </c>
      <c r="R480" s="22">
        <f t="shared" si="109"/>
        <v>4460.950103999999</v>
      </c>
    </row>
    <row r="481" spans="1:19" ht="12.75">
      <c r="A481" s="1">
        <v>79632</v>
      </c>
      <c r="B481" s="4">
        <v>37700</v>
      </c>
      <c r="C481" s="1" t="s">
        <v>98</v>
      </c>
      <c r="D481" s="1" t="s">
        <v>8</v>
      </c>
      <c r="E481" s="1" t="s">
        <v>8</v>
      </c>
      <c r="F481" s="2">
        <v>7507729</v>
      </c>
      <c r="G481" s="2">
        <v>6687488</v>
      </c>
      <c r="H481" s="2">
        <v>13348</v>
      </c>
      <c r="I481" s="2">
        <v>9469634</v>
      </c>
      <c r="J481" s="13">
        <v>8508407</v>
      </c>
      <c r="K481" s="2">
        <v>84241</v>
      </c>
      <c r="L481" s="1">
        <f t="shared" si="110"/>
        <v>1.272287441861578</v>
      </c>
      <c r="M481" s="17">
        <f t="shared" si="111"/>
        <v>15.381222399999999</v>
      </c>
      <c r="N481" s="20">
        <f t="shared" si="112"/>
        <v>7167.435087499999</v>
      </c>
      <c r="O481" s="17">
        <f t="shared" si="107"/>
        <v>4.2542035</v>
      </c>
      <c r="P481" s="17">
        <f t="shared" si="114"/>
        <v>2234.7298625000003</v>
      </c>
      <c r="Q481" s="1">
        <f t="shared" si="113"/>
        <v>0.2765842264916474</v>
      </c>
      <c r="R481" s="22">
        <f t="shared" si="109"/>
        <v>4469.458510999999</v>
      </c>
      <c r="S481" s="1" t="s">
        <v>99</v>
      </c>
    </row>
    <row r="482" spans="1:18" ht="12.75">
      <c r="A482" s="1">
        <v>79641</v>
      </c>
      <c r="B482" s="4">
        <v>37700</v>
      </c>
      <c r="C482" s="1" t="s">
        <v>98</v>
      </c>
      <c r="D482" s="1" t="s">
        <v>8</v>
      </c>
      <c r="E482" s="1" t="s">
        <v>8</v>
      </c>
      <c r="F482" s="2">
        <v>49804429</v>
      </c>
      <c r="G482" s="2">
        <v>44756195</v>
      </c>
      <c r="H482" s="2">
        <v>22366</v>
      </c>
      <c r="I482" s="2">
        <v>72005965</v>
      </c>
      <c r="J482" s="13">
        <v>64834313</v>
      </c>
      <c r="K482" s="2">
        <v>64769</v>
      </c>
      <c r="L482" s="1">
        <f t="shared" si="110"/>
        <v>1.4486109241413396</v>
      </c>
      <c r="M482" s="17">
        <f t="shared" si="111"/>
        <v>102.93924849999999</v>
      </c>
      <c r="N482" s="20">
        <f t="shared" si="112"/>
        <v>7270.374335999999</v>
      </c>
      <c r="O482" s="17">
        <f t="shared" si="107"/>
        <v>32.4171565</v>
      </c>
      <c r="P482" s="17">
        <f t="shared" si="114"/>
        <v>2267.1470190000005</v>
      </c>
      <c r="Q482" s="1">
        <f t="shared" si="113"/>
        <v>0.31491541829159553</v>
      </c>
      <c r="R482" s="22">
        <f t="shared" si="109"/>
        <v>4534.292823999999</v>
      </c>
    </row>
    <row r="483" spans="1:18" ht="12.75">
      <c r="A483" s="1">
        <v>79642</v>
      </c>
      <c r="B483" s="4">
        <v>37700</v>
      </c>
      <c r="C483" s="1" t="s">
        <v>98</v>
      </c>
      <c r="D483" s="1" t="s">
        <v>8</v>
      </c>
      <c r="E483" s="1" t="s">
        <v>8</v>
      </c>
      <c r="F483" s="2">
        <v>50172758</v>
      </c>
      <c r="G483" s="2">
        <v>44706052</v>
      </c>
      <c r="H483" s="2">
        <v>63774</v>
      </c>
      <c r="I483" s="2">
        <v>67642888</v>
      </c>
      <c r="J483" s="13">
        <v>60352304</v>
      </c>
      <c r="K483" s="2">
        <v>64769</v>
      </c>
      <c r="L483" s="1">
        <f aca="true" t="shared" si="115" ref="L483:L504">J483/G483</f>
        <v>1.349980624547209</v>
      </c>
      <c r="M483" s="17">
        <f aca="true" t="shared" si="116" ref="M483:M504">2.3*G483/1000000</f>
        <v>102.8239196</v>
      </c>
      <c r="N483" s="20">
        <f aca="true" t="shared" si="117" ref="N483:N504">N482+M483</f>
        <v>7373.198255599999</v>
      </c>
      <c r="O483" s="17">
        <f aca="true" t="shared" si="118" ref="O483:O504">J483/(2000000)</f>
        <v>30.176152</v>
      </c>
      <c r="P483" s="17">
        <f aca="true" t="shared" si="119" ref="P483:P504">P482+O483</f>
        <v>2297.3231710000005</v>
      </c>
      <c r="Q483" s="1">
        <f aca="true" t="shared" si="120" ref="Q483:Q504">O483/M483</f>
        <v>0.29347404881461064</v>
      </c>
      <c r="R483" s="22">
        <f aca="true" t="shared" si="121" ref="R483:R504">J483/1000000+R482</f>
        <v>4594.645127999999</v>
      </c>
    </row>
    <row r="484" spans="1:18" ht="12.75">
      <c r="A484" s="1">
        <v>79643</v>
      </c>
      <c r="B484" s="4">
        <v>37700</v>
      </c>
      <c r="C484" s="1" t="s">
        <v>98</v>
      </c>
      <c r="D484" s="1" t="s">
        <v>8</v>
      </c>
      <c r="E484" s="1" t="s">
        <v>8</v>
      </c>
      <c r="F484" s="2">
        <v>31289245</v>
      </c>
      <c r="G484" s="2">
        <v>26814272</v>
      </c>
      <c r="H484" s="2">
        <v>148145</v>
      </c>
      <c r="I484" s="2">
        <v>40070002</v>
      </c>
      <c r="J484" s="13">
        <v>34387177</v>
      </c>
      <c r="K484" s="2">
        <v>64769</v>
      </c>
      <c r="L484" s="1">
        <f t="shared" si="115"/>
        <v>1.2824206825380156</v>
      </c>
      <c r="M484" s="17">
        <f t="shared" si="116"/>
        <v>61.672825599999996</v>
      </c>
      <c r="N484" s="20">
        <f t="shared" si="117"/>
        <v>7434.871081199999</v>
      </c>
      <c r="O484" s="17">
        <f t="shared" si="118"/>
        <v>17.1935885</v>
      </c>
      <c r="P484" s="17">
        <f t="shared" si="119"/>
        <v>2314.5167595000003</v>
      </c>
      <c r="Q484" s="1">
        <f t="shared" si="120"/>
        <v>0.27878710489956865</v>
      </c>
      <c r="R484" s="22">
        <f t="shared" si="121"/>
        <v>4629.032304999999</v>
      </c>
    </row>
    <row r="485" spans="1:18" ht="12.75">
      <c r="A485" s="1">
        <v>79740</v>
      </c>
      <c r="B485" s="4">
        <v>37700</v>
      </c>
      <c r="C485" s="1" t="s">
        <v>98</v>
      </c>
      <c r="D485" s="1" t="s">
        <v>8</v>
      </c>
      <c r="E485" s="1" t="s">
        <v>8</v>
      </c>
      <c r="F485" s="2">
        <v>33145133</v>
      </c>
      <c r="G485" s="2">
        <v>28415287</v>
      </c>
      <c r="H485" s="2">
        <v>28386</v>
      </c>
      <c r="I485" s="2">
        <v>60509359</v>
      </c>
      <c r="J485" s="13">
        <v>51948042</v>
      </c>
      <c r="K485" s="2">
        <v>64769</v>
      </c>
      <c r="L485" s="1">
        <f t="shared" si="115"/>
        <v>1.8281723496229336</v>
      </c>
      <c r="M485" s="17">
        <f t="shared" si="116"/>
        <v>65.35516009999999</v>
      </c>
      <c r="N485" s="20">
        <f t="shared" si="117"/>
        <v>7500.226241299999</v>
      </c>
      <c r="O485" s="17">
        <f t="shared" si="118"/>
        <v>25.974021</v>
      </c>
      <c r="P485" s="17">
        <f t="shared" si="119"/>
        <v>2340.4907805000003</v>
      </c>
      <c r="Q485" s="1">
        <f t="shared" si="120"/>
        <v>0.3974287716571595</v>
      </c>
      <c r="R485" s="22">
        <f t="shared" si="121"/>
        <v>4680.980346999999</v>
      </c>
    </row>
    <row r="486" spans="1:18" ht="12.75">
      <c r="A486" s="1">
        <v>79749</v>
      </c>
      <c r="B486" s="4">
        <v>37700</v>
      </c>
      <c r="C486" s="1" t="s">
        <v>98</v>
      </c>
      <c r="D486" s="1" t="s">
        <v>8</v>
      </c>
      <c r="E486" s="1" t="s">
        <v>8</v>
      </c>
      <c r="F486" s="2">
        <v>15514298</v>
      </c>
      <c r="G486" s="2">
        <v>13877926</v>
      </c>
      <c r="H486" s="2">
        <v>13864</v>
      </c>
      <c r="I486" s="2">
        <v>25829041</v>
      </c>
      <c r="J486" s="13">
        <v>23217815</v>
      </c>
      <c r="K486" s="2">
        <v>64769</v>
      </c>
      <c r="L486" s="1">
        <f t="shared" si="115"/>
        <v>1.6730032282921814</v>
      </c>
      <c r="M486" s="17">
        <f t="shared" si="116"/>
        <v>31.919229799999997</v>
      </c>
      <c r="N486" s="20">
        <f t="shared" si="117"/>
        <v>7532.145471099999</v>
      </c>
      <c r="O486" s="17">
        <f t="shared" si="118"/>
        <v>11.6089075</v>
      </c>
      <c r="P486" s="17">
        <f t="shared" si="119"/>
        <v>2352.0996880000002</v>
      </c>
      <c r="Q486" s="1">
        <f t="shared" si="120"/>
        <v>0.36369635397656125</v>
      </c>
      <c r="R486" s="22">
        <f t="shared" si="121"/>
        <v>4704.198161999999</v>
      </c>
    </row>
    <row r="487" spans="1:18" ht="12.75">
      <c r="A487" s="1">
        <v>79750</v>
      </c>
      <c r="B487" s="4">
        <v>37700</v>
      </c>
      <c r="C487" s="1" t="s">
        <v>98</v>
      </c>
      <c r="D487" s="1" t="s">
        <v>8</v>
      </c>
      <c r="E487" s="1" t="s">
        <v>8</v>
      </c>
      <c r="F487" s="2">
        <v>48933815</v>
      </c>
      <c r="G487" s="2">
        <v>44108410</v>
      </c>
      <c r="H487" s="2">
        <v>88040</v>
      </c>
      <c r="I487" s="2">
        <v>74242329</v>
      </c>
      <c r="J487" s="13">
        <v>66929661</v>
      </c>
      <c r="K487" s="2">
        <v>662669</v>
      </c>
      <c r="L487" s="1">
        <f t="shared" si="115"/>
        <v>1.5173900170058272</v>
      </c>
      <c r="M487" s="17">
        <f t="shared" si="116"/>
        <v>101.44934299999998</v>
      </c>
      <c r="N487" s="20">
        <f t="shared" si="117"/>
        <v>7633.594814099999</v>
      </c>
      <c r="O487" s="17">
        <f t="shared" si="118"/>
        <v>33.4648305</v>
      </c>
      <c r="P487" s="17">
        <f t="shared" si="119"/>
        <v>2385.5645185000003</v>
      </c>
      <c r="Q487" s="1">
        <f t="shared" si="120"/>
        <v>0.3298673950012668</v>
      </c>
      <c r="R487" s="22">
        <f t="shared" si="121"/>
        <v>4771.127822999999</v>
      </c>
    </row>
    <row r="488" spans="1:18" ht="12.75">
      <c r="A488" s="1">
        <v>79762</v>
      </c>
      <c r="B488" s="4">
        <v>37701</v>
      </c>
      <c r="C488" s="1" t="s">
        <v>98</v>
      </c>
      <c r="D488" s="1" t="s">
        <v>8</v>
      </c>
      <c r="E488" s="1" t="s">
        <v>8</v>
      </c>
      <c r="F488" s="2">
        <v>40546128</v>
      </c>
      <c r="G488" s="2">
        <v>35093481</v>
      </c>
      <c r="H488" s="2">
        <v>17537</v>
      </c>
      <c r="I488" s="2">
        <v>62770246</v>
      </c>
      <c r="J488" s="13">
        <v>54571164</v>
      </c>
      <c r="K488" s="2">
        <v>54516</v>
      </c>
      <c r="L488" s="1">
        <f t="shared" si="115"/>
        <v>1.555022826034271</v>
      </c>
      <c r="M488" s="17">
        <f t="shared" si="116"/>
        <v>80.7150063</v>
      </c>
      <c r="N488" s="20">
        <f t="shared" si="117"/>
        <v>7714.309820399999</v>
      </c>
      <c r="O488" s="17">
        <f t="shared" si="118"/>
        <v>27.285582</v>
      </c>
      <c r="P488" s="17">
        <f t="shared" si="119"/>
        <v>2412.8501005000003</v>
      </c>
      <c r="Q488" s="1">
        <f t="shared" si="120"/>
        <v>0.33804844044223287</v>
      </c>
      <c r="R488" s="22">
        <f t="shared" si="121"/>
        <v>4825.698986999999</v>
      </c>
    </row>
    <row r="489" spans="1:18" ht="12.75">
      <c r="A489" s="1">
        <v>79764</v>
      </c>
      <c r="B489" s="4">
        <v>37701</v>
      </c>
      <c r="C489" s="1" t="s">
        <v>98</v>
      </c>
      <c r="D489" s="1" t="s">
        <v>8</v>
      </c>
      <c r="E489" s="1" t="s">
        <v>8</v>
      </c>
      <c r="F489" s="2">
        <v>37613048</v>
      </c>
      <c r="G489" s="2">
        <v>31164063</v>
      </c>
      <c r="H489" s="2">
        <v>15575</v>
      </c>
      <c r="I489" s="2">
        <v>51575551</v>
      </c>
      <c r="J489" s="13">
        <v>43024248</v>
      </c>
      <c r="K489" s="2">
        <v>42981</v>
      </c>
      <c r="L489" s="1">
        <f t="shared" si="115"/>
        <v>1.3805724882535375</v>
      </c>
      <c r="M489" s="17">
        <f t="shared" si="116"/>
        <v>71.6773449</v>
      </c>
      <c r="N489" s="20">
        <f t="shared" si="117"/>
        <v>7785.987165299999</v>
      </c>
      <c r="O489" s="17">
        <f t="shared" si="118"/>
        <v>21.512124</v>
      </c>
      <c r="P489" s="17">
        <f t="shared" si="119"/>
        <v>2434.3622245</v>
      </c>
      <c r="Q489" s="1">
        <f t="shared" si="120"/>
        <v>0.30012445396816034</v>
      </c>
      <c r="R489" s="22">
        <f t="shared" si="121"/>
        <v>4868.723234999999</v>
      </c>
    </row>
    <row r="490" spans="1:18" ht="12.75">
      <c r="A490" s="1">
        <v>79765</v>
      </c>
      <c r="B490" s="4">
        <v>37701</v>
      </c>
      <c r="C490" s="1" t="s">
        <v>98</v>
      </c>
      <c r="D490" s="1" t="s">
        <v>8</v>
      </c>
      <c r="E490" s="1" t="s">
        <v>8</v>
      </c>
      <c r="F490" s="2">
        <v>29965622</v>
      </c>
      <c r="G490" s="2">
        <v>26165896</v>
      </c>
      <c r="H490" s="2">
        <v>144562</v>
      </c>
      <c r="I490" s="2">
        <v>37763902</v>
      </c>
      <c r="J490" s="13">
        <v>33016555</v>
      </c>
      <c r="K490" s="2">
        <v>541255</v>
      </c>
      <c r="L490" s="1">
        <f t="shared" si="115"/>
        <v>1.2618163352785625</v>
      </c>
      <c r="M490" s="17">
        <f t="shared" si="116"/>
        <v>60.1815608</v>
      </c>
      <c r="N490" s="20">
        <f t="shared" si="117"/>
        <v>7846.168726099999</v>
      </c>
      <c r="O490" s="17">
        <f t="shared" si="118"/>
        <v>16.5082775</v>
      </c>
      <c r="P490" s="17">
        <f t="shared" si="119"/>
        <v>2450.870502</v>
      </c>
      <c r="Q490" s="1">
        <f t="shared" si="120"/>
        <v>0.27430789897360053</v>
      </c>
      <c r="R490" s="22">
        <f t="shared" si="121"/>
        <v>4901.739789999999</v>
      </c>
    </row>
    <row r="491" spans="1:18" ht="12.75">
      <c r="A491" s="1">
        <v>79768</v>
      </c>
      <c r="B491" s="4">
        <v>37701</v>
      </c>
      <c r="C491" s="1" t="s">
        <v>98</v>
      </c>
      <c r="D491" s="1" t="s">
        <v>8</v>
      </c>
      <c r="E491" s="1" t="s">
        <v>8</v>
      </c>
      <c r="F491" s="2">
        <v>21724415</v>
      </c>
      <c r="G491" s="2">
        <v>19183959</v>
      </c>
      <c r="H491" s="2">
        <v>119155</v>
      </c>
      <c r="I491" s="2">
        <v>26050121</v>
      </c>
      <c r="J491" s="13">
        <v>23044167</v>
      </c>
      <c r="K491" s="2">
        <v>562052</v>
      </c>
      <c r="L491" s="1">
        <f t="shared" si="115"/>
        <v>1.2012206135344639</v>
      </c>
      <c r="M491" s="17">
        <f t="shared" si="116"/>
        <v>44.123105699999996</v>
      </c>
      <c r="N491" s="20">
        <f t="shared" si="117"/>
        <v>7890.291831799999</v>
      </c>
      <c r="O491" s="17">
        <f t="shared" si="118"/>
        <v>11.5220835</v>
      </c>
      <c r="P491" s="17">
        <f t="shared" si="119"/>
        <v>2462.3925855</v>
      </c>
      <c r="Q491" s="1">
        <f t="shared" si="120"/>
        <v>0.26113491598575306</v>
      </c>
      <c r="R491" s="22">
        <f t="shared" si="121"/>
        <v>4924.783956999999</v>
      </c>
    </row>
    <row r="492" spans="1:19" ht="12.75">
      <c r="A492" s="1">
        <v>79769</v>
      </c>
      <c r="B492" s="4">
        <v>37701</v>
      </c>
      <c r="C492" s="1" t="s">
        <v>98</v>
      </c>
      <c r="D492" s="1" t="s">
        <v>8</v>
      </c>
      <c r="E492" s="1" t="s">
        <v>8</v>
      </c>
      <c r="F492" s="2">
        <v>4662492</v>
      </c>
      <c r="G492" s="2">
        <v>1404690</v>
      </c>
      <c r="H492" s="2">
        <v>70234</v>
      </c>
      <c r="I492" s="2">
        <v>5441993</v>
      </c>
      <c r="J492" s="13">
        <v>1649186</v>
      </c>
      <c r="K492" s="2">
        <v>412296</v>
      </c>
      <c r="L492" s="1">
        <f t="shared" si="115"/>
        <v>1.1740569093536652</v>
      </c>
      <c r="M492" s="17">
        <f t="shared" si="116"/>
        <v>3.2307869999999994</v>
      </c>
      <c r="N492" s="20">
        <f t="shared" si="117"/>
        <v>7893.5226188</v>
      </c>
      <c r="O492" s="17">
        <f t="shared" si="118"/>
        <v>0.824593</v>
      </c>
      <c r="P492" s="17">
        <f t="shared" si="119"/>
        <v>2463.2171785</v>
      </c>
      <c r="Q492" s="1">
        <f t="shared" si="120"/>
        <v>0.2552297629029708</v>
      </c>
      <c r="R492" s="22">
        <f t="shared" si="121"/>
        <v>4926.433142999998</v>
      </c>
      <c r="S492" s="1" t="s">
        <v>100</v>
      </c>
    </row>
    <row r="493" spans="1:18" ht="12.75">
      <c r="A493" s="1">
        <v>79770</v>
      </c>
      <c r="B493" s="4">
        <v>37701</v>
      </c>
      <c r="C493" s="1" t="s">
        <v>98</v>
      </c>
      <c r="D493" s="1" t="s">
        <v>8</v>
      </c>
      <c r="E493" s="1" t="s">
        <v>8</v>
      </c>
      <c r="F493" s="2">
        <v>1579882</v>
      </c>
      <c r="G493" s="2">
        <v>1362929</v>
      </c>
      <c r="H493" s="2">
        <v>13494</v>
      </c>
      <c r="I493" s="2">
        <v>1796359</v>
      </c>
      <c r="J493" s="13">
        <v>1584967</v>
      </c>
      <c r="K493" s="2">
        <v>60960</v>
      </c>
      <c r="L493" s="1">
        <f t="shared" si="115"/>
        <v>1.1629123747458598</v>
      </c>
      <c r="M493" s="17">
        <f t="shared" si="116"/>
        <v>3.1347367</v>
      </c>
      <c r="N493" s="20">
        <f t="shared" si="117"/>
        <v>7896.6573554999995</v>
      </c>
      <c r="O493" s="17">
        <f t="shared" si="118"/>
        <v>0.7924835</v>
      </c>
      <c r="P493" s="17">
        <f t="shared" si="119"/>
        <v>2464.009662</v>
      </c>
      <c r="Q493" s="1">
        <f t="shared" si="120"/>
        <v>0.2528070379882304</v>
      </c>
      <c r="R493" s="22">
        <f t="shared" si="121"/>
        <v>4928.018109999998</v>
      </c>
    </row>
    <row r="494" spans="1:19" ht="12.75">
      <c r="A494" s="1">
        <v>79863</v>
      </c>
      <c r="B494" s="4">
        <v>37701</v>
      </c>
      <c r="C494" s="1" t="s">
        <v>98</v>
      </c>
      <c r="D494" s="1" t="s">
        <v>8</v>
      </c>
      <c r="E494" s="1" t="s">
        <v>8</v>
      </c>
      <c r="F494" s="2">
        <v>21225805</v>
      </c>
      <c r="G494" s="2">
        <v>19623002</v>
      </c>
      <c r="H494" s="2">
        <v>13073</v>
      </c>
      <c r="I494" s="2">
        <v>20843242</v>
      </c>
      <c r="J494" s="13">
        <v>19345800</v>
      </c>
      <c r="K494" s="2">
        <v>32189</v>
      </c>
      <c r="L494" s="1">
        <f t="shared" si="115"/>
        <v>0.9858736191333008</v>
      </c>
      <c r="M494" s="17">
        <f t="shared" si="116"/>
        <v>45.132904599999996</v>
      </c>
      <c r="N494" s="20">
        <f t="shared" si="117"/>
        <v>7941.7902601</v>
      </c>
      <c r="O494" s="17">
        <f t="shared" si="118"/>
        <v>9.6729</v>
      </c>
      <c r="P494" s="17">
        <f t="shared" si="119"/>
        <v>2473.682562</v>
      </c>
      <c r="Q494" s="1">
        <f t="shared" si="120"/>
        <v>0.2143203519855002</v>
      </c>
      <c r="R494" s="22">
        <f t="shared" si="121"/>
        <v>4947.363909999998</v>
      </c>
      <c r="S494" s="1" t="s">
        <v>101</v>
      </c>
    </row>
    <row r="495" spans="1:19" ht="12.75">
      <c r="A495" s="1">
        <v>79866</v>
      </c>
      <c r="B495" s="4">
        <v>37701</v>
      </c>
      <c r="C495" s="1" t="s">
        <v>98</v>
      </c>
      <c r="D495" s="1" t="s">
        <v>8</v>
      </c>
      <c r="E495" s="1" t="s">
        <v>8</v>
      </c>
      <c r="F495" s="2">
        <v>25985728</v>
      </c>
      <c r="G495" s="2">
        <v>21928779</v>
      </c>
      <c r="H495" s="2">
        <v>121153</v>
      </c>
      <c r="I495" s="28">
        <v>97655828</v>
      </c>
      <c r="J495" s="13">
        <v>21473098</v>
      </c>
      <c r="K495" s="2">
        <v>352018</v>
      </c>
      <c r="L495" s="1">
        <f t="shared" si="115"/>
        <v>0.9792199556573579</v>
      </c>
      <c r="M495" s="17">
        <f t="shared" si="116"/>
        <v>50.436191699999995</v>
      </c>
      <c r="N495" s="20">
        <f t="shared" si="117"/>
        <v>7992.226451799999</v>
      </c>
      <c r="O495" s="17">
        <f t="shared" si="118"/>
        <v>10.736549</v>
      </c>
      <c r="P495" s="17">
        <f t="shared" si="119"/>
        <v>2484.419111</v>
      </c>
      <c r="Q495" s="1">
        <f t="shared" si="120"/>
        <v>0.21287390340377346</v>
      </c>
      <c r="R495" s="22">
        <f t="shared" si="121"/>
        <v>4968.837007999999</v>
      </c>
      <c r="S495" s="1" t="s">
        <v>101</v>
      </c>
    </row>
    <row r="496" spans="1:19" ht="12.75">
      <c r="A496" s="1">
        <v>79872</v>
      </c>
      <c r="B496" s="4">
        <v>37701</v>
      </c>
      <c r="C496" s="1" t="s">
        <v>98</v>
      </c>
      <c r="D496" s="1" t="s">
        <v>8</v>
      </c>
      <c r="E496" s="1" t="s">
        <v>8</v>
      </c>
      <c r="F496" s="2">
        <v>8704909</v>
      </c>
      <c r="G496" s="2">
        <v>7104321</v>
      </c>
      <c r="H496" s="2">
        <v>44127</v>
      </c>
      <c r="I496" s="2">
        <v>9703807</v>
      </c>
      <c r="J496" s="13">
        <v>7979408</v>
      </c>
      <c r="K496" s="2">
        <v>194619</v>
      </c>
      <c r="L496" s="1">
        <f t="shared" si="115"/>
        <v>1.1231767258264371</v>
      </c>
      <c r="M496" s="17">
        <f t="shared" si="116"/>
        <v>16.3399383</v>
      </c>
      <c r="N496" s="20">
        <f t="shared" si="117"/>
        <v>8008.566390099999</v>
      </c>
      <c r="O496" s="17">
        <f t="shared" si="118"/>
        <v>3.989704</v>
      </c>
      <c r="P496" s="17">
        <f t="shared" si="119"/>
        <v>2488.4088150000002</v>
      </c>
      <c r="Q496" s="1">
        <f t="shared" si="120"/>
        <v>0.24416885344052983</v>
      </c>
      <c r="R496" s="22">
        <f t="shared" si="121"/>
        <v>4976.816415999999</v>
      </c>
      <c r="S496" s="1" t="s">
        <v>101</v>
      </c>
    </row>
    <row r="497" spans="1:18" ht="12.75">
      <c r="A497" s="1">
        <v>79875</v>
      </c>
      <c r="B497" s="4">
        <v>37701</v>
      </c>
      <c r="C497" s="1" t="s">
        <v>98</v>
      </c>
      <c r="D497" s="1" t="s">
        <v>8</v>
      </c>
      <c r="E497" s="1" t="s">
        <v>8</v>
      </c>
      <c r="F497" s="2">
        <v>33213231</v>
      </c>
      <c r="G497" s="2">
        <v>28055630</v>
      </c>
      <c r="H497" s="2">
        <v>174258</v>
      </c>
      <c r="I497" s="2">
        <v>37685115</v>
      </c>
      <c r="J497" s="13">
        <v>31869719</v>
      </c>
      <c r="K497" s="2">
        <v>777310</v>
      </c>
      <c r="L497" s="1">
        <f t="shared" si="115"/>
        <v>1.1359473660010486</v>
      </c>
      <c r="M497" s="17">
        <f t="shared" si="116"/>
        <v>64.52794899999999</v>
      </c>
      <c r="N497" s="20">
        <f t="shared" si="117"/>
        <v>8073.094339099999</v>
      </c>
      <c r="O497" s="17">
        <f t="shared" si="118"/>
        <v>15.9348595</v>
      </c>
      <c r="P497" s="17">
        <f t="shared" si="119"/>
        <v>2504.3436745000004</v>
      </c>
      <c r="Q497" s="1">
        <f t="shared" si="120"/>
        <v>0.24694507956544537</v>
      </c>
      <c r="R497" s="22">
        <f t="shared" si="121"/>
        <v>5008.686134999999</v>
      </c>
    </row>
    <row r="498" spans="1:18" ht="12.75">
      <c r="A498" s="1">
        <v>79885</v>
      </c>
      <c r="B498" s="4">
        <v>37701</v>
      </c>
      <c r="C498" s="1" t="s">
        <v>98</v>
      </c>
      <c r="D498" s="1" t="s">
        <v>8</v>
      </c>
      <c r="E498" s="1" t="s">
        <v>8</v>
      </c>
      <c r="F498" s="2">
        <v>29032158</v>
      </c>
      <c r="G498" s="2">
        <v>25091337</v>
      </c>
      <c r="H498" s="2">
        <v>207367</v>
      </c>
      <c r="I498" s="2">
        <v>31943616</v>
      </c>
      <c r="J498" s="13">
        <v>27638762</v>
      </c>
      <c r="K498" s="2">
        <v>891573</v>
      </c>
      <c r="L498" s="1">
        <f t="shared" si="115"/>
        <v>1.1015260765099923</v>
      </c>
      <c r="M498" s="17">
        <f t="shared" si="116"/>
        <v>57.7100751</v>
      </c>
      <c r="N498" s="20">
        <f t="shared" si="117"/>
        <v>8130.804414199999</v>
      </c>
      <c r="O498" s="17">
        <f t="shared" si="118"/>
        <v>13.819381</v>
      </c>
      <c r="P498" s="17">
        <f t="shared" si="119"/>
        <v>2518.1630555</v>
      </c>
      <c r="Q498" s="1">
        <f t="shared" si="120"/>
        <v>0.23946219054565052</v>
      </c>
      <c r="R498" s="22">
        <f t="shared" si="121"/>
        <v>5036.324896999999</v>
      </c>
    </row>
    <row r="499" spans="1:18" ht="12.75">
      <c r="A499" s="1">
        <v>79888</v>
      </c>
      <c r="B499" s="4">
        <v>37701</v>
      </c>
      <c r="C499" s="1" t="s">
        <v>98</v>
      </c>
      <c r="D499" s="1" t="s">
        <v>8</v>
      </c>
      <c r="E499" s="1" t="s">
        <v>8</v>
      </c>
      <c r="F499" s="2">
        <v>7212764</v>
      </c>
      <c r="G499" s="2">
        <v>6372131</v>
      </c>
      <c r="H499" s="2">
        <v>52662</v>
      </c>
      <c r="I499" s="2">
        <v>7878144</v>
      </c>
      <c r="J499" s="13">
        <v>6985181</v>
      </c>
      <c r="K499" s="2">
        <v>225328</v>
      </c>
      <c r="L499" s="1">
        <f t="shared" si="115"/>
        <v>1.0962080032566812</v>
      </c>
      <c r="M499" s="17">
        <f t="shared" si="116"/>
        <v>14.655901299999998</v>
      </c>
      <c r="N499" s="20">
        <f t="shared" si="117"/>
        <v>8145.460315499999</v>
      </c>
      <c r="O499" s="17">
        <f t="shared" si="118"/>
        <v>3.4925905</v>
      </c>
      <c r="P499" s="17">
        <f t="shared" si="119"/>
        <v>2521.655646</v>
      </c>
      <c r="Q499" s="1">
        <f t="shared" si="120"/>
        <v>0.23830608766449596</v>
      </c>
      <c r="R499" s="22">
        <f t="shared" si="121"/>
        <v>5043.310077999999</v>
      </c>
    </row>
    <row r="500" spans="1:18" ht="12.75">
      <c r="A500" s="1">
        <v>79960</v>
      </c>
      <c r="B500" s="4">
        <v>37702</v>
      </c>
      <c r="C500" s="1" t="s">
        <v>98</v>
      </c>
      <c r="D500" s="1" t="s">
        <v>8</v>
      </c>
      <c r="E500" s="1" t="s">
        <v>8</v>
      </c>
      <c r="F500" s="2">
        <v>14399722</v>
      </c>
      <c r="G500" s="2">
        <v>12414437</v>
      </c>
      <c r="H500" s="2">
        <v>6204</v>
      </c>
      <c r="I500" s="2">
        <v>24348809</v>
      </c>
      <c r="J500" s="13">
        <v>21118346</v>
      </c>
      <c r="K500" s="2">
        <v>21097</v>
      </c>
      <c r="L500" s="1">
        <f t="shared" si="115"/>
        <v>1.701111858717395</v>
      </c>
      <c r="M500" s="17">
        <f t="shared" si="116"/>
        <v>28.553205099999996</v>
      </c>
      <c r="N500" s="20">
        <f t="shared" si="117"/>
        <v>8174.013520599999</v>
      </c>
      <c r="O500" s="17">
        <f t="shared" si="118"/>
        <v>10.559173</v>
      </c>
      <c r="P500" s="17">
        <f t="shared" si="119"/>
        <v>2532.2148190000003</v>
      </c>
      <c r="Q500" s="1">
        <f t="shared" si="120"/>
        <v>0.36980692580812935</v>
      </c>
      <c r="R500" s="22">
        <f t="shared" si="121"/>
        <v>5064.428423999999</v>
      </c>
    </row>
    <row r="501" spans="1:18" ht="12.75">
      <c r="A501" s="1">
        <v>79961</v>
      </c>
      <c r="B501" s="4">
        <v>37702</v>
      </c>
      <c r="C501" s="1" t="s">
        <v>98</v>
      </c>
      <c r="D501" s="1" t="s">
        <v>8</v>
      </c>
      <c r="E501" s="1" t="s">
        <v>8</v>
      </c>
      <c r="F501" s="2">
        <v>46770886</v>
      </c>
      <c r="G501" s="2">
        <v>40844321</v>
      </c>
      <c r="H501" s="2">
        <v>40803</v>
      </c>
      <c r="I501" s="2">
        <v>70593314</v>
      </c>
      <c r="J501" s="13">
        <v>61702823</v>
      </c>
      <c r="K501" s="2">
        <v>123159</v>
      </c>
      <c r="L501" s="1">
        <f t="shared" si="115"/>
        <v>1.510683039632364</v>
      </c>
      <c r="M501" s="17">
        <f t="shared" si="116"/>
        <v>93.9419383</v>
      </c>
      <c r="N501" s="20">
        <f t="shared" si="117"/>
        <v>8267.955458899998</v>
      </c>
      <c r="O501" s="17">
        <f t="shared" si="118"/>
        <v>30.8514115</v>
      </c>
      <c r="P501" s="17">
        <f t="shared" si="119"/>
        <v>2563.0662305</v>
      </c>
      <c r="Q501" s="1">
        <f t="shared" si="120"/>
        <v>0.3284093564418183</v>
      </c>
      <c r="R501" s="22">
        <f t="shared" si="121"/>
        <v>5126.131246999998</v>
      </c>
    </row>
    <row r="502" spans="1:18" ht="12.75">
      <c r="A502" s="1">
        <v>79962</v>
      </c>
      <c r="B502" s="4">
        <v>37702</v>
      </c>
      <c r="C502" s="1" t="s">
        <v>98</v>
      </c>
      <c r="D502" s="1" t="s">
        <v>8</v>
      </c>
      <c r="E502" s="1" t="s">
        <v>8</v>
      </c>
      <c r="F502" s="2">
        <v>28340670</v>
      </c>
      <c r="G502" s="2">
        <v>24511923</v>
      </c>
      <c r="H502" s="2">
        <v>48925</v>
      </c>
      <c r="I502" s="2">
        <v>38798394</v>
      </c>
      <c r="J502" s="13">
        <v>33615102</v>
      </c>
      <c r="K502" s="2">
        <v>332822</v>
      </c>
      <c r="L502" s="1">
        <f t="shared" si="115"/>
        <v>1.3713775944873847</v>
      </c>
      <c r="M502" s="17">
        <f t="shared" si="116"/>
        <v>56.3774229</v>
      </c>
      <c r="N502" s="20">
        <f t="shared" si="117"/>
        <v>8324.332881799997</v>
      </c>
      <c r="O502" s="17">
        <f t="shared" si="118"/>
        <v>16.807551</v>
      </c>
      <c r="P502" s="17">
        <f t="shared" si="119"/>
        <v>2579.8737815</v>
      </c>
      <c r="Q502" s="1">
        <f t="shared" si="120"/>
        <v>0.2981255640189967</v>
      </c>
      <c r="R502" s="22">
        <f t="shared" si="121"/>
        <v>5159.746348999998</v>
      </c>
    </row>
    <row r="503" spans="1:18" ht="12.75">
      <c r="A503" s="1">
        <v>79963</v>
      </c>
      <c r="B503" s="4">
        <v>37702</v>
      </c>
      <c r="C503" s="1" t="s">
        <v>98</v>
      </c>
      <c r="D503" s="1" t="s">
        <v>8</v>
      </c>
      <c r="E503" s="1" t="s">
        <v>8</v>
      </c>
      <c r="F503" s="2">
        <v>19413631</v>
      </c>
      <c r="G503" s="2">
        <v>14880980</v>
      </c>
      <c r="H503" s="2">
        <v>29702</v>
      </c>
      <c r="I503" s="2">
        <v>25265865</v>
      </c>
      <c r="J503" s="13">
        <v>19450439</v>
      </c>
      <c r="K503" s="2">
        <v>192579</v>
      </c>
      <c r="L503" s="1">
        <f t="shared" si="115"/>
        <v>1.307067074883509</v>
      </c>
      <c r="M503" s="17">
        <f t="shared" si="116"/>
        <v>34.226254</v>
      </c>
      <c r="N503" s="20">
        <f t="shared" si="117"/>
        <v>8358.559135799997</v>
      </c>
      <c r="O503" s="17">
        <f t="shared" si="118"/>
        <v>9.7252195</v>
      </c>
      <c r="P503" s="17">
        <f t="shared" si="119"/>
        <v>2589.599001</v>
      </c>
      <c r="Q503" s="1">
        <f t="shared" si="120"/>
        <v>0.2841450162790237</v>
      </c>
      <c r="R503" s="22">
        <f t="shared" si="121"/>
        <v>5179.196787999998</v>
      </c>
    </row>
    <row r="504" spans="1:18" ht="12.75">
      <c r="A504" s="1">
        <v>79964</v>
      </c>
      <c r="B504" s="4">
        <v>37702</v>
      </c>
      <c r="C504" s="1" t="s">
        <v>98</v>
      </c>
      <c r="D504" s="1" t="s">
        <v>8</v>
      </c>
      <c r="E504" s="1" t="s">
        <v>8</v>
      </c>
      <c r="F504" s="2">
        <v>25011214</v>
      </c>
      <c r="G504" s="2">
        <v>21302035</v>
      </c>
      <c r="H504" s="2">
        <v>132310</v>
      </c>
      <c r="I504" s="2">
        <v>31161870</v>
      </c>
      <c r="J504" s="13">
        <v>26573510</v>
      </c>
      <c r="K504" s="2">
        <v>648134</v>
      </c>
      <c r="L504" s="1">
        <f t="shared" si="115"/>
        <v>1.2474634465674288</v>
      </c>
      <c r="M504" s="17">
        <f t="shared" si="116"/>
        <v>48.994680499999994</v>
      </c>
      <c r="N504" s="20">
        <f t="shared" si="117"/>
        <v>8407.553816299996</v>
      </c>
      <c r="O504" s="17">
        <f t="shared" si="118"/>
        <v>13.286755</v>
      </c>
      <c r="P504" s="17">
        <f t="shared" si="119"/>
        <v>2602.885756</v>
      </c>
      <c r="Q504" s="1">
        <f t="shared" si="120"/>
        <v>0.27118770577552803</v>
      </c>
      <c r="R504" s="22">
        <f t="shared" si="121"/>
        <v>5205.770297999999</v>
      </c>
    </row>
    <row r="505" spans="1:20" ht="12.75">
      <c r="A505" s="1">
        <v>80126</v>
      </c>
      <c r="B505" s="4">
        <v>37702</v>
      </c>
      <c r="C505" s="1" t="s">
        <v>98</v>
      </c>
      <c r="D505" s="1" t="s">
        <v>8</v>
      </c>
      <c r="E505" s="1" t="s">
        <v>8</v>
      </c>
      <c r="F505" s="2">
        <v>1375686</v>
      </c>
      <c r="G505" s="2">
        <v>785457</v>
      </c>
      <c r="H505" s="2">
        <v>1567</v>
      </c>
      <c r="I505" s="2">
        <v>2684615</v>
      </c>
      <c r="J505" s="13">
        <v>1619249</v>
      </c>
      <c r="K505" s="2">
        <v>16032</v>
      </c>
      <c r="L505" s="1">
        <f aca="true" t="shared" si="122" ref="L505:L511">J505/G505</f>
        <v>2.0615374234362926</v>
      </c>
      <c r="M505" s="17">
        <f aca="true" t="shared" si="123" ref="M505:M511">2.3*G505/1000000</f>
        <v>1.8065510999999999</v>
      </c>
      <c r="N505" s="20">
        <f aca="true" t="shared" si="124" ref="N505:N511">N504+M505</f>
        <v>8409.360367399997</v>
      </c>
      <c r="O505" s="17">
        <f aca="true" t="shared" si="125" ref="O505:O511">J505/(2000000)</f>
        <v>0.8096245</v>
      </c>
      <c r="P505" s="17">
        <f aca="true" t="shared" si="126" ref="P505:P511">P504+O505</f>
        <v>2603.6953805000003</v>
      </c>
      <c r="Q505" s="1">
        <f aca="true" t="shared" si="127" ref="Q505:Q511">O505/M505</f>
        <v>0.4481603094426723</v>
      </c>
      <c r="R505" s="22">
        <f aca="true" t="shared" si="128" ref="R505:R511">J505/1000000+R504</f>
        <v>5207.389546999999</v>
      </c>
      <c r="S505" s="1" t="s">
        <v>96</v>
      </c>
      <c r="T505" s="1" t="s">
        <v>102</v>
      </c>
    </row>
    <row r="506" spans="1:19" ht="12.75">
      <c r="A506" s="1">
        <v>80127</v>
      </c>
      <c r="B506" s="4">
        <v>37702</v>
      </c>
      <c r="C506" s="1" t="s">
        <v>98</v>
      </c>
      <c r="D506" s="1" t="s">
        <v>8</v>
      </c>
      <c r="E506" s="1" t="s">
        <v>8</v>
      </c>
      <c r="F506" s="2">
        <v>41210020</v>
      </c>
      <c r="G506" s="2">
        <v>34746264</v>
      </c>
      <c r="H506" s="2">
        <v>34711</v>
      </c>
      <c r="I506" s="2">
        <v>74590266</v>
      </c>
      <c r="J506" s="13">
        <v>62760143</v>
      </c>
      <c r="K506" s="2">
        <v>125269</v>
      </c>
      <c r="L506" s="1">
        <f t="shared" si="122"/>
        <v>1.8062414710254893</v>
      </c>
      <c r="M506" s="17">
        <f t="shared" si="123"/>
        <v>79.9164072</v>
      </c>
      <c r="N506" s="20">
        <f t="shared" si="124"/>
        <v>8489.276774599997</v>
      </c>
      <c r="O506" s="17">
        <f t="shared" si="125"/>
        <v>31.3800715</v>
      </c>
      <c r="P506" s="17">
        <f t="shared" si="126"/>
        <v>2635.0754520000005</v>
      </c>
      <c r="Q506" s="1">
        <f t="shared" si="127"/>
        <v>0.39266118935336725</v>
      </c>
      <c r="R506" s="22">
        <f t="shared" si="128"/>
        <v>5270.149689999999</v>
      </c>
      <c r="S506" s="1" t="s">
        <v>96</v>
      </c>
    </row>
    <row r="507" spans="1:18" ht="12.75">
      <c r="A507" s="1">
        <v>80128</v>
      </c>
      <c r="B507" s="4">
        <v>37702</v>
      </c>
      <c r="C507" s="1" t="s">
        <v>98</v>
      </c>
      <c r="D507" s="1" t="s">
        <v>8</v>
      </c>
      <c r="E507" s="1" t="s">
        <v>8</v>
      </c>
      <c r="F507" s="2">
        <v>32187250</v>
      </c>
      <c r="G507" s="2">
        <v>29546346</v>
      </c>
      <c r="H507" s="2">
        <v>29517</v>
      </c>
      <c r="I507" s="2">
        <v>49384666</v>
      </c>
      <c r="J507" s="13">
        <v>45400875</v>
      </c>
      <c r="K507" s="2">
        <v>90621</v>
      </c>
      <c r="L507" s="1">
        <f t="shared" si="122"/>
        <v>1.5365986372731166</v>
      </c>
      <c r="M507" s="17">
        <f t="shared" si="123"/>
        <v>67.9565958</v>
      </c>
      <c r="N507" s="20">
        <f t="shared" si="124"/>
        <v>8557.233370399998</v>
      </c>
      <c r="O507" s="17">
        <f t="shared" si="125"/>
        <v>22.7004375</v>
      </c>
      <c r="P507" s="17">
        <f t="shared" si="126"/>
        <v>2657.7758895000006</v>
      </c>
      <c r="Q507" s="1">
        <f t="shared" si="127"/>
        <v>0.3340431820158949</v>
      </c>
      <c r="R507" s="22">
        <f t="shared" si="128"/>
        <v>5315.550565</v>
      </c>
    </row>
    <row r="508" spans="1:18" ht="12.75">
      <c r="A508" s="1">
        <v>80139</v>
      </c>
      <c r="B508" s="4">
        <v>37703</v>
      </c>
      <c r="C508" s="1" t="s">
        <v>98</v>
      </c>
      <c r="D508" s="1" t="s">
        <v>8</v>
      </c>
      <c r="E508" s="1" t="s">
        <v>8</v>
      </c>
      <c r="F508" s="2">
        <v>21654528</v>
      </c>
      <c r="G508" s="2">
        <v>19012393</v>
      </c>
      <c r="H508" s="2">
        <v>118089</v>
      </c>
      <c r="I508" s="2">
        <v>29791319</v>
      </c>
      <c r="J508" s="13">
        <v>26192904</v>
      </c>
      <c r="K508" s="2">
        <v>638851</v>
      </c>
      <c r="L508" s="1">
        <f t="shared" si="122"/>
        <v>1.377675287903001</v>
      </c>
      <c r="M508" s="17">
        <f t="shared" si="123"/>
        <v>43.7285039</v>
      </c>
      <c r="N508" s="20">
        <f t="shared" si="124"/>
        <v>8600.961874299997</v>
      </c>
      <c r="O508" s="17">
        <f t="shared" si="125"/>
        <v>13.096452</v>
      </c>
      <c r="P508" s="17">
        <f t="shared" si="126"/>
        <v>2670.8723415000004</v>
      </c>
      <c r="Q508" s="1">
        <f t="shared" si="127"/>
        <v>0.2994946278050002</v>
      </c>
      <c r="R508" s="22">
        <f t="shared" si="128"/>
        <v>5341.743468999999</v>
      </c>
    </row>
    <row r="509" spans="1:18" ht="12.75">
      <c r="A509" s="1">
        <v>80141</v>
      </c>
      <c r="B509" s="4">
        <v>37703</v>
      </c>
      <c r="C509" s="1" t="s">
        <v>98</v>
      </c>
      <c r="D509" s="1" t="s">
        <v>8</v>
      </c>
      <c r="E509" s="1" t="s">
        <v>8</v>
      </c>
      <c r="F509" s="2">
        <v>5555214</v>
      </c>
      <c r="G509" s="2">
        <v>5021159</v>
      </c>
      <c r="H509" s="2">
        <v>31188</v>
      </c>
      <c r="I509" s="2">
        <v>7239785</v>
      </c>
      <c r="J509" s="13">
        <v>6575156</v>
      </c>
      <c r="K509" s="2">
        <v>160370</v>
      </c>
      <c r="L509" s="1">
        <f t="shared" si="122"/>
        <v>1.3094897014812716</v>
      </c>
      <c r="M509" s="17">
        <f t="shared" si="123"/>
        <v>11.548665699999999</v>
      </c>
      <c r="N509" s="20">
        <f t="shared" si="124"/>
        <v>8612.510539999997</v>
      </c>
      <c r="O509" s="17">
        <f t="shared" si="125"/>
        <v>3.287578</v>
      </c>
      <c r="P509" s="17">
        <f t="shared" si="126"/>
        <v>2674.1599195000003</v>
      </c>
      <c r="Q509" s="1">
        <f t="shared" si="127"/>
        <v>0.28467167423505907</v>
      </c>
      <c r="R509" s="22">
        <f t="shared" si="128"/>
        <v>5348.318624999999</v>
      </c>
    </row>
    <row r="510" spans="1:18" ht="12.75">
      <c r="A510" s="1">
        <v>80150</v>
      </c>
      <c r="B510" s="4">
        <v>37703</v>
      </c>
      <c r="C510" s="1" t="s">
        <v>98</v>
      </c>
      <c r="D510" s="1" t="s">
        <v>8</v>
      </c>
      <c r="E510" s="1" t="s">
        <v>8</v>
      </c>
      <c r="F510" s="2">
        <v>5394479</v>
      </c>
      <c r="G510" s="2">
        <v>4651725</v>
      </c>
      <c r="H510" s="2">
        <v>4647</v>
      </c>
      <c r="I510" s="2">
        <v>71244902</v>
      </c>
      <c r="J510" s="13">
        <v>8601168</v>
      </c>
      <c r="K510" s="2">
        <v>17168</v>
      </c>
      <c r="L510" s="1">
        <f t="shared" si="122"/>
        <v>1.849027618786579</v>
      </c>
      <c r="M510" s="17">
        <f t="shared" si="123"/>
        <v>10.6989675</v>
      </c>
      <c r="N510" s="20">
        <f t="shared" si="124"/>
        <v>8623.209507499998</v>
      </c>
      <c r="O510" s="17">
        <f t="shared" si="125"/>
        <v>4.300584</v>
      </c>
      <c r="P510" s="17">
        <f t="shared" si="126"/>
        <v>2678.4605035000004</v>
      </c>
      <c r="Q510" s="1">
        <f t="shared" si="127"/>
        <v>0.4019625258231694</v>
      </c>
      <c r="R510" s="22">
        <f t="shared" si="128"/>
        <v>5356.919792999999</v>
      </c>
    </row>
    <row r="511" spans="1:18" ht="12.75">
      <c r="A511" s="1">
        <v>80152</v>
      </c>
      <c r="B511" s="4">
        <v>37704</v>
      </c>
      <c r="C511" s="1" t="s">
        <v>98</v>
      </c>
      <c r="D511" s="1" t="s">
        <v>8</v>
      </c>
      <c r="E511" s="1" t="s">
        <v>8</v>
      </c>
      <c r="F511" s="2">
        <v>30278249</v>
      </c>
      <c r="G511" s="2">
        <v>27098442</v>
      </c>
      <c r="H511" s="2">
        <v>27071</v>
      </c>
      <c r="I511" s="2">
        <v>51723121</v>
      </c>
      <c r="J511" s="13">
        <v>46374149</v>
      </c>
      <c r="K511" s="2">
        <v>92563</v>
      </c>
      <c r="L511" s="1">
        <f t="shared" si="122"/>
        <v>1.7113215955367471</v>
      </c>
      <c r="M511" s="17">
        <f t="shared" si="123"/>
        <v>62.326416599999995</v>
      </c>
      <c r="N511" s="20">
        <f t="shared" si="124"/>
        <v>8685.535924099999</v>
      </c>
      <c r="O511" s="17">
        <f t="shared" si="125"/>
        <v>23.1870745</v>
      </c>
      <c r="P511" s="17">
        <f t="shared" si="126"/>
        <v>2701.6475780000005</v>
      </c>
      <c r="Q511" s="1">
        <f t="shared" si="127"/>
        <v>0.37202643381233635</v>
      </c>
      <c r="R511" s="22">
        <f t="shared" si="128"/>
        <v>5403.293941999999</v>
      </c>
    </row>
    <row r="512" spans="1:19" ht="12.75">
      <c r="A512" s="1">
        <v>80304</v>
      </c>
      <c r="B512" s="4">
        <v>37704</v>
      </c>
      <c r="C512" s="1" t="s">
        <v>98</v>
      </c>
      <c r="D512" s="1" t="s">
        <v>8</v>
      </c>
      <c r="E512" s="1" t="s">
        <v>8</v>
      </c>
      <c r="F512" s="2">
        <v>15948105</v>
      </c>
      <c r="G512" s="2">
        <v>14761380</v>
      </c>
      <c r="H512" s="2">
        <v>21058</v>
      </c>
      <c r="I512" s="2">
        <v>32555148</v>
      </c>
      <c r="J512" s="13">
        <v>30221225</v>
      </c>
      <c r="K512" s="2">
        <v>100403</v>
      </c>
      <c r="L512" s="1">
        <f>J512/G512</f>
        <v>2.0473170530126588</v>
      </c>
      <c r="M512" s="17">
        <f>2.3*G512/1000000</f>
        <v>33.951174</v>
      </c>
      <c r="N512" s="20">
        <f>N511+M512</f>
        <v>8719.487098099999</v>
      </c>
      <c r="O512" s="17">
        <f>J512/(2000000)</f>
        <v>15.1106125</v>
      </c>
      <c r="P512" s="17">
        <f>P511+O512</f>
        <v>2716.7581905000006</v>
      </c>
      <c r="Q512" s="1">
        <f>O512/M512</f>
        <v>0.44506892456796926</v>
      </c>
      <c r="R512" s="22">
        <f>J512/1000000+R511</f>
        <v>5433.515167</v>
      </c>
      <c r="S512" s="1" t="s">
        <v>103</v>
      </c>
    </row>
    <row r="513" spans="1:19" ht="12.75">
      <c r="A513" s="1">
        <v>80312</v>
      </c>
      <c r="B513" s="4">
        <v>37704</v>
      </c>
      <c r="C513" s="1" t="s">
        <v>98</v>
      </c>
      <c r="D513" s="1" t="s">
        <v>8</v>
      </c>
      <c r="E513" s="1" t="s">
        <v>8</v>
      </c>
      <c r="F513" s="2">
        <v>29379258</v>
      </c>
      <c r="G513" s="2">
        <v>25962569</v>
      </c>
      <c r="H513" s="2">
        <v>143439</v>
      </c>
      <c r="I513" s="2">
        <v>48925727</v>
      </c>
      <c r="J513" s="13">
        <v>43258043</v>
      </c>
      <c r="K513" s="2">
        <v>709148</v>
      </c>
      <c r="L513" s="1">
        <f>J513/G513</f>
        <v>1.6661695920769628</v>
      </c>
      <c r="M513" s="17">
        <f>2.3*G513/1000000</f>
        <v>59.7139087</v>
      </c>
      <c r="N513" s="20">
        <f>N512+M513</f>
        <v>8779.201006799998</v>
      </c>
      <c r="O513" s="17">
        <f>J513/(2000000)</f>
        <v>21.6290215</v>
      </c>
      <c r="P513" s="17">
        <f>P512+O513</f>
        <v>2738.3872120000005</v>
      </c>
      <c r="Q513" s="1">
        <f>O513/M513</f>
        <v>0.36221078088629627</v>
      </c>
      <c r="R513" s="22">
        <f>J513/1000000+R512</f>
        <v>5476.773209999999</v>
      </c>
      <c r="S513" s="1" t="s">
        <v>96</v>
      </c>
    </row>
    <row r="517" ht="12.75">
      <c r="R517" s="22" t="s">
        <v>84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PHENIX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phoncs</dc:creator>
  <cp:keywords/>
  <dc:description/>
  <cp:lastModifiedBy>phoncs</cp:lastModifiedBy>
  <cp:lastPrinted>2003-03-20T11:01:27Z</cp:lastPrinted>
  <dcterms:created xsi:type="dcterms:W3CDTF">2003-01-27T00:11:31Z</dcterms:created>
  <dcterms:modified xsi:type="dcterms:W3CDTF">2003-03-24T04:20:54Z</dcterms:modified>
  <cp:category/>
  <cp:version/>
  <cp:contentType/>
  <cp:contentStatus/>
</cp:coreProperties>
</file>