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Pecan_Publish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<sst xmlns="http://schemas.openxmlformats.org/spreadsheetml/2006/main" count="41" uniqueCount="18">
  <si>
    <t>OFFICIAL GEORGIA ESTIMATES - PECANS</t>
  </si>
  <si>
    <t>Data compiled by Georgia Agricultural Statistics Service</t>
  </si>
  <si>
    <t>CROP</t>
  </si>
  <si>
    <t>YEAR</t>
  </si>
  <si>
    <t>2005</t>
  </si>
  <si>
    <t>UTILIZED</t>
  </si>
  <si>
    <t>PRODUCTION</t>
  </si>
  <si>
    <t>LB.</t>
  </si>
  <si>
    <t>1000's</t>
  </si>
  <si>
    <t>ALL PECANS</t>
  </si>
  <si>
    <t>AVERAGE</t>
  </si>
  <si>
    <t>PRICE</t>
  </si>
  <si>
    <t>CENTS</t>
  </si>
  <si>
    <t>FARM</t>
  </si>
  <si>
    <t>VALUE</t>
  </si>
  <si>
    <t>$1000'S</t>
  </si>
  <si>
    <t>IMPROVED PECANS</t>
  </si>
  <si>
    <t>SEEDLING PECANS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</si>
</sst>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.00"/>
    <numFmt numFmtId="167" formatCode="0"/>
    <numFmt numFmtId="168" formatCode="0"/>
    <numFmt numFmtId="169" formatCode="#,##0"/>
    <numFmt numFmtId="170" formatCode="0.0"/>
    <numFmt numFmtId="171" formatCode="General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SWISS"/>
      <family val="0"/>
    </font>
    <font>
      <b/>
      <i/>
      <sz val="12"/>
      <name val="Arial"/>
      <family val="0"/>
    </font>
    <font>
      <sz val="10"/>
      <name val="DUTCH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2" borderId="0" xfId="0" applyNumberFormat="1" applyFont="1" applyFill="1" applyAlignment="1">
      <alignment horizontal="centerContinuous"/>
    </xf>
    <xf numFmtId="164" fontId="0" fillId="2" borderId="0" xfId="0" applyNumberFormat="1" applyFont="1" applyFill="1" applyAlignment="1">
      <alignment horizontal="centerContinuous"/>
    </xf>
    <xf numFmtId="166" fontId="0" fillId="2" borderId="0" xfId="0" applyNumberFormat="1" applyFont="1" applyFill="1" applyAlignment="1">
      <alignment horizontal="centerContinuous"/>
    </xf>
    <xf numFmtId="167" fontId="0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0" fillId="2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6" fillId="2" borderId="1" xfId="0" applyNumberFormat="1" applyFont="1" applyFill="1" applyAlignment="1">
      <alignment/>
    </xf>
    <xf numFmtId="164" fontId="6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/>
    </xf>
    <xf numFmtId="164" fontId="0" fillId="2" borderId="2" xfId="0" applyNumberFormat="1" applyFont="1" applyFill="1" applyAlignment="1">
      <alignment/>
    </xf>
    <xf numFmtId="164" fontId="6" fillId="2" borderId="0" xfId="0" applyNumberFormat="1" applyFont="1" applyFill="1" applyAlignment="1">
      <alignment horizontal="centerContinuous"/>
    </xf>
    <xf numFmtId="167" fontId="0" fillId="2" borderId="0" xfId="0" applyNumberFormat="1" applyFont="1" applyFill="1" applyAlignment="1">
      <alignment/>
    </xf>
    <xf numFmtId="164" fontId="6" fillId="2" borderId="3" xfId="0" applyNumberFormat="1" applyFont="1" applyFill="1" applyAlignment="1">
      <alignment/>
    </xf>
    <xf numFmtId="164" fontId="6" fillId="2" borderId="3" xfId="0" applyNumberFormat="1" applyFont="1" applyFill="1" applyAlignment="1">
      <alignment/>
    </xf>
    <xf numFmtId="164" fontId="6" fillId="2" borderId="3" xfId="0" applyNumberFormat="1" applyFont="1" applyFill="1" applyAlignment="1">
      <alignment/>
    </xf>
    <xf numFmtId="164" fontId="6" fillId="2" borderId="2" xfId="0" applyNumberFormat="1" applyFont="1" applyFill="1" applyAlignment="1">
      <alignment horizontal="center"/>
    </xf>
    <xf numFmtId="164" fontId="6" fillId="2" borderId="2" xfId="0" applyNumberFormat="1" applyFont="1" applyFill="1" applyAlignment="1">
      <alignment horizontal="center"/>
    </xf>
    <xf numFmtId="167" fontId="6" fillId="2" borderId="2" xfId="0" applyNumberFormat="1" applyFont="1" applyFill="1" applyAlignment="1">
      <alignment horizontal="center"/>
    </xf>
    <xf numFmtId="164" fontId="6" fillId="2" borderId="3" xfId="0" applyNumberFormat="1" applyFont="1" applyFill="1" applyAlignment="1">
      <alignment horizontal="center"/>
    </xf>
    <xf numFmtId="164" fontId="6" fillId="2" borderId="3" xfId="0" applyNumberFormat="1" applyFont="1" applyFill="1" applyAlignment="1">
      <alignment horizontal="center"/>
    </xf>
    <xf numFmtId="164" fontId="0" fillId="0" borderId="4" xfId="0" applyNumberFormat="1" applyFont="1" applyAlignment="1">
      <alignment/>
    </xf>
    <xf numFmtId="164" fontId="0" fillId="0" borderId="4" xfId="0" applyNumberFormat="1" applyFont="1" applyAlignment="1">
      <alignment/>
    </xf>
    <xf numFmtId="169" fontId="0" fillId="0" borderId="4" xfId="0" applyNumberFormat="1" applyFont="1" applyAlignment="1">
      <alignment/>
    </xf>
    <xf numFmtId="170" fontId="0" fillId="0" borderId="4" xfId="0" applyNumberFormat="1" applyFont="1" applyAlignment="1">
      <alignment/>
    </xf>
    <xf numFmtId="167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defaultGridColor="0" zoomScale="87" zoomScaleNormal="87" colorId="22" workbookViewId="0" topLeftCell="A1">
      <pane xSplit="1" ySplit="9" topLeftCell="B10" activePane="bottomRight" state="frozen"/>
      <selection pane="bottomRight" activeCell="A10" sqref="A10"/>
    </sheetView>
  </sheetViews>
  <sheetFormatPr defaultColWidth="8.88671875" defaultRowHeight="15"/>
  <cols>
    <col min="1" max="1" width="9.6640625" style="1" customWidth="1"/>
    <col min="2" max="10" width="12.6640625" style="1" customWidth="1"/>
    <col min="11" max="256" width="9.6640625" style="1" customWidth="1"/>
  </cols>
  <sheetData>
    <row r="1" spans="1:10" ht="33" customHeight="1">
      <c r="A1" s="2" t="s">
        <v>0</v>
      </c>
      <c r="B1" s="3"/>
      <c r="C1" s="3"/>
      <c r="D1" s="3"/>
      <c r="E1" s="4"/>
      <c r="F1" s="4"/>
      <c r="G1" s="5"/>
      <c r="H1" s="5"/>
      <c r="I1" s="3"/>
      <c r="J1" s="3"/>
    </row>
    <row r="2" spans="1:256" ht="21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10" ht="19.5" customHeight="1">
      <c r="A3" s="9"/>
      <c r="B3" s="10"/>
      <c r="C3" s="11" t="s">
        <v>9</v>
      </c>
      <c r="D3" s="12"/>
      <c r="E3" s="13"/>
      <c r="F3" s="11" t="s">
        <v>16</v>
      </c>
      <c r="G3" s="14"/>
      <c r="H3" s="13"/>
      <c r="I3" s="11" t="s">
        <v>17</v>
      </c>
      <c r="J3" s="12"/>
    </row>
    <row r="4" spans="1:10" ht="13.5">
      <c r="A4" s="15"/>
      <c r="B4" s="16"/>
      <c r="C4" s="17"/>
      <c r="D4" s="18"/>
      <c r="E4" s="17"/>
      <c r="F4" s="17"/>
      <c r="G4" s="17"/>
      <c r="H4" s="18"/>
      <c r="I4" s="17"/>
      <c r="J4" s="17"/>
    </row>
    <row r="5" spans="1:10" ht="13.5">
      <c r="A5" s="9" t="s">
        <v>2</v>
      </c>
      <c r="B5" s="19" t="s">
        <v>5</v>
      </c>
      <c r="C5" s="20" t="s">
        <v>10</v>
      </c>
      <c r="D5" s="20" t="s">
        <v>13</v>
      </c>
      <c r="E5" s="20" t="s">
        <v>5</v>
      </c>
      <c r="F5" s="20" t="s">
        <v>10</v>
      </c>
      <c r="G5" s="20" t="s">
        <v>13</v>
      </c>
      <c r="H5" s="20" t="s">
        <v>5</v>
      </c>
      <c r="I5" s="20" t="s">
        <v>10</v>
      </c>
      <c r="J5" s="20" t="s">
        <v>13</v>
      </c>
    </row>
    <row r="6" spans="1:10" ht="13.5">
      <c r="A6" s="15" t="s">
        <v>3</v>
      </c>
      <c r="B6" s="19" t="s">
        <v>6</v>
      </c>
      <c r="C6" s="20" t="s">
        <v>11</v>
      </c>
      <c r="D6" s="21" t="s">
        <v>14</v>
      </c>
      <c r="E6" s="20" t="s">
        <v>6</v>
      </c>
      <c r="F6" s="20" t="s">
        <v>11</v>
      </c>
      <c r="G6" s="21" t="s">
        <v>14</v>
      </c>
      <c r="H6" s="20" t="s">
        <v>6</v>
      </c>
      <c r="I6" s="20" t="s">
        <v>11</v>
      </c>
      <c r="J6" s="21" t="s">
        <v>14</v>
      </c>
    </row>
    <row r="7" spans="1:10" ht="13.5">
      <c r="A7" s="9"/>
      <c r="B7" s="22" t="s">
        <v>7</v>
      </c>
      <c r="C7" s="23" t="s">
        <v>12</v>
      </c>
      <c r="D7" s="17"/>
      <c r="E7" s="23" t="s">
        <v>7</v>
      </c>
      <c r="F7" s="23" t="s">
        <v>12</v>
      </c>
      <c r="G7" s="17"/>
      <c r="H7" s="23" t="s">
        <v>7</v>
      </c>
      <c r="I7" s="23" t="s">
        <v>12</v>
      </c>
      <c r="J7" s="17"/>
    </row>
    <row r="8" spans="1:10" ht="13.5">
      <c r="A8" s="9"/>
      <c r="B8" s="19" t="s">
        <v>8</v>
      </c>
      <c r="C8" s="21" t="s">
        <v>7</v>
      </c>
      <c r="D8" s="20" t="s">
        <v>15</v>
      </c>
      <c r="E8" s="20" t="s">
        <v>8</v>
      </c>
      <c r="F8" s="21" t="s">
        <v>7</v>
      </c>
      <c r="G8" s="20" t="s">
        <v>15</v>
      </c>
      <c r="H8" s="20" t="s">
        <v>8</v>
      </c>
      <c r="I8" s="21" t="s">
        <v>7</v>
      </c>
      <c r="J8" s="20" t="s">
        <v>15</v>
      </c>
    </row>
    <row r="9" spans="1:10" ht="13.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3.5">
      <c r="A10" s="25" t="s">
        <v>4</v>
      </c>
      <c r="B10" s="26">
        <v>80000</v>
      </c>
      <c r="C10" s="27">
        <v>127</v>
      </c>
      <c r="D10" s="26">
        <v>101440</v>
      </c>
      <c r="E10" s="26">
        <v>72000</v>
      </c>
      <c r="F10" s="27">
        <v>132</v>
      </c>
      <c r="G10" s="26">
        <v>95040</v>
      </c>
      <c r="H10" s="26">
        <v>8000</v>
      </c>
      <c r="I10" s="27">
        <v>80</v>
      </c>
      <c r="J10" s="26">
        <v>6400</v>
      </c>
    </row>
    <row r="11" spans="1:10" ht="13.5">
      <c r="A11" s="28">
        <v>2004</v>
      </c>
      <c r="B11" s="29">
        <v>45000</v>
      </c>
      <c r="C11" s="30">
        <v>173</v>
      </c>
      <c r="D11" s="29">
        <v>78060</v>
      </c>
      <c r="E11" s="29">
        <v>42000</v>
      </c>
      <c r="F11" s="30">
        <v>177</v>
      </c>
      <c r="G11" s="29">
        <v>74340</v>
      </c>
      <c r="H11" s="29">
        <v>3000</v>
      </c>
      <c r="I11" s="30">
        <v>124</v>
      </c>
      <c r="J11" s="29">
        <v>3720</v>
      </c>
    </row>
    <row r="12" spans="1:10" ht="13.5">
      <c r="A12" s="28">
        <v>2003</v>
      </c>
      <c r="B12" s="29">
        <v>75000</v>
      </c>
      <c r="C12" s="30">
        <f>IF(B12&gt;0,ROUND((+D12/B12)*100,1),"")</f>
        <v>92.8</v>
      </c>
      <c r="D12" s="29">
        <v>69600</v>
      </c>
      <c r="E12" s="29">
        <v>60000</v>
      </c>
      <c r="F12" s="30">
        <f>IF(E12&gt;0,ROUND((+G12/E12)*100,1),"")</f>
        <v>100</v>
      </c>
      <c r="G12" s="29">
        <v>60000</v>
      </c>
      <c r="H12" s="29">
        <v>15000</v>
      </c>
      <c r="I12" s="30">
        <v>64</v>
      </c>
      <c r="J12" s="29">
        <v>9600</v>
      </c>
    </row>
    <row r="13" spans="1:10" ht="13.5">
      <c r="A13" s="28">
        <f>A12-1</f>
        <v>2002</v>
      </c>
      <c r="B13" s="29">
        <v>45000</v>
      </c>
      <c r="C13" s="30">
        <v>100</v>
      </c>
      <c r="D13" s="29">
        <v>44880</v>
      </c>
      <c r="E13" s="29">
        <v>42000</v>
      </c>
      <c r="F13" s="30">
        <f>G13/E13*100</f>
        <v>102</v>
      </c>
      <c r="G13" s="29">
        <v>42840</v>
      </c>
      <c r="H13" s="29">
        <v>3000</v>
      </c>
      <c r="I13" s="30">
        <v>68</v>
      </c>
      <c r="J13" s="29">
        <v>2040</v>
      </c>
    </row>
    <row r="14" spans="1:10" ht="13.5">
      <c r="A14" s="28">
        <f>A13-1</f>
        <v>2001</v>
      </c>
      <c r="B14" s="29">
        <v>110000</v>
      </c>
      <c r="C14" s="30">
        <f>(+D14/B14)*100</f>
        <v>61.227272727272734</v>
      </c>
      <c r="D14" s="29">
        <v>67350</v>
      </c>
      <c r="E14" s="29">
        <v>85000</v>
      </c>
      <c r="F14" s="30">
        <f>G14/E14*100</f>
        <v>66</v>
      </c>
      <c r="G14" s="29">
        <v>56100</v>
      </c>
      <c r="H14" s="29">
        <v>25000</v>
      </c>
      <c r="I14" s="30">
        <f>J14/H14*100</f>
        <v>45</v>
      </c>
      <c r="J14" s="29">
        <v>11250</v>
      </c>
    </row>
    <row r="15" spans="1:10" ht="13.5">
      <c r="A15" s="28">
        <f>A14-1</f>
        <v>2000</v>
      </c>
      <c r="B15" s="29">
        <v>80000</v>
      </c>
      <c r="C15" s="30">
        <f>ROUND((+D15/B15)*100,0)</f>
        <v>118</v>
      </c>
      <c r="D15" s="29">
        <v>94650</v>
      </c>
      <c r="E15" s="29">
        <v>65000</v>
      </c>
      <c r="F15" s="30">
        <f>ROUND((+G15/E15)*100,0)</f>
        <v>123</v>
      </c>
      <c r="G15" s="29">
        <v>79950</v>
      </c>
      <c r="H15" s="29">
        <v>15000</v>
      </c>
      <c r="I15" s="30">
        <f>J15/H15*100</f>
        <v>98</v>
      </c>
      <c r="J15" s="29">
        <v>14700</v>
      </c>
    </row>
    <row r="16" spans="1:10" ht="13.5">
      <c r="A16" s="28">
        <f>A15-1</f>
        <v>1999</v>
      </c>
      <c r="B16" s="29">
        <v>120000</v>
      </c>
      <c r="C16" s="30">
        <f>(+D16/B16)*100</f>
        <v>80.25</v>
      </c>
      <c r="D16" s="29">
        <v>96300</v>
      </c>
      <c r="E16" s="29">
        <v>85000</v>
      </c>
      <c r="F16" s="30">
        <f>G16/E16*100</f>
        <v>89</v>
      </c>
      <c r="G16" s="29">
        <v>75650</v>
      </c>
      <c r="H16" s="29">
        <v>35000</v>
      </c>
      <c r="I16" s="30">
        <f>J16/H16*100</f>
        <v>59</v>
      </c>
      <c r="J16" s="29">
        <v>20650</v>
      </c>
    </row>
    <row r="17" spans="1:10" ht="13.5">
      <c r="A17" s="28">
        <f>A16-1</f>
        <v>1998</v>
      </c>
      <c r="B17" s="29">
        <v>40000</v>
      </c>
      <c r="C17" s="30">
        <f>ROUND((+D17/B17)*100,0)</f>
        <v>122</v>
      </c>
      <c r="D17" s="29">
        <v>48950</v>
      </c>
      <c r="E17" s="29">
        <v>35000</v>
      </c>
      <c r="F17" s="30">
        <f>G17/E17*100</f>
        <v>124</v>
      </c>
      <c r="G17" s="29">
        <v>43400</v>
      </c>
      <c r="H17" s="29">
        <v>5000</v>
      </c>
      <c r="I17" s="30">
        <f>ROUND((+J17/H17)*100,0)</f>
        <v>111</v>
      </c>
      <c r="J17" s="29">
        <v>5550</v>
      </c>
    </row>
    <row r="18" spans="1:10" ht="13.5">
      <c r="A18" s="28">
        <f>A17-1</f>
        <v>1997</v>
      </c>
      <c r="B18" s="29">
        <v>100000</v>
      </c>
      <c r="C18" s="30">
        <f>D18/B18*100</f>
        <v>83.20100000000001</v>
      </c>
      <c r="D18" s="29">
        <v>83201</v>
      </c>
      <c r="E18" s="29">
        <v>77000</v>
      </c>
      <c r="F18" s="30">
        <f>G18/E18*100</f>
        <v>90.4</v>
      </c>
      <c r="G18" s="29">
        <v>69608</v>
      </c>
      <c r="H18" s="29">
        <v>23000</v>
      </c>
      <c r="I18" s="30">
        <f>J18/H18*100</f>
        <v>59.099999999999994</v>
      </c>
      <c r="J18" s="29">
        <v>13593</v>
      </c>
    </row>
    <row r="19" spans="1:10" ht="13.5">
      <c r="A19" s="28">
        <f>A18-1</f>
        <v>1996</v>
      </c>
      <c r="B19" s="29">
        <v>90000</v>
      </c>
      <c r="C19" s="30">
        <f>D19/B19*100</f>
        <v>62.44444444444445</v>
      </c>
      <c r="D19" s="29">
        <v>56200</v>
      </c>
      <c r="E19" s="29">
        <v>80000</v>
      </c>
      <c r="F19" s="30">
        <f>G19/E19*100</f>
        <v>64.60000000000001</v>
      </c>
      <c r="G19" s="29">
        <v>51680</v>
      </c>
      <c r="H19" s="29">
        <v>10000</v>
      </c>
      <c r="I19" s="30">
        <f>J19/H19*100</f>
        <v>45.2</v>
      </c>
      <c r="J19" s="29">
        <v>4520</v>
      </c>
    </row>
    <row r="20" spans="1:10" ht="13.5">
      <c r="A20" s="28">
        <f>A19-1</f>
        <v>1995</v>
      </c>
      <c r="B20" s="29">
        <v>75000</v>
      </c>
      <c r="C20" s="30">
        <v>107</v>
      </c>
      <c r="D20" s="29">
        <v>79961</v>
      </c>
      <c r="E20" s="29">
        <v>62000</v>
      </c>
      <c r="F20" s="30">
        <v>111</v>
      </c>
      <c r="G20" s="29">
        <v>68820</v>
      </c>
      <c r="H20" s="29">
        <v>13000</v>
      </c>
      <c r="I20" s="30">
        <f>J20/H20*100</f>
        <v>85.7</v>
      </c>
      <c r="J20" s="29">
        <v>11141</v>
      </c>
    </row>
    <row r="21" spans="1:10" ht="13.5">
      <c r="A21" s="28">
        <f>A20-1</f>
        <v>1994</v>
      </c>
      <c r="B21" s="29">
        <v>65000</v>
      </c>
      <c r="C21" s="30">
        <v>96.8</v>
      </c>
      <c r="D21" s="29">
        <v>62900</v>
      </c>
      <c r="E21" s="29">
        <v>50000</v>
      </c>
      <c r="F21" s="30">
        <v>103</v>
      </c>
      <c r="G21" s="29">
        <v>51500</v>
      </c>
      <c r="H21" s="29">
        <v>15000</v>
      </c>
      <c r="I21" s="30">
        <v>76</v>
      </c>
      <c r="J21" s="29">
        <v>11400</v>
      </c>
    </row>
    <row r="22" spans="1:10" ht="13.5">
      <c r="A22" s="28">
        <f>A21-1</f>
        <v>1993</v>
      </c>
      <c r="B22" s="29">
        <v>150000</v>
      </c>
      <c r="C22" s="30">
        <v>55.7</v>
      </c>
      <c r="D22" s="29">
        <v>83560</v>
      </c>
      <c r="E22" s="29">
        <v>124000</v>
      </c>
      <c r="F22" s="30">
        <f>G22/E22*100</f>
        <v>59</v>
      </c>
      <c r="G22" s="29">
        <v>73160</v>
      </c>
      <c r="H22" s="29">
        <v>26000</v>
      </c>
      <c r="I22" s="30">
        <f>J22/H22*100</f>
        <v>40</v>
      </c>
      <c r="J22" s="29">
        <v>10400</v>
      </c>
    </row>
    <row r="23" spans="1:10" ht="13.5">
      <c r="A23" s="28">
        <f>A22-1</f>
        <v>1992</v>
      </c>
      <c r="B23" s="29">
        <v>30000</v>
      </c>
      <c r="C23" s="30">
        <v>150</v>
      </c>
      <c r="D23" s="29">
        <v>45060</v>
      </c>
      <c r="E23" s="29">
        <v>26000</v>
      </c>
      <c r="F23" s="30">
        <f>G23/E23*100</f>
        <v>153</v>
      </c>
      <c r="G23" s="29">
        <v>39780</v>
      </c>
      <c r="H23" s="29">
        <v>4000</v>
      </c>
      <c r="I23" s="30">
        <f>J23/H23*100</f>
        <v>132</v>
      </c>
      <c r="J23" s="29">
        <v>5280</v>
      </c>
    </row>
    <row r="24" spans="1:10" ht="13.5">
      <c r="A24" s="28">
        <f>A23-1</f>
        <v>1991</v>
      </c>
      <c r="B24" s="29">
        <v>100000</v>
      </c>
      <c r="C24" s="30">
        <f>D24/B24*100</f>
        <v>99.86</v>
      </c>
      <c r="D24" s="29">
        <v>99860</v>
      </c>
      <c r="E24" s="29">
        <v>77000</v>
      </c>
      <c r="F24" s="30">
        <f>G24/E24*100</f>
        <v>104</v>
      </c>
      <c r="G24" s="29">
        <v>80080</v>
      </c>
      <c r="H24" s="29">
        <v>23000</v>
      </c>
      <c r="I24" s="30">
        <f>J24/H24*100</f>
        <v>86</v>
      </c>
      <c r="J24" s="29">
        <v>19780</v>
      </c>
    </row>
    <row r="25" spans="1:10" ht="13.5">
      <c r="A25" s="28">
        <f>A24-1</f>
        <v>1990</v>
      </c>
      <c r="B25" s="29">
        <v>65000</v>
      </c>
      <c r="C25" s="30">
        <v>115</v>
      </c>
      <c r="D25" s="29">
        <v>74560</v>
      </c>
      <c r="E25" s="29">
        <v>56000</v>
      </c>
      <c r="F25" s="30">
        <f>G25/E25*100</f>
        <v>119</v>
      </c>
      <c r="G25" s="29">
        <v>66640</v>
      </c>
      <c r="H25" s="29">
        <v>9000</v>
      </c>
      <c r="I25" s="30">
        <f>J25/H25*100</f>
        <v>88</v>
      </c>
      <c r="J25" s="29">
        <v>7920</v>
      </c>
    </row>
    <row r="26" spans="1:10" ht="13.5">
      <c r="A26" s="28">
        <f>A25-1</f>
        <v>1989</v>
      </c>
      <c r="B26" s="29">
        <v>85000</v>
      </c>
      <c r="C26" s="30">
        <f>D26/B26*100</f>
        <v>65.70823529411764</v>
      </c>
      <c r="D26" s="29">
        <v>55852</v>
      </c>
      <c r="E26" s="29">
        <v>69000</v>
      </c>
      <c r="F26" s="30">
        <f>G26/E26*100</f>
        <v>70</v>
      </c>
      <c r="G26" s="29">
        <v>48300</v>
      </c>
      <c r="H26" s="29">
        <v>16000</v>
      </c>
      <c r="I26" s="30">
        <f>J26/H26*100</f>
        <v>47.199999999999996</v>
      </c>
      <c r="J26" s="29">
        <v>7552</v>
      </c>
    </row>
    <row r="27" spans="1:10" ht="13.5">
      <c r="A27" s="28">
        <f>A26-1</f>
        <v>1988</v>
      </c>
      <c r="B27" s="29">
        <v>110000</v>
      </c>
      <c r="C27" s="30">
        <f>D27/B27*100</f>
        <v>59.86363636363636</v>
      </c>
      <c r="D27" s="29">
        <v>65850</v>
      </c>
      <c r="E27" s="29">
        <v>95000</v>
      </c>
      <c r="F27" s="30">
        <f>G27/E27*100</f>
        <v>62.4</v>
      </c>
      <c r="G27" s="29">
        <v>59280</v>
      </c>
      <c r="H27" s="29">
        <v>15000</v>
      </c>
      <c r="I27" s="30">
        <f>J27/H27*100</f>
        <v>43.8</v>
      </c>
      <c r="J27" s="29">
        <v>6570</v>
      </c>
    </row>
    <row r="28" spans="1:10" ht="13.5">
      <c r="A28" s="28">
        <f>A27-1</f>
        <v>1987</v>
      </c>
      <c r="B28" s="29">
        <v>115000</v>
      </c>
      <c r="C28" s="30">
        <f>D28/B28*100</f>
        <v>54.04347826086957</v>
      </c>
      <c r="D28" s="29">
        <v>62150</v>
      </c>
      <c r="E28" s="29">
        <v>100000</v>
      </c>
      <c r="F28" s="30">
        <f>G28/E28*100</f>
        <v>56.00000000000001</v>
      </c>
      <c r="G28" s="29">
        <v>56000</v>
      </c>
      <c r="H28" s="29">
        <v>15000</v>
      </c>
      <c r="I28" s="30">
        <f>J28/H28*100</f>
        <v>41</v>
      </c>
      <c r="J28" s="29">
        <v>6150</v>
      </c>
    </row>
    <row r="29" spans="1:10" ht="13.5">
      <c r="A29" s="28">
        <f>A28-1</f>
        <v>1986</v>
      </c>
      <c r="B29" s="29">
        <v>120000</v>
      </c>
      <c r="C29" s="30">
        <f>D29/B29*100</f>
        <v>68.16666666666666</v>
      </c>
      <c r="D29" s="29">
        <v>81800</v>
      </c>
      <c r="E29" s="29">
        <v>100000</v>
      </c>
      <c r="F29" s="30">
        <f>G29/E29*100</f>
        <v>71.5</v>
      </c>
      <c r="G29" s="29">
        <v>71500</v>
      </c>
      <c r="H29" s="29">
        <v>20000</v>
      </c>
      <c r="I29" s="30">
        <f>J29/H29*100</f>
        <v>51.5</v>
      </c>
      <c r="J29" s="29">
        <v>10300</v>
      </c>
    </row>
    <row r="30" spans="1:10" ht="13.5">
      <c r="A30" s="28">
        <f>A29-1</f>
        <v>1985</v>
      </c>
      <c r="B30" s="29">
        <v>83000</v>
      </c>
      <c r="C30" s="30">
        <f>D30/B30*100</f>
        <v>68.38554216867469</v>
      </c>
      <c r="D30" s="29">
        <v>56760</v>
      </c>
      <c r="E30" s="29">
        <v>74000</v>
      </c>
      <c r="F30" s="30">
        <f>G30/E30*100</f>
        <v>70.5</v>
      </c>
      <c r="G30" s="29">
        <v>52170</v>
      </c>
      <c r="H30" s="29">
        <v>9000</v>
      </c>
      <c r="I30" s="30">
        <f>J30/H30*100</f>
        <v>51</v>
      </c>
      <c r="J30" s="29">
        <v>4590</v>
      </c>
    </row>
    <row r="31" spans="1:10" ht="13.5">
      <c r="A31" s="28">
        <f>A30-1</f>
        <v>1984</v>
      </c>
      <c r="B31" s="29">
        <v>120000</v>
      </c>
      <c r="C31" s="30">
        <f>D31/B31*100</f>
        <v>55.333333333333336</v>
      </c>
      <c r="D31" s="29">
        <v>66400</v>
      </c>
      <c r="E31" s="29">
        <v>100000</v>
      </c>
      <c r="F31" s="30">
        <f>G31/E31*100</f>
        <v>57.99999999999999</v>
      </c>
      <c r="G31" s="29">
        <v>58000</v>
      </c>
      <c r="H31" s="29">
        <v>20000</v>
      </c>
      <c r="I31" s="30">
        <f>J31/H31*100</f>
        <v>42</v>
      </c>
      <c r="J31" s="29">
        <v>8400</v>
      </c>
    </row>
    <row r="32" spans="1:10" ht="13.5">
      <c r="A32" s="28">
        <f>A31-1</f>
        <v>1983</v>
      </c>
      <c r="B32" s="29">
        <v>100000</v>
      </c>
      <c r="C32" s="30">
        <f>D32/B32*100</f>
        <v>62.849999999999994</v>
      </c>
      <c r="D32" s="29">
        <v>62850</v>
      </c>
      <c r="E32" s="29">
        <v>85000</v>
      </c>
      <c r="F32" s="30">
        <f>G32/E32*100</f>
        <v>66</v>
      </c>
      <c r="G32" s="29">
        <v>56100</v>
      </c>
      <c r="H32" s="29">
        <v>15000</v>
      </c>
      <c r="I32" s="30">
        <f>J32/H32*100</f>
        <v>45</v>
      </c>
      <c r="J32" s="29">
        <v>6750</v>
      </c>
    </row>
    <row r="33" spans="1:10" ht="13.5">
      <c r="A33" s="28">
        <f>A32-1</f>
        <v>1982</v>
      </c>
      <c r="B33" s="29">
        <v>125000</v>
      </c>
      <c r="C33" s="30">
        <f>D33/B33*100</f>
        <v>63.7</v>
      </c>
      <c r="D33" s="29">
        <v>79625</v>
      </c>
      <c r="E33" s="29">
        <v>105000</v>
      </c>
      <c r="F33" s="30">
        <f>G33/E33*100</f>
        <v>66.5</v>
      </c>
      <c r="G33" s="29">
        <v>69825</v>
      </c>
      <c r="H33" s="29">
        <v>20000</v>
      </c>
      <c r="I33" s="30">
        <f>J33/H33*100</f>
        <v>49</v>
      </c>
      <c r="J33" s="29">
        <v>9800</v>
      </c>
    </row>
    <row r="34" spans="1:10" ht="13.5">
      <c r="A34" s="28">
        <f>A33-1</f>
        <v>1981</v>
      </c>
      <c r="B34" s="29">
        <v>120000</v>
      </c>
      <c r="C34" s="30">
        <f>D34/B34*100</f>
        <v>55.800000000000004</v>
      </c>
      <c r="D34" s="29">
        <v>66960</v>
      </c>
      <c r="E34" s="29">
        <v>96000</v>
      </c>
      <c r="F34" s="30">
        <f>G34/E34*100</f>
        <v>59</v>
      </c>
      <c r="G34" s="29">
        <v>56640</v>
      </c>
      <c r="H34" s="29">
        <v>24000</v>
      </c>
      <c r="I34" s="30">
        <f>J34/H34*100</f>
        <v>43</v>
      </c>
      <c r="J34" s="29">
        <v>10320</v>
      </c>
    </row>
    <row r="35" spans="1:10" ht="13.5">
      <c r="A35" s="28">
        <f>A34-1</f>
        <v>1980</v>
      </c>
      <c r="B35" s="29">
        <v>105000</v>
      </c>
      <c r="C35" s="30">
        <f>D35/B35*100</f>
        <v>78.4</v>
      </c>
      <c r="D35" s="29">
        <v>82320</v>
      </c>
      <c r="E35" s="29">
        <v>84000</v>
      </c>
      <c r="F35" s="30">
        <f>G35/E35*100</f>
        <v>83</v>
      </c>
      <c r="G35" s="29">
        <v>69720</v>
      </c>
      <c r="H35" s="29">
        <v>21000</v>
      </c>
      <c r="I35" s="30">
        <f>J35/H35*100</f>
        <v>60</v>
      </c>
      <c r="J35" s="29">
        <v>12600</v>
      </c>
    </row>
    <row r="36" spans="1:10" ht="13.5">
      <c r="A36" s="28">
        <f>A35-1</f>
        <v>1979</v>
      </c>
      <c r="B36" s="29">
        <v>65000</v>
      </c>
      <c r="C36" s="30">
        <f>D36/B36*100</f>
        <v>65.76923076923077</v>
      </c>
      <c r="D36" s="29">
        <v>42750</v>
      </c>
      <c r="E36" s="29">
        <v>54000</v>
      </c>
      <c r="F36" s="30">
        <f>G36/E36*100</f>
        <v>70</v>
      </c>
      <c r="G36" s="29">
        <v>37800</v>
      </c>
      <c r="H36" s="29">
        <v>11000</v>
      </c>
      <c r="I36" s="30">
        <f>J36/H36*100</f>
        <v>45</v>
      </c>
      <c r="J36" s="29">
        <v>4950</v>
      </c>
    </row>
    <row r="37" spans="1:10" ht="13.5">
      <c r="A37" s="28">
        <f>A36-1</f>
        <v>1978</v>
      </c>
      <c r="B37" s="29">
        <v>135000</v>
      </c>
      <c r="C37" s="30">
        <f>D37/B37*100</f>
        <v>57.77777777777777</v>
      </c>
      <c r="D37" s="29">
        <v>78000</v>
      </c>
      <c r="E37" s="29">
        <v>105000</v>
      </c>
      <c r="F37" s="30">
        <f>G37/E37*100</f>
        <v>60</v>
      </c>
      <c r="G37" s="29">
        <v>63000</v>
      </c>
      <c r="H37" s="29">
        <v>30000</v>
      </c>
      <c r="I37" s="30">
        <f>J37/H37*100</f>
        <v>50</v>
      </c>
      <c r="J37" s="29">
        <v>15000</v>
      </c>
    </row>
    <row r="38" spans="1:10" ht="13.5">
      <c r="A38" s="28">
        <f>A37-1</f>
        <v>1977</v>
      </c>
      <c r="B38" s="29">
        <v>88000</v>
      </c>
      <c r="C38" s="30">
        <f>D38/B38*100</f>
        <v>62.13636363636363</v>
      </c>
      <c r="D38" s="29">
        <v>54680</v>
      </c>
      <c r="E38" s="29">
        <v>68000</v>
      </c>
      <c r="F38" s="30">
        <f>G38/E38*100</f>
        <v>66</v>
      </c>
      <c r="G38" s="29">
        <v>44880</v>
      </c>
      <c r="H38" s="29">
        <v>20000</v>
      </c>
      <c r="I38" s="30">
        <f>J38/H38*100</f>
        <v>49</v>
      </c>
      <c r="J38" s="29">
        <v>9800</v>
      </c>
    </row>
    <row r="39" spans="1:10" ht="13.5">
      <c r="A39" s="28">
        <f>A38-1</f>
        <v>1976</v>
      </c>
      <c r="B39" s="29">
        <v>52000</v>
      </c>
      <c r="C39" s="30">
        <f>D39/B39*100</f>
        <v>81.53846153846153</v>
      </c>
      <c r="D39" s="29">
        <v>42400</v>
      </c>
      <c r="E39" s="29">
        <v>43000</v>
      </c>
      <c r="F39" s="30">
        <f>G39/E39*100</f>
        <v>85</v>
      </c>
      <c r="G39" s="29">
        <v>36550</v>
      </c>
      <c r="H39" s="29">
        <v>9000</v>
      </c>
      <c r="I39" s="30">
        <f>J39/H39*100</f>
        <v>65</v>
      </c>
      <c r="J39" s="29">
        <v>5850</v>
      </c>
    </row>
    <row r="40" spans="1:10" ht="13.5">
      <c r="A40" s="28">
        <f>A39-1</f>
        <v>1975</v>
      </c>
      <c r="B40" s="29">
        <v>75000</v>
      </c>
      <c r="C40" s="30">
        <f>D40/B40*100</f>
        <v>42.8</v>
      </c>
      <c r="D40" s="29">
        <v>32100</v>
      </c>
      <c r="E40" s="29">
        <v>60000</v>
      </c>
      <c r="F40" s="30">
        <f>G40/E40*100</f>
        <v>45</v>
      </c>
      <c r="G40" s="29">
        <v>27000</v>
      </c>
      <c r="H40" s="29">
        <v>15000</v>
      </c>
      <c r="I40" s="30">
        <f>J40/H40*100</f>
        <v>34</v>
      </c>
      <c r="J40" s="29">
        <v>5100</v>
      </c>
    </row>
    <row r="41" spans="1:10" ht="13.5">
      <c r="A41" s="28">
        <f>A40-1</f>
        <v>1974</v>
      </c>
      <c r="B41" s="29">
        <v>58000</v>
      </c>
      <c r="C41" s="30">
        <f>D41/B41*100</f>
        <v>49.53448275862069</v>
      </c>
      <c r="D41" s="29">
        <v>28730</v>
      </c>
      <c r="E41" s="29">
        <v>47000</v>
      </c>
      <c r="F41" s="30">
        <f>G41/E41*100</f>
        <v>52</v>
      </c>
      <c r="G41" s="29">
        <v>24440</v>
      </c>
      <c r="H41" s="29">
        <v>11000</v>
      </c>
      <c r="I41" s="30">
        <f>J41/H41*100</f>
        <v>39</v>
      </c>
      <c r="J41" s="29">
        <v>4290</v>
      </c>
    </row>
    <row r="42" spans="1:10" ht="13.5">
      <c r="A42" s="28">
        <f>A41-1</f>
        <v>1973</v>
      </c>
      <c r="B42" s="29">
        <v>100000</v>
      </c>
      <c r="C42" s="30">
        <f>D42/B42*100</f>
        <v>41.295</v>
      </c>
      <c r="D42" s="29">
        <v>41295</v>
      </c>
      <c r="E42" s="29">
        <v>79000</v>
      </c>
      <c r="F42" s="30">
        <f>G42/E42*100</f>
        <v>43.5</v>
      </c>
      <c r="G42" s="29">
        <v>34365</v>
      </c>
      <c r="H42" s="29">
        <v>21000</v>
      </c>
      <c r="I42" s="30">
        <f>J42/H42*100</f>
        <v>33</v>
      </c>
      <c r="J42" s="29">
        <v>6930</v>
      </c>
    </row>
    <row r="43" spans="1:10" ht="13.5">
      <c r="A43" s="28">
        <f>A42-1</f>
        <v>1972</v>
      </c>
      <c r="B43" s="29">
        <v>48000</v>
      </c>
      <c r="C43" s="30">
        <f>D43/B43*100</f>
        <v>45</v>
      </c>
      <c r="D43" s="29">
        <v>21600</v>
      </c>
      <c r="E43" s="29">
        <v>40000</v>
      </c>
      <c r="F43" s="30">
        <f>G43/E43*100</f>
        <v>46.5</v>
      </c>
      <c r="G43" s="29">
        <v>18600</v>
      </c>
      <c r="H43" s="29">
        <v>8000</v>
      </c>
      <c r="I43" s="30">
        <f>J43/H43*100</f>
        <v>37.5</v>
      </c>
      <c r="J43" s="29">
        <v>3000</v>
      </c>
    </row>
    <row r="44" spans="1:10" ht="13.5">
      <c r="A44" s="28">
        <f>A43-1</f>
        <v>1971</v>
      </c>
      <c r="B44" s="29">
        <v>90000</v>
      </c>
      <c r="C44" s="30">
        <f>D44/B44*100</f>
        <v>34</v>
      </c>
      <c r="D44" s="29">
        <v>30600</v>
      </c>
      <c r="E44" s="29">
        <v>75000</v>
      </c>
      <c r="F44" s="30">
        <f>G44/E44*100</f>
        <v>35</v>
      </c>
      <c r="G44" s="29">
        <v>26250</v>
      </c>
      <c r="H44" s="29">
        <v>15000</v>
      </c>
      <c r="I44" s="30">
        <f>J44/H44*100</f>
        <v>28.999999999999996</v>
      </c>
      <c r="J44" s="29">
        <v>4350</v>
      </c>
    </row>
    <row r="45" spans="1:10" ht="13.5">
      <c r="A45" s="28">
        <f>A44-1</f>
        <v>1970</v>
      </c>
      <c r="B45" s="29">
        <v>54000</v>
      </c>
      <c r="C45" s="30">
        <f>D45/B45*100</f>
        <v>40.75</v>
      </c>
      <c r="D45" s="29">
        <v>22005</v>
      </c>
      <c r="E45" s="29">
        <v>45000</v>
      </c>
      <c r="F45" s="30">
        <f>G45/E45*100</f>
        <v>42</v>
      </c>
      <c r="G45" s="29">
        <v>18900</v>
      </c>
      <c r="H45" s="29">
        <v>9000</v>
      </c>
      <c r="I45" s="30">
        <f>J45/H45*100</f>
        <v>34.5</v>
      </c>
      <c r="J45" s="29">
        <v>3105</v>
      </c>
    </row>
    <row r="46" spans="1:10" ht="13.5">
      <c r="A46" s="28">
        <f>A45-1</f>
        <v>1969</v>
      </c>
      <c r="B46" s="29">
        <v>88000</v>
      </c>
      <c r="C46" s="30">
        <f>D46/B46*100</f>
        <v>30.062499999999996</v>
      </c>
      <c r="D46" s="29">
        <v>26455</v>
      </c>
      <c r="E46" s="29">
        <v>73000</v>
      </c>
      <c r="F46" s="30">
        <f>G46/E46*100</f>
        <v>31</v>
      </c>
      <c r="G46" s="29">
        <v>22630</v>
      </c>
      <c r="H46" s="29">
        <v>15000</v>
      </c>
      <c r="I46" s="30">
        <f>J46/H46*100</f>
        <v>25.5</v>
      </c>
      <c r="J46" s="29">
        <v>3825</v>
      </c>
    </row>
    <row r="47" spans="1:10" ht="13.5">
      <c r="A47" s="28">
        <f>A46-1</f>
        <v>1968</v>
      </c>
      <c r="B47" s="29">
        <v>42000</v>
      </c>
      <c r="C47" s="30">
        <f>D47/B47*100</f>
        <v>41.083333333333336</v>
      </c>
      <c r="D47" s="29">
        <v>17255</v>
      </c>
      <c r="E47" s="29">
        <v>35000</v>
      </c>
      <c r="F47" s="30">
        <f>G47/E47*100</f>
        <v>42.5</v>
      </c>
      <c r="G47" s="29">
        <v>14875</v>
      </c>
      <c r="H47" s="29">
        <v>7000</v>
      </c>
      <c r="I47" s="30">
        <f>J47/H47*100</f>
        <v>34</v>
      </c>
      <c r="J47" s="29">
        <v>2380</v>
      </c>
    </row>
    <row r="48" spans="1:10" ht="13.5">
      <c r="A48" s="28">
        <f>A47-1</f>
        <v>1967</v>
      </c>
      <c r="B48" s="29">
        <v>55000</v>
      </c>
      <c r="C48" s="30">
        <f>D48/B48*100</f>
        <v>37.63636363636363</v>
      </c>
      <c r="D48" s="29">
        <v>20700</v>
      </c>
      <c r="E48" s="29">
        <v>45000</v>
      </c>
      <c r="F48" s="30">
        <f>G48/E48*100</f>
        <v>39</v>
      </c>
      <c r="G48" s="29">
        <v>17550</v>
      </c>
      <c r="H48" s="29">
        <v>10000</v>
      </c>
      <c r="I48" s="30">
        <f>J48/H48*100</f>
        <v>31.5</v>
      </c>
      <c r="J48" s="29">
        <v>3150</v>
      </c>
    </row>
    <row r="49" spans="1:10" ht="13.5">
      <c r="A49" s="28">
        <f>A48-1</f>
        <v>1966</v>
      </c>
      <c r="B49" s="29">
        <v>37000</v>
      </c>
      <c r="C49" s="30">
        <f>D49/B49*100</f>
        <v>29.675675675675677</v>
      </c>
      <c r="D49" s="29">
        <v>10980</v>
      </c>
      <c r="E49" s="29">
        <v>30000</v>
      </c>
      <c r="F49" s="30">
        <f>G49/E49*100</f>
        <v>31</v>
      </c>
      <c r="G49" s="29">
        <v>9300</v>
      </c>
      <c r="H49" s="29">
        <v>7000</v>
      </c>
      <c r="I49" s="30">
        <f>J49/H49*100</f>
        <v>24</v>
      </c>
      <c r="J49" s="29">
        <v>1680</v>
      </c>
    </row>
    <row r="50" spans="1:10" ht="13.5">
      <c r="A50" s="28">
        <f>A49-1</f>
        <v>1965</v>
      </c>
      <c r="B50" s="29">
        <v>61000</v>
      </c>
      <c r="C50" s="30">
        <f>D50/B50*100</f>
        <v>18.262295081967213</v>
      </c>
      <c r="D50" s="29">
        <v>11140</v>
      </c>
      <c r="E50" s="29">
        <v>51000</v>
      </c>
      <c r="F50" s="30">
        <f>G50/E50*100</f>
        <v>19</v>
      </c>
      <c r="G50" s="29">
        <v>9690</v>
      </c>
      <c r="H50" s="29">
        <v>10000</v>
      </c>
      <c r="I50" s="30">
        <f>J50/H50*100</f>
        <v>14.499999999999998</v>
      </c>
      <c r="J50" s="29">
        <v>1450</v>
      </c>
    </row>
    <row r="51" spans="1:10" ht="13.5">
      <c r="A51" s="28">
        <f>A50-1</f>
        <v>1964</v>
      </c>
      <c r="B51" s="29">
        <v>17500</v>
      </c>
      <c r="C51" s="30">
        <f>D51/B51*100</f>
        <v>26.119999999999997</v>
      </c>
      <c r="D51" s="29">
        <v>4571</v>
      </c>
      <c r="E51" s="29">
        <v>12800</v>
      </c>
      <c r="F51" s="30">
        <f>G51/E51*100</f>
        <v>28.000000000000004</v>
      </c>
      <c r="G51" s="29">
        <v>3584</v>
      </c>
      <c r="H51" s="29">
        <v>4700</v>
      </c>
      <c r="I51" s="30">
        <f>J51/H51*100</f>
        <v>21</v>
      </c>
      <c r="J51" s="29">
        <v>987</v>
      </c>
    </row>
    <row r="52" spans="1:10" ht="13.5">
      <c r="A52" s="28">
        <f>A51-1</f>
        <v>1963</v>
      </c>
      <c r="B52" s="29">
        <v>124000</v>
      </c>
      <c r="C52" s="30">
        <f>D52/B52*100</f>
        <v>17.12661290322581</v>
      </c>
      <c r="D52" s="29">
        <v>21237</v>
      </c>
      <c r="E52" s="29">
        <v>105500</v>
      </c>
      <c r="F52" s="30">
        <f>G52/E52*100</f>
        <v>17.49952606635071</v>
      </c>
      <c r="G52" s="29">
        <v>18462</v>
      </c>
      <c r="H52" s="29">
        <v>18500</v>
      </c>
      <c r="I52" s="30">
        <f>J52/H52*100</f>
        <v>15</v>
      </c>
      <c r="J52" s="29">
        <v>2775</v>
      </c>
    </row>
    <row r="53" spans="1:10" ht="13.5">
      <c r="A53" s="28">
        <f>A52-1</f>
        <v>1962</v>
      </c>
      <c r="B53" s="29">
        <v>19000</v>
      </c>
      <c r="C53" s="30">
        <f>D53/B53*100</f>
        <v>35.257894736842104</v>
      </c>
      <c r="D53" s="29">
        <v>6699</v>
      </c>
      <c r="E53" s="29">
        <v>13900</v>
      </c>
      <c r="F53" s="30">
        <f>G53/E53*100</f>
        <v>37</v>
      </c>
      <c r="G53" s="29">
        <v>5143</v>
      </c>
      <c r="H53" s="29">
        <v>5100</v>
      </c>
      <c r="I53" s="30">
        <f>J53/H53*100</f>
        <v>30.50980392156863</v>
      </c>
      <c r="J53" s="29">
        <v>1556</v>
      </c>
    </row>
    <row r="54" spans="1:10" ht="13.5">
      <c r="A54" s="28">
        <f>A53-1</f>
        <v>1961</v>
      </c>
      <c r="B54" s="29">
        <v>84600</v>
      </c>
      <c r="C54" s="30">
        <f>D54/B54*100</f>
        <v>18.271867612293143</v>
      </c>
      <c r="D54" s="29">
        <v>15458</v>
      </c>
      <c r="E54" s="29">
        <v>69200</v>
      </c>
      <c r="F54" s="30">
        <f>G54/E54*100</f>
        <v>19</v>
      </c>
      <c r="G54" s="29">
        <v>13148</v>
      </c>
      <c r="H54" s="29">
        <v>15400</v>
      </c>
      <c r="I54" s="30">
        <f>J54/H54*100</f>
        <v>15</v>
      </c>
      <c r="J54" s="29">
        <v>2310</v>
      </c>
    </row>
    <row r="55" spans="1:10" ht="13.5">
      <c r="A55" s="28">
        <f>A54-1</f>
        <v>1960</v>
      </c>
      <c r="B55" s="29">
        <v>37700</v>
      </c>
      <c r="C55" s="30">
        <f>D55/B55*100</f>
        <v>32.51989389920424</v>
      </c>
      <c r="D55" s="29">
        <v>12260</v>
      </c>
      <c r="E55" s="29">
        <v>29500</v>
      </c>
      <c r="F55" s="30">
        <f>G55/E55*100</f>
        <v>33.49830508474576</v>
      </c>
      <c r="G55" s="29">
        <v>9882</v>
      </c>
      <c r="H55" s="29">
        <v>8200</v>
      </c>
      <c r="I55" s="30">
        <f>J55/H55*100</f>
        <v>28.999999999999996</v>
      </c>
      <c r="J55" s="29">
        <v>2378</v>
      </c>
    </row>
    <row r="56" spans="1:10" ht="13.5">
      <c r="A56" s="28">
        <f>A55-1</f>
        <v>1959</v>
      </c>
      <c r="B56" s="29">
        <v>43500</v>
      </c>
      <c r="C56" s="30">
        <f>D56/B56*100</f>
        <v>33.1632183908046</v>
      </c>
      <c r="D56" s="29">
        <v>14426</v>
      </c>
      <c r="E56" s="29">
        <v>35400</v>
      </c>
      <c r="F56" s="30">
        <f>G56/E56*100</f>
        <v>34</v>
      </c>
      <c r="G56" s="29">
        <v>12036</v>
      </c>
      <c r="H56" s="29">
        <v>8100</v>
      </c>
      <c r="I56" s="30">
        <f>J56/H56*100</f>
        <v>29.506172839506174</v>
      </c>
      <c r="J56" s="29">
        <v>2390</v>
      </c>
    </row>
    <row r="57" spans="1:10" ht="13.5">
      <c r="A57" s="28">
        <f>A56-1</f>
        <v>1958</v>
      </c>
      <c r="B57" s="29">
        <v>46000</v>
      </c>
      <c r="C57" s="30">
        <v>29</v>
      </c>
      <c r="D57" s="29">
        <v>13302</v>
      </c>
      <c r="E57" s="29">
        <v>37700</v>
      </c>
      <c r="F57" s="30">
        <f>G57/E57*100</f>
        <v>30</v>
      </c>
      <c r="G57" s="29">
        <v>11310</v>
      </c>
      <c r="H57" s="29">
        <v>8300</v>
      </c>
      <c r="I57" s="30">
        <f>J57/H57*100</f>
        <v>24</v>
      </c>
      <c r="J57" s="29">
        <v>1992</v>
      </c>
    </row>
    <row r="58" spans="1:10" ht="13.5">
      <c r="A58" s="28">
        <f>A57-1</f>
        <v>1957</v>
      </c>
      <c r="B58" s="29">
        <v>7500</v>
      </c>
      <c r="C58" s="30">
        <f>D58/B58*100</f>
        <v>28.826666666666668</v>
      </c>
      <c r="D58" s="29">
        <v>2162</v>
      </c>
      <c r="E58" s="29">
        <v>4700</v>
      </c>
      <c r="F58" s="30">
        <f>G58/E58*100</f>
        <v>32</v>
      </c>
      <c r="G58" s="29">
        <v>1504</v>
      </c>
      <c r="H58" s="29">
        <v>2800</v>
      </c>
      <c r="I58" s="30">
        <f>J58/H58*100</f>
        <v>23.5</v>
      </c>
      <c r="J58" s="29">
        <v>658</v>
      </c>
    </row>
    <row r="59" spans="1:10" ht="13.5">
      <c r="A59" s="28">
        <f>A58-1</f>
        <v>1956</v>
      </c>
      <c r="B59" s="29">
        <v>60000</v>
      </c>
      <c r="C59" s="30">
        <f>D59/B59*100</f>
        <v>17.549999999999997</v>
      </c>
      <c r="D59" s="29">
        <v>10530</v>
      </c>
      <c r="E59" s="29">
        <v>51000</v>
      </c>
      <c r="F59" s="30">
        <f>G59/E59*100</f>
        <v>18</v>
      </c>
      <c r="G59" s="29">
        <v>9180</v>
      </c>
      <c r="H59" s="29">
        <v>9000</v>
      </c>
      <c r="I59" s="30">
        <f>J59/H59*100</f>
        <v>15</v>
      </c>
      <c r="J59" s="29">
        <v>1350</v>
      </c>
    </row>
    <row r="60" spans="1:10" ht="13.5">
      <c r="A60" s="28">
        <f>A59-1</f>
        <v>1955</v>
      </c>
      <c r="B60" s="29">
        <v>10000</v>
      </c>
      <c r="C60" s="30">
        <f>D60/B60*100</f>
        <v>40</v>
      </c>
      <c r="D60" s="29">
        <v>4000</v>
      </c>
      <c r="E60" s="29">
        <v>8000</v>
      </c>
      <c r="F60" s="30">
        <f>G60/E60*100</f>
        <v>42</v>
      </c>
      <c r="G60" s="29">
        <v>3360</v>
      </c>
      <c r="H60" s="29">
        <v>2000</v>
      </c>
      <c r="I60" s="30">
        <f>J60/H60*100</f>
        <v>32</v>
      </c>
      <c r="J60" s="29">
        <v>640</v>
      </c>
    </row>
    <row r="61" spans="1:10" ht="13.5">
      <c r="A61" s="28">
        <f>A60-1</f>
        <v>1954</v>
      </c>
      <c r="B61" s="29">
        <v>20000</v>
      </c>
      <c r="C61" s="30">
        <v>30.8</v>
      </c>
      <c r="D61" s="29">
        <v>6148</v>
      </c>
      <c r="E61" s="29">
        <v>16400</v>
      </c>
      <c r="F61" s="30">
        <f>G61/E61*100</f>
        <v>32</v>
      </c>
      <c r="G61" s="29">
        <v>5248</v>
      </c>
      <c r="H61" s="29">
        <v>3600</v>
      </c>
      <c r="I61" s="30">
        <f>J61/H61*100</f>
        <v>25</v>
      </c>
      <c r="J61" s="29">
        <v>900</v>
      </c>
    </row>
    <row r="62" spans="1:10" ht="13.5">
      <c r="A62" s="28">
        <f>A61-1</f>
        <v>1953</v>
      </c>
      <c r="B62" s="29">
        <v>56600</v>
      </c>
      <c r="C62" s="30">
        <f>D62/B62*100</f>
        <v>16.87632508833922</v>
      </c>
      <c r="D62" s="29">
        <v>9552</v>
      </c>
      <c r="E62" s="29">
        <v>46500</v>
      </c>
      <c r="F62" s="30">
        <f>G62/E62*100</f>
        <v>17.501075268817203</v>
      </c>
      <c r="G62" s="29">
        <v>8138</v>
      </c>
      <c r="H62" s="29">
        <v>10100</v>
      </c>
      <c r="I62" s="30">
        <f>J62/H62*100</f>
        <v>14.000000000000002</v>
      </c>
      <c r="J62" s="29">
        <v>1414</v>
      </c>
    </row>
    <row r="63" spans="1:10" ht="13.5">
      <c r="A63" s="28">
        <f>A62-1</f>
        <v>1952</v>
      </c>
      <c r="B63" s="29">
        <v>50500</v>
      </c>
      <c r="C63" s="30">
        <f>D63/B63*100</f>
        <v>23.778217821782178</v>
      </c>
      <c r="D63" s="29">
        <v>12008</v>
      </c>
      <c r="E63" s="29">
        <v>41000</v>
      </c>
      <c r="F63" s="30">
        <f>G63/E63*100</f>
        <v>25</v>
      </c>
      <c r="G63" s="29">
        <v>10250</v>
      </c>
      <c r="H63" s="29">
        <v>9500</v>
      </c>
      <c r="I63" s="30">
        <f>J63/H63*100</f>
        <v>18.505263157894735</v>
      </c>
      <c r="J63" s="29">
        <v>1758</v>
      </c>
    </row>
    <row r="64" spans="1:10" ht="13.5">
      <c r="A64" s="28">
        <f>A63-1</f>
        <v>1951</v>
      </c>
      <c r="B64" s="29">
        <v>51500</v>
      </c>
      <c r="C64" s="30">
        <f>D64/B64*100</f>
        <v>20.42718446601942</v>
      </c>
      <c r="D64" s="29">
        <v>10520</v>
      </c>
      <c r="E64" s="29">
        <v>42300</v>
      </c>
      <c r="F64" s="30">
        <f>G64/E64*100</f>
        <v>21.498817966903072</v>
      </c>
      <c r="G64" s="29">
        <v>9094</v>
      </c>
      <c r="H64" s="29">
        <v>9200</v>
      </c>
      <c r="I64" s="30">
        <f>J64/H64*100</f>
        <v>15.5</v>
      </c>
      <c r="J64" s="29">
        <v>1426</v>
      </c>
    </row>
    <row r="65" spans="1:10" ht="13.5">
      <c r="A65" s="28">
        <f>A64-1</f>
        <v>1950</v>
      </c>
      <c r="B65" s="29">
        <v>41000</v>
      </c>
      <c r="C65" s="30">
        <f>D65/B65*100</f>
        <v>30.621951219512194</v>
      </c>
      <c r="D65" s="29">
        <v>12555</v>
      </c>
      <c r="E65" s="29">
        <v>35000</v>
      </c>
      <c r="F65" s="30">
        <f>G65/E65*100</f>
        <v>31.5</v>
      </c>
      <c r="G65" s="29">
        <v>11025</v>
      </c>
      <c r="H65" s="29">
        <v>6000</v>
      </c>
      <c r="I65" s="30">
        <f>J65/H65*100</f>
        <v>25.5</v>
      </c>
      <c r="J65" s="29">
        <v>1530</v>
      </c>
    </row>
    <row r="66" spans="1:10" ht="13.5">
      <c r="A66" s="28">
        <f>A65-1</f>
        <v>1949</v>
      </c>
      <c r="B66" s="29">
        <v>17000</v>
      </c>
      <c r="C66" s="30">
        <f>D66/B66*100</f>
        <v>20.8</v>
      </c>
      <c r="D66" s="29">
        <v>3536</v>
      </c>
      <c r="E66" s="29">
        <v>14620</v>
      </c>
      <c r="F66" s="30">
        <f>G66/E66*100</f>
        <v>21.49794801641587</v>
      </c>
      <c r="G66" s="29">
        <v>3143</v>
      </c>
      <c r="H66" s="29">
        <v>2380</v>
      </c>
      <c r="I66" s="30">
        <f>J66/H66*100</f>
        <v>16.512605042016805</v>
      </c>
      <c r="J66" s="29">
        <v>393</v>
      </c>
    </row>
    <row r="67" spans="1:10" ht="13.5">
      <c r="A67" s="28">
        <f>A66-1</f>
        <v>1948</v>
      </c>
      <c r="B67" s="29">
        <v>39600</v>
      </c>
      <c r="C67" s="30">
        <f>D67/B67*100</f>
        <v>12.914141414141413</v>
      </c>
      <c r="D67" s="29">
        <v>5114</v>
      </c>
      <c r="E67" s="29">
        <v>34452</v>
      </c>
      <c r="F67" s="30">
        <f>G67/E67*100</f>
        <v>13.499941948217812</v>
      </c>
      <c r="G67" s="29">
        <v>4651</v>
      </c>
      <c r="H67" s="29">
        <v>5148</v>
      </c>
      <c r="I67" s="30">
        <f>J67/H67*100</f>
        <v>8.993783993783994</v>
      </c>
      <c r="J67" s="29">
        <v>463</v>
      </c>
    </row>
    <row r="68" spans="1:10" ht="13.5">
      <c r="A68" s="28">
        <f>A67-1</f>
        <v>1947</v>
      </c>
      <c r="B68" s="29">
        <v>27260</v>
      </c>
      <c r="C68" s="30">
        <f>D68/B68*100</f>
        <v>27.380777696258253</v>
      </c>
      <c r="D68" s="29">
        <v>7464</v>
      </c>
      <c r="E68" s="29">
        <v>23444</v>
      </c>
      <c r="F68" s="30">
        <f>G68/E68*100</f>
        <v>28.501962122504693</v>
      </c>
      <c r="G68" s="29">
        <v>6682</v>
      </c>
      <c r="H68" s="29">
        <v>3816</v>
      </c>
      <c r="I68" s="30">
        <f>J68/H68*100</f>
        <v>20.49266247379455</v>
      </c>
      <c r="J68" s="29">
        <v>782</v>
      </c>
    </row>
    <row r="69" spans="1:10" ht="13.5">
      <c r="A69" s="28">
        <f>A68-1</f>
        <v>1946</v>
      </c>
      <c r="B69" s="29">
        <v>16000</v>
      </c>
      <c r="C69" s="30">
        <f>D69/B69*100</f>
        <v>40.38125</v>
      </c>
      <c r="D69" s="29">
        <v>6461</v>
      </c>
      <c r="E69" s="29">
        <v>13000</v>
      </c>
      <c r="F69" s="30">
        <f>G69/E69*100</f>
        <v>42.5</v>
      </c>
      <c r="G69" s="29">
        <v>5525</v>
      </c>
      <c r="H69" s="29">
        <v>3000</v>
      </c>
      <c r="I69" s="30">
        <f>J69/H69*100</f>
        <v>31.2</v>
      </c>
      <c r="J69" s="29">
        <v>936</v>
      </c>
    </row>
    <row r="70" spans="1:10" ht="13.5">
      <c r="A70" s="28">
        <f>A69-1</f>
        <v>1945</v>
      </c>
      <c r="B70" s="29">
        <v>36850</v>
      </c>
      <c r="C70" s="30">
        <f>D70/B70*100</f>
        <v>27.902306648575305</v>
      </c>
      <c r="D70" s="29">
        <v>10282</v>
      </c>
      <c r="E70" s="29">
        <v>30954</v>
      </c>
      <c r="F70" s="30">
        <f>G70/E70*100</f>
        <v>29.101247011694774</v>
      </c>
      <c r="G70" s="29">
        <v>9008</v>
      </c>
      <c r="H70" s="29">
        <v>5896</v>
      </c>
      <c r="I70" s="30">
        <f>J70/H70*100</f>
        <v>21.607869742198098</v>
      </c>
      <c r="J70" s="29">
        <v>1274</v>
      </c>
    </row>
    <row r="71" spans="1:10" ht="13.5">
      <c r="A71" s="28">
        <f>A70-1</f>
        <v>1944</v>
      </c>
      <c r="B71" s="29">
        <v>33500</v>
      </c>
      <c r="C71" s="30">
        <f>D71/B71*100</f>
        <v>26.04179104477612</v>
      </c>
      <c r="D71" s="29">
        <v>8724</v>
      </c>
      <c r="E71" s="29">
        <v>28140</v>
      </c>
      <c r="F71" s="30">
        <f>G71/E71*100</f>
        <v>27.49822316986496</v>
      </c>
      <c r="G71" s="29">
        <v>7738</v>
      </c>
      <c r="H71" s="29">
        <v>5360</v>
      </c>
      <c r="I71" s="30">
        <f>J71/H71*100</f>
        <v>18.3955223880597</v>
      </c>
      <c r="J71" s="29">
        <v>986</v>
      </c>
    </row>
    <row r="72" spans="1:10" ht="13.5">
      <c r="A72" s="28">
        <f>A71-1</f>
        <v>1943</v>
      </c>
      <c r="B72" s="29">
        <v>30500</v>
      </c>
      <c r="C72" s="30">
        <f>D72/B72*100</f>
        <v>28.42622950819672</v>
      </c>
      <c r="D72" s="29">
        <v>8670</v>
      </c>
      <c r="E72" s="29">
        <v>25620</v>
      </c>
      <c r="F72" s="30">
        <f>G72/E72*100</f>
        <v>29.80093676814988</v>
      </c>
      <c r="G72" s="29">
        <v>7635</v>
      </c>
      <c r="H72" s="29">
        <v>4880</v>
      </c>
      <c r="I72" s="30">
        <f>J72/H72*100</f>
        <v>21.209016393442624</v>
      </c>
      <c r="J72" s="29">
        <v>1035</v>
      </c>
    </row>
    <row r="73" spans="1:10" ht="13.5">
      <c r="A73" s="28">
        <f>A72-1</f>
        <v>1942</v>
      </c>
      <c r="B73" s="29">
        <v>26500</v>
      </c>
      <c r="C73" s="30">
        <f>D73/B73*100</f>
        <v>18.166037735849056</v>
      </c>
      <c r="D73" s="29">
        <v>4814</v>
      </c>
      <c r="E73" s="29">
        <v>22300</v>
      </c>
      <c r="F73" s="30">
        <f>G73/E73*100</f>
        <v>18.798206278026903</v>
      </c>
      <c r="G73" s="29">
        <v>4192</v>
      </c>
      <c r="H73" s="29">
        <v>4200</v>
      </c>
      <c r="I73" s="30">
        <f>J73/H73*100</f>
        <v>14.809523809523808</v>
      </c>
      <c r="J73" s="29">
        <v>622</v>
      </c>
    </row>
    <row r="74" spans="1:10" ht="13.5">
      <c r="A74" s="28">
        <f>A73-1</f>
        <v>1941</v>
      </c>
      <c r="B74" s="29">
        <v>26220</v>
      </c>
      <c r="C74" s="30">
        <f>D74/B74*100</f>
        <v>11.510297482837528</v>
      </c>
      <c r="D74" s="29">
        <v>3018</v>
      </c>
      <c r="E74" s="29">
        <v>22549</v>
      </c>
      <c r="F74" s="30">
        <f>G74/E74*100</f>
        <v>12.098097476606501</v>
      </c>
      <c r="G74" s="29">
        <v>2728</v>
      </c>
      <c r="H74" s="29">
        <v>3671</v>
      </c>
      <c r="I74" s="30">
        <f>J74/H74*100</f>
        <v>7.899754835194769</v>
      </c>
      <c r="J74" s="29">
        <v>290</v>
      </c>
    </row>
    <row r="75" spans="1:10" ht="13.5">
      <c r="A75" s="28">
        <f>A74-1</f>
        <v>1940</v>
      </c>
      <c r="B75" s="29">
        <v>23600</v>
      </c>
      <c r="C75" s="30">
        <f>D75/B75*100</f>
        <v>11.542372881355933</v>
      </c>
      <c r="D75" s="29">
        <v>2724</v>
      </c>
      <c r="E75" s="29">
        <v>20296</v>
      </c>
      <c r="F75" s="30">
        <f>G75/E75*100</f>
        <v>12.199448167126526</v>
      </c>
      <c r="G75" s="29">
        <v>2476</v>
      </c>
      <c r="H75" s="29">
        <v>3304</v>
      </c>
      <c r="I75" s="30">
        <f>J75/H75*100</f>
        <v>7.506053268765134</v>
      </c>
      <c r="J75" s="29">
        <v>248</v>
      </c>
    </row>
    <row r="76" spans="1:10" ht="13.5">
      <c r="A76" s="28">
        <f>A75-1</f>
        <v>1939</v>
      </c>
      <c r="B76" s="29">
        <v>21830</v>
      </c>
      <c r="C76" s="30">
        <f>D76/B76*100</f>
        <v>11.35593220338983</v>
      </c>
      <c r="D76" s="29">
        <v>2479</v>
      </c>
      <c r="E76" s="29">
        <v>18337</v>
      </c>
      <c r="F76" s="30">
        <f>G76/E76*100</f>
        <v>11.997600479904019</v>
      </c>
      <c r="G76" s="29">
        <v>2200</v>
      </c>
      <c r="H76" s="29">
        <v>3493</v>
      </c>
      <c r="I76" s="30">
        <f>J76/H76*100</f>
        <v>7.987403378184942</v>
      </c>
      <c r="J76" s="29">
        <v>279</v>
      </c>
    </row>
    <row r="77" spans="1:10" ht="13.5">
      <c r="A77" s="28">
        <f>A76-1</f>
        <v>1938</v>
      </c>
      <c r="B77" s="29">
        <v>21090</v>
      </c>
      <c r="C77" s="30">
        <f>D77/B77*100</f>
        <v>10.711237553342816</v>
      </c>
      <c r="D77" s="29">
        <v>2259</v>
      </c>
      <c r="E77" s="29">
        <v>18348</v>
      </c>
      <c r="F77" s="30">
        <f>G77/E77*100</f>
        <v>11.102027468933944</v>
      </c>
      <c r="G77" s="29">
        <v>2037</v>
      </c>
      <c r="H77" s="29">
        <v>2742</v>
      </c>
      <c r="I77" s="30">
        <f>J77/H77*100</f>
        <v>8.096280087527353</v>
      </c>
      <c r="J77" s="29">
        <v>222</v>
      </c>
    </row>
    <row r="78" spans="1:10" ht="13.5">
      <c r="A78" s="28">
        <f>A77-1</f>
        <v>1937</v>
      </c>
      <c r="B78" s="29">
        <v>19680</v>
      </c>
      <c r="C78" s="30">
        <f>D78/B78*100</f>
        <v>9.679878048780488</v>
      </c>
      <c r="D78" s="29">
        <v>1905</v>
      </c>
      <c r="E78" s="29">
        <v>16925</v>
      </c>
      <c r="F78" s="30">
        <f>G78/E78*100</f>
        <v>10.097488921713442</v>
      </c>
      <c r="G78" s="29">
        <v>1709</v>
      </c>
      <c r="H78" s="29">
        <v>2755</v>
      </c>
      <c r="I78" s="30">
        <f>J78/H78*100</f>
        <v>7.114337568058077</v>
      </c>
      <c r="J78" s="29">
        <v>196</v>
      </c>
    </row>
    <row r="79" spans="1:10" ht="13.5">
      <c r="A79" s="28">
        <f>A78-1</f>
        <v>1936</v>
      </c>
      <c r="B79" s="29">
        <v>19880</v>
      </c>
      <c r="C79" s="30">
        <f>D79/B79*100</f>
        <v>13.199195171026156</v>
      </c>
      <c r="D79" s="29">
        <v>2624</v>
      </c>
      <c r="E79" s="29">
        <v>16898</v>
      </c>
      <c r="F79" s="30">
        <f>G79/E79*100</f>
        <v>13.960231980115989</v>
      </c>
      <c r="G79" s="29">
        <v>2359</v>
      </c>
      <c r="H79" s="29">
        <v>2982</v>
      </c>
      <c r="I79" s="30">
        <f>J79/H79*100</f>
        <v>8.886653252850437</v>
      </c>
      <c r="J79" s="29">
        <v>265</v>
      </c>
    </row>
    <row r="80" spans="1:10" ht="13.5">
      <c r="A80" s="28">
        <f>A79-1</f>
        <v>1935</v>
      </c>
      <c r="B80" s="29">
        <v>14080</v>
      </c>
      <c r="C80" s="30">
        <f>D80/B80*100</f>
        <v>9.900568181818182</v>
      </c>
      <c r="D80" s="29">
        <v>1394</v>
      </c>
      <c r="E80" s="29">
        <v>11827</v>
      </c>
      <c r="F80" s="30">
        <f>G80/E80*100</f>
        <v>10.678954933626448</v>
      </c>
      <c r="G80" s="29">
        <v>1263</v>
      </c>
      <c r="H80" s="29">
        <v>2253</v>
      </c>
      <c r="I80" s="30">
        <f>J80/H80*100</f>
        <v>5.814469596094097</v>
      </c>
      <c r="J80" s="29">
        <v>131</v>
      </c>
    </row>
    <row r="81" spans="1:10" ht="13.5">
      <c r="A81" s="28">
        <f>A80-1</f>
        <v>1934</v>
      </c>
      <c r="B81" s="29">
        <v>12000</v>
      </c>
      <c r="C81" s="30">
        <f>D81/B81*100</f>
        <v>12.9</v>
      </c>
      <c r="D81" s="29">
        <v>1548</v>
      </c>
      <c r="E81" s="29">
        <v>9960</v>
      </c>
      <c r="F81" s="30">
        <f>G81/E81*100</f>
        <v>13.785140562248996</v>
      </c>
      <c r="G81" s="29">
        <v>1373</v>
      </c>
      <c r="H81" s="29">
        <v>2040</v>
      </c>
      <c r="I81" s="30">
        <f>J81/H81*100</f>
        <v>8.57843137254902</v>
      </c>
      <c r="J81" s="29">
        <v>175</v>
      </c>
    </row>
    <row r="82" spans="1:10" ht="13.5">
      <c r="A82" s="28">
        <f>A81-1</f>
        <v>1933</v>
      </c>
      <c r="B82" s="29">
        <v>11440</v>
      </c>
      <c r="C82" s="30">
        <f>D82/B82*100</f>
        <v>10.996503496503497</v>
      </c>
      <c r="D82" s="29">
        <v>1258</v>
      </c>
      <c r="E82" s="29">
        <v>9495</v>
      </c>
      <c r="F82" s="30">
        <f>G82/E82*100</f>
        <v>12.016850974196945</v>
      </c>
      <c r="G82" s="29">
        <v>1141</v>
      </c>
      <c r="H82" s="29">
        <v>1945</v>
      </c>
      <c r="I82" s="30">
        <f>J82/H82*100</f>
        <v>6.015424164524422</v>
      </c>
      <c r="J82" s="29">
        <v>117</v>
      </c>
    </row>
    <row r="83" spans="1:10" ht="13.5">
      <c r="A83" s="28">
        <f>A82-1</f>
        <v>1932</v>
      </c>
      <c r="B83" s="29">
        <v>5160</v>
      </c>
      <c r="C83" s="30">
        <f>D83/B83*100</f>
        <v>11.608527131782946</v>
      </c>
      <c r="D83" s="29">
        <v>599</v>
      </c>
      <c r="E83" s="29">
        <v>4128</v>
      </c>
      <c r="F83" s="30">
        <f>G83/E83*100</f>
        <v>12.960271317829458</v>
      </c>
      <c r="G83" s="29">
        <v>535</v>
      </c>
      <c r="H83" s="29">
        <v>1032</v>
      </c>
      <c r="I83" s="30">
        <f>J83/H83*100</f>
        <v>6.2015503875969</v>
      </c>
      <c r="J83" s="29">
        <v>64</v>
      </c>
    </row>
    <row r="84" spans="1:10" ht="13.5">
      <c r="A84" s="28">
        <f>A83-1</f>
        <v>1931</v>
      </c>
      <c r="B84" s="29">
        <v>10496</v>
      </c>
      <c r="C84" s="30">
        <f>D84/B84*100</f>
        <v>10.899390243902438</v>
      </c>
      <c r="D84" s="29">
        <v>1144</v>
      </c>
      <c r="E84" s="29">
        <v>8607</v>
      </c>
      <c r="F84" s="30">
        <f>G84/E84*100</f>
        <v>11.978622051818286</v>
      </c>
      <c r="G84" s="29">
        <v>1031</v>
      </c>
      <c r="H84" s="29">
        <v>1889</v>
      </c>
      <c r="I84" s="30">
        <f>J84/H84*100</f>
        <v>5.9820010587612495</v>
      </c>
      <c r="J84" s="29">
        <v>113</v>
      </c>
    </row>
    <row r="85" spans="1:10" ht="13.5">
      <c r="A85" s="28">
        <f>A84-1</f>
        <v>1930</v>
      </c>
      <c r="B85" s="29">
        <v>5600</v>
      </c>
      <c r="C85" s="30">
        <f>D85/B85*100</f>
        <v>27</v>
      </c>
      <c r="D85" s="29">
        <v>1512</v>
      </c>
      <c r="E85" s="29">
        <v>4536</v>
      </c>
      <c r="F85" s="30">
        <f>G85/E85*100</f>
        <v>30.048500881834215</v>
      </c>
      <c r="G85" s="29">
        <v>1363</v>
      </c>
      <c r="H85" s="29">
        <v>1064</v>
      </c>
      <c r="I85" s="30">
        <f>J85/H85*100</f>
        <v>14.003759398496241</v>
      </c>
      <c r="J85" s="29">
        <v>149</v>
      </c>
    </row>
    <row r="86" spans="1:10" ht="13.5">
      <c r="A86" s="28">
        <f>A85-1</f>
        <v>1929</v>
      </c>
      <c r="B86" s="29">
        <v>4000</v>
      </c>
      <c r="C86" s="30">
        <f>D86/B86*100</f>
        <v>27.800000000000004</v>
      </c>
      <c r="D86" s="29">
        <v>1112</v>
      </c>
      <c r="E86" s="29">
        <v>3200</v>
      </c>
      <c r="F86" s="30">
        <f>G86/E86*100</f>
        <v>31</v>
      </c>
      <c r="G86" s="29">
        <v>992</v>
      </c>
      <c r="H86" s="29">
        <v>800</v>
      </c>
      <c r="I86" s="30">
        <f>J86/H86*100</f>
        <v>15</v>
      </c>
      <c r="J86" s="29">
        <v>120</v>
      </c>
    </row>
    <row r="87" spans="1:10" ht="13.5">
      <c r="A87" s="28">
        <f>A86-1</f>
        <v>1928</v>
      </c>
      <c r="B87" s="29">
        <v>8400</v>
      </c>
      <c r="C87" s="30">
        <f>D87/B87*100</f>
        <v>26.21428571428571</v>
      </c>
      <c r="D87" s="29">
        <v>2202</v>
      </c>
      <c r="E87" s="29">
        <v>7400</v>
      </c>
      <c r="F87" s="30">
        <f>G87/E87*100</f>
        <v>27.986486486486484</v>
      </c>
      <c r="G87" s="29">
        <v>2071</v>
      </c>
      <c r="H87" s="29">
        <v>1000</v>
      </c>
      <c r="I87" s="30">
        <f>J87/H87*100</f>
        <v>13</v>
      </c>
      <c r="J87" s="29">
        <v>130</v>
      </c>
    </row>
    <row r="88" spans="1:10" ht="13.5">
      <c r="A88" s="28">
        <f>A87-1</f>
        <v>1927</v>
      </c>
      <c r="B88" s="29">
        <v>5000</v>
      </c>
      <c r="C88" s="30">
        <f>D88/B88*100</f>
        <v>32</v>
      </c>
      <c r="D88" s="29">
        <v>1600</v>
      </c>
      <c r="E88" s="29">
        <v>4400</v>
      </c>
      <c r="F88" s="30">
        <f>G88/E88*100</f>
        <v>34.04545454545455</v>
      </c>
      <c r="G88" s="29">
        <v>1498</v>
      </c>
      <c r="H88" s="29">
        <v>600</v>
      </c>
      <c r="I88" s="30">
        <f>J88/H88*100</f>
        <v>17</v>
      </c>
      <c r="J88" s="29">
        <v>102</v>
      </c>
    </row>
    <row r="89" spans="1:10" ht="13.5">
      <c r="A89" s="28">
        <f>A88-1</f>
        <v>1926</v>
      </c>
      <c r="B89" s="29">
        <v>9400</v>
      </c>
      <c r="C89" s="30">
        <f>D89/B89*100</f>
        <v>28.404255319148934</v>
      </c>
      <c r="D89" s="29">
        <v>2670</v>
      </c>
      <c r="E89" s="29">
        <v>7900</v>
      </c>
      <c r="F89" s="30">
        <f>G89/E89*100</f>
        <v>30.949367088607595</v>
      </c>
      <c r="G89" s="29">
        <v>2445</v>
      </c>
      <c r="H89" s="29">
        <v>1500</v>
      </c>
      <c r="I89" s="30">
        <f>J89/H89*100</f>
        <v>15</v>
      </c>
      <c r="J89" s="29">
        <v>225</v>
      </c>
    </row>
    <row r="90" spans="1:10" ht="13.5">
      <c r="A90" s="28">
        <f>A89-1</f>
        <v>1925</v>
      </c>
      <c r="B90" s="29">
        <v>6400</v>
      </c>
      <c r="C90" s="30">
        <f>D90/B90*100</f>
        <v>34.796875</v>
      </c>
      <c r="D90" s="29">
        <v>2227</v>
      </c>
      <c r="E90" s="29">
        <v>5200</v>
      </c>
      <c r="F90" s="30">
        <f>G90/E90*100</f>
        <v>37.05769230769231</v>
      </c>
      <c r="G90" s="29">
        <v>1927</v>
      </c>
      <c r="H90" s="29">
        <v>1200</v>
      </c>
      <c r="I90" s="30">
        <f>J90/H90*100</f>
        <v>25</v>
      </c>
      <c r="J90" s="29">
        <v>300</v>
      </c>
    </row>
    <row r="91" spans="1:10" ht="13.5">
      <c r="A91" s="28">
        <f>A90-1</f>
        <v>1924</v>
      </c>
      <c r="B91" s="29">
        <v>3600</v>
      </c>
      <c r="C91" s="30">
        <f>D91/B91*100</f>
        <v>40.5</v>
      </c>
      <c r="D91" s="29">
        <v>1458</v>
      </c>
      <c r="E91" s="29">
        <v>2900</v>
      </c>
      <c r="F91" s="30">
        <f>G91/E91*100</f>
        <v>44.96551724137931</v>
      </c>
      <c r="G91" s="29">
        <v>1304</v>
      </c>
      <c r="H91" s="29">
        <v>700</v>
      </c>
      <c r="I91" s="30">
        <f>J91/H91*100</f>
        <v>22</v>
      </c>
      <c r="J91" s="29">
        <v>154</v>
      </c>
    </row>
    <row r="92" spans="1:10" ht="13.5">
      <c r="A92" s="28">
        <f>A91-1</f>
        <v>1923</v>
      </c>
      <c r="B92" s="29">
        <v>6600</v>
      </c>
      <c r="C92" s="30">
        <f>D92/B92*100</f>
        <v>37.90909090909091</v>
      </c>
      <c r="D92" s="29">
        <v>2502</v>
      </c>
      <c r="E92" s="29">
        <v>5000</v>
      </c>
      <c r="F92" s="30">
        <f>G92/E92*100</f>
        <v>42.980000000000004</v>
      </c>
      <c r="G92" s="29">
        <v>2149</v>
      </c>
      <c r="H92" s="29">
        <v>1600</v>
      </c>
      <c r="I92" s="30">
        <f>J92/H92*100</f>
        <v>22</v>
      </c>
      <c r="J92" s="29">
        <v>352</v>
      </c>
    </row>
    <row r="93" spans="1:10" ht="13.5">
      <c r="A93" s="28">
        <f>A92-1</f>
        <v>1922</v>
      </c>
      <c r="B93" s="29">
        <v>1500</v>
      </c>
      <c r="C93" s="30">
        <f>D93/B93*100</f>
        <v>37.266666666666666</v>
      </c>
      <c r="D93" s="29">
        <v>559</v>
      </c>
      <c r="E93" s="29">
        <v>1070</v>
      </c>
      <c r="F93" s="30">
        <f>G93/E93*100</f>
        <v>45.140186915887845</v>
      </c>
      <c r="G93" s="29">
        <v>483</v>
      </c>
      <c r="H93" s="29">
        <v>430</v>
      </c>
      <c r="I93" s="30">
        <v>18</v>
      </c>
      <c r="J93" s="29">
        <v>77</v>
      </c>
    </row>
    <row r="94" spans="1:10" ht="13.5">
      <c r="A94" s="28">
        <f>A93-1</f>
        <v>1921</v>
      </c>
      <c r="B94" s="29">
        <v>4500</v>
      </c>
      <c r="C94" s="30">
        <f>D94/B94*100</f>
        <v>30</v>
      </c>
      <c r="D94" s="29">
        <v>1350</v>
      </c>
      <c r="E94" s="29">
        <v>3100</v>
      </c>
      <c r="F94" s="30"/>
      <c r="G94" s="29"/>
      <c r="H94" s="29">
        <v>1400</v>
      </c>
      <c r="J94" s="31"/>
    </row>
    <row r="95" spans="1:10" ht="13.5">
      <c r="A95" s="28">
        <f>A94-1</f>
        <v>1920</v>
      </c>
      <c r="B95" s="29">
        <v>1550</v>
      </c>
      <c r="C95" s="30">
        <f>D95/B95*100</f>
        <v>34.96774193548387</v>
      </c>
      <c r="D95" s="29">
        <v>542</v>
      </c>
      <c r="E95" s="29">
        <v>1050</v>
      </c>
      <c r="F95" s="30"/>
      <c r="G95" s="29"/>
      <c r="H95" s="29">
        <v>500</v>
      </c>
      <c r="J95" s="31"/>
    </row>
    <row r="96" spans="1:10" ht="13.5">
      <c r="A96" s="28">
        <v>1919</v>
      </c>
      <c r="B96" s="29">
        <v>3200</v>
      </c>
      <c r="C96" s="30">
        <f>D96/B96*100</f>
        <v>38</v>
      </c>
      <c r="D96" s="29">
        <v>1216</v>
      </c>
      <c r="E96" s="29">
        <v>2100</v>
      </c>
      <c r="F96" s="30"/>
      <c r="G96" s="29"/>
      <c r="H96" s="29">
        <v>1100</v>
      </c>
      <c r="J96" s="31"/>
    </row>
    <row r="97" spans="1:10" ht="13.5">
      <c r="A97" s="28"/>
      <c r="B97" s="29"/>
      <c r="C97" s="30" t="str">
        <f>IF(B97&gt;0,(+D97/B97)*100,"")</f>
        <v/>
      </c>
      <c r="D97" s="29"/>
      <c r="E97" s="29"/>
      <c r="F97" s="30" t="str">
        <f>IF(E97&gt;0,(+G97/E97)*100,"")</f>
        <v/>
      </c>
      <c r="G97" s="29"/>
      <c r="H97" s="29"/>
      <c r="I97" s="30" t="str">
        <f>IF(H97&gt;0,ROUND((+J97/H97)*100,1),"")</f>
        <v/>
      </c>
      <c r="J97" s="29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