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Nebraska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<sst xmlns="http://schemas.openxmlformats.org/spreadsheetml/2006/main" count="260" uniqueCount="125">
  <si>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</si>
  <si>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</si>
  <si>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</si>
  <si>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</si>
  <si>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</si>
  <si>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</si>
  <si>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</si>
  <si>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</si>
  <si>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</si>
  <si>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</si>
  <si>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</si>
  <si>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</si>
  <si>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</si>
  <si>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</si>
  <si>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</si>
  <si>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</si>
  <si>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</si>
  <si>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</si>
  <si>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</si>
  <si>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</si>
  <si>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</si>
  <si>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</si>
  <si>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</si>
  <si>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</si>
  <si>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</si>
  <si>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</si>
  <si>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</si>
  <si>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</si>
  <si>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</si>
  <si>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</si>
  <si>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</si>
  <si>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</si>
  <si>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</si>
  <si>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</si>
  <si>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</si>
  <si>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</si>
  <si>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</si>
  <si>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</si>
  <si>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</si>
  <si>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</si>
  <si>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</si>
  <si>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</si>
  <si>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</si>
  <si>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</si>
  <si>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</si>
  <si>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</si>
  <si>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</si>
  <si>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</si>
  <si>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</si>
  <si>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</si>
  <si>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</si>
  <si>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</si>
  <si>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</si>
  <si>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</si>
  <si>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</si>
  <si>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</si>
  <si>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</si>
  <si>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</si>
  <si>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</si>
  <si>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</si>
  <si>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</si>
  <si>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</si>
  <si>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</si>
  <si>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</si>
  <si>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</si>
  <si>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</si>
  <si>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</si>
  <si>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</si>
  <si>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</si>
  <si>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</si>
  <si>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</si>
  <si>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</si>
  <si>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</si>
  <si>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</si>
  <si>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</si>
  <si>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</si>
  <si>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</si>
  <si>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</si>
  <si>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</si>
  <si>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</si>
  <si>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</si>
  <si>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</si>
  <si>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</si>
  <si>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</si>
  <si>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</si>
  <si>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</si>
  <si>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</si>
  <si>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</si>
  <si>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</si>
  <si>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</si>
  <si>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</si>
  <si>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</si>
  <si>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</si>
  <si>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</si>
  <si>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</si>
  <si>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</si>
  <si>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</si>
  <si>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</si>
  <si>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</si>
  <si>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</si>
  <si>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</si>
  <si>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</si>
  <si>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</si>
  <si>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</si>
  <si>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</si>
  <si>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</si>
  <si>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</si>
  <si>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</si>
  <si>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</si>
  <si>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</si>
  <si>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</si>
  <si>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</si>
  <si>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</si>
  <si>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</si>
  <si>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</si>
  <si>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</si>
  <si>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</si>
  <si>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</si>
  <si>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</si>
  <si>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</si>
  <si>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Nebraska</t>
  </si>
  <si>
    <t>Nebraska Values</t>
  </si>
  <si>
    <t>Nebraska Shares</t>
  </si>
  <si>
    <t>Nebraska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</si>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</sst>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(Nebraska!F82/10^6)</f>
        <v>8.787336346093873</v>
      </c>
      <c r="C4" s="69">
        <f>(Nebraska!G82/10^6)</f>
        <v>9.228413199001961</v>
      </c>
      <c r="D4" s="69">
        <f>(Nebraska!H82/10^6)</f>
        <v>9.074210102359343</v>
      </c>
      <c r="E4" s="69">
        <f>(Nebraska!I82/10^6)</f>
        <v>9.838169152753853</v>
      </c>
      <c r="F4" s="69">
        <f>(Nebraska!J82/10^6)</f>
        <v>11.663309234233804</v>
      </c>
      <c r="G4" s="69">
        <f>(Nebraska!K82/10^6)</f>
        <v>10.84806647113064</v>
      </c>
      <c r="H4" s="69">
        <f>(Nebraska!L82/10^6)</f>
        <v>10.32437361328833</v>
      </c>
      <c r="I4" s="69">
        <f>(Nebraska!M82/10^6)</f>
        <v>10.94201811208711</v>
      </c>
      <c r="J4" s="69">
        <f>(Nebraska!N82/10^6)</f>
        <v>13.106523116291669</v>
      </c>
      <c r="K4" s="69">
        <f>(Nebraska!O82/10^6)</f>
        <v>12.331729545706706</v>
      </c>
      <c r="L4" s="69">
        <f>(Nebraska!P82/10^6)</f>
        <v>13.366821446960179</v>
      </c>
      <c r="M4" s="69">
        <f>(Nebraska!Q82/10^6)</f>
        <v>14.314030831471925</v>
      </c>
      <c r="N4" s="69">
        <f>(Nebraska!R82/10^6)</f>
        <v>13.265994172672576</v>
      </c>
      <c r="O4" s="69">
        <f>(Nebraska!S82/10^6)</f>
        <v>15.656438322235596</v>
      </c>
      <c r="P4" s="69">
        <f>(Nebraska!T82/10^6)</f>
        <v>15.126459857080508</v>
      </c>
      <c r="Q4" s="69">
        <f>(Nebraska!U82/10^6)</f>
        <v>16.931654511358584</v>
      </c>
      <c r="R4" s="69">
        <f>(Nebraska!V82/10^6)</f>
        <v>16.875529181952963</v>
      </c>
      <c r="S4" s="69">
        <f>(Nebraska!W82/10^6)</f>
        <v>18.247544515371985</v>
      </c>
      <c r="T4" s="69">
        <f>(Nebraska!X82/10^6)</f>
        <v>19.331135551120386</v>
      </c>
      <c r="U4" s="69">
        <f>(Nebraska!Y82/10^6)</f>
        <v>18.73534336499034</v>
      </c>
      <c r="V4" s="69">
        <f>(Nebraska!Z82/10^6)</f>
        <v>19.54460179039123</v>
      </c>
      <c r="W4" s="69">
        <f>(Nebraska!AA82/10^6)</f>
        <v>21.44251079886606</v>
      </c>
      <c r="X4" s="69">
        <f>(Nebraska!AB82/10^6)</f>
        <v>20.61685422010774</v>
      </c>
      <c r="Y4" s="69">
        <f>(Nebraska!AC82/10^6)</f>
        <v>21.50442699363528</v>
      </c>
      <c r="Z4" s="69">
        <f>(Nebraska!AD82/10^6)</f>
        <v>21.167218925327152</v>
      </c>
      <c r="AA4" s="69">
        <f>(Nebraska!AE82/10^6)</f>
        <v>21.644814466666283</v>
      </c>
    </row>
    <row r="5" spans="1:27" ht="12.75">
      <c r="A5" s="68" t="s">
        <v>118</v>
      </c>
      <c r="B5" s="69">
        <f>((Nebraska!F83+Nebraska!F84)/10^6)</f>
        <v>12.723355149527965</v>
      </c>
      <c r="C5" s="69">
        <f>((Nebraska!G83+Nebraska!G84)/10^6)</f>
        <v>11.832260189806277</v>
      </c>
      <c r="D5" s="69">
        <f>((Nebraska!H83+Nebraska!H84)/10^6)</f>
        <v>12.470539595875637</v>
      </c>
      <c r="E5" s="69">
        <f>((Nebraska!I83+Nebraska!I84)/10^6)</f>
        <v>13.313935244056722</v>
      </c>
      <c r="F5" s="69">
        <f>((Nebraska!J83+Nebraska!J84)/10^6)</f>
        <v>12.837441438316958</v>
      </c>
      <c r="G5" s="69">
        <f>((Nebraska!K83+Nebraska!K84)/10^6)</f>
        <v>13.02930030792284</v>
      </c>
      <c r="H5" s="69">
        <f>((Nebraska!L83+Nebraska!L84)/10^6)</f>
        <v>13.05376740205022</v>
      </c>
      <c r="I5" s="69">
        <f>((Nebraska!M83+Nebraska!M84)/10^6)</f>
        <v>13.504492915757202</v>
      </c>
      <c r="J5" s="69">
        <f>((Nebraska!N83+Nebraska!N84)/10^6)</f>
        <v>14.593584209225032</v>
      </c>
      <c r="K5" s="69">
        <f>((Nebraska!O83+Nebraska!O84)/10^6)</f>
        <v>14.00339831975249</v>
      </c>
      <c r="L5" s="69">
        <f>((Nebraska!P83+Nebraska!P84)/10^6)</f>
        <v>13.761967513961977</v>
      </c>
      <c r="M5" s="69">
        <f>((Nebraska!Q83+Nebraska!Q84)/10^6)</f>
        <v>13.333607210297435</v>
      </c>
      <c r="N5" s="69">
        <f>((Nebraska!R83+Nebraska!R84)/10^6)</f>
        <v>13.7772763493378</v>
      </c>
      <c r="O5" s="69">
        <f>((Nebraska!S83+Nebraska!S84)/10^6)</f>
        <v>13.800196124117772</v>
      </c>
      <c r="P5" s="69">
        <f>((Nebraska!T83+Nebraska!T84)/10^6)</f>
        <v>14.134249691225072</v>
      </c>
      <c r="Q5" s="69">
        <f>((Nebraska!U83+Nebraska!U84)/10^6)</f>
        <v>14.406299419119373</v>
      </c>
      <c r="R5" s="69">
        <f>((Nebraska!V83+Nebraska!V84)/10^6)</f>
        <v>15.533249625415063</v>
      </c>
      <c r="S5" s="69">
        <f>((Nebraska!W83+Nebraska!W84)/10^6)</f>
        <v>15.571284090359132</v>
      </c>
      <c r="T5" s="69">
        <f>((Nebraska!X83+Nebraska!X84)/10^6)</f>
        <v>16.517939018674635</v>
      </c>
      <c r="U5" s="69">
        <f>((Nebraska!Y83+Nebraska!Y84)/10^6)</f>
        <v>16.462296682966944</v>
      </c>
      <c r="V5" s="69">
        <f>((Nebraska!Z83+Nebraska!Z84)/10^6)</f>
        <v>15.200150094438253</v>
      </c>
      <c r="W5" s="69">
        <f>((Nebraska!AA83+Nebraska!AA84)/10^6)</f>
        <v>14.868185316198428</v>
      </c>
      <c r="X5" s="69">
        <f>((Nebraska!AB83+Nebraska!AB84)/10^6)</f>
        <v>15.367977861974119</v>
      </c>
      <c r="Y5" s="69">
        <f>((Nebraska!AC83+Nebraska!AC84)/10^6)</f>
        <v>15.465980974914698</v>
      </c>
      <c r="Z5" s="69">
        <f>((Nebraska!AD83+Nebraska!AD84)/10^6)</f>
        <v>15.990476385412416</v>
      </c>
      <c r="AA5" s="69">
        <f>((Nebraska!AE83+Nebraska!AE84)/10^6)</f>
        <v>15.603822023017683</v>
      </c>
    </row>
    <row r="6" spans="1:27" ht="12.75">
      <c r="A6" s="67" t="s">
        <v>69</v>
      </c>
      <c r="B6" s="69">
        <f>(Nebraska!F85/10^6)</f>
        <v>8.427364271601268</v>
      </c>
      <c r="C6" s="69">
        <f>(Nebraska!G85/10^6)</f>
        <v>7.139870291768006</v>
      </c>
      <c r="D6" s="69">
        <f>(Nebraska!H85/10^6)</f>
        <v>7.161355344866672</v>
      </c>
      <c r="E6" s="69">
        <f>(Nebraska!I85/10^6)</f>
        <v>6.696495455055917</v>
      </c>
      <c r="F6" s="69">
        <f>(Nebraska!J85/10^6)</f>
        <v>6.956719961359256</v>
      </c>
      <c r="G6" s="69">
        <f>(Nebraska!K85/10^6)</f>
        <v>6.530448795824005</v>
      </c>
      <c r="H6" s="69">
        <f>(Nebraska!L85/10^6)</f>
        <v>5.4732662579273725</v>
      </c>
      <c r="I6" s="69">
        <f>(Nebraska!M85/10^6)</f>
        <v>5.666185957300007</v>
      </c>
      <c r="J6" s="69">
        <f>(Nebraska!N85/10^6)</f>
        <v>6.30845493348186</v>
      </c>
      <c r="K6" s="69">
        <f>(Nebraska!O85/10^6)</f>
        <v>6.239895761747605</v>
      </c>
      <c r="L6" s="69">
        <f>(Nebraska!P85/10^6)</f>
        <v>5.742494168437404</v>
      </c>
      <c r="M6" s="69">
        <f>(Nebraska!Q85/10^6)</f>
        <v>5.996123914226141</v>
      </c>
      <c r="N6" s="69">
        <f>(Nebraska!R85/10^6)</f>
        <v>5.50675505001987</v>
      </c>
      <c r="O6" s="69">
        <f>(Nebraska!S85/10^6)</f>
        <v>6.473061318462021</v>
      </c>
      <c r="P6" s="69">
        <f>(Nebraska!T85/10^6)</f>
        <v>6.560331751369305</v>
      </c>
      <c r="Q6" s="69">
        <f>(Nebraska!U85/10^6)</f>
        <v>7.028602017019235</v>
      </c>
      <c r="R6" s="69">
        <f>(Nebraska!V85/10^6)</f>
        <v>7.036315032634449</v>
      </c>
      <c r="S6" s="69">
        <f>(Nebraska!W85/10^6)</f>
        <v>6.941377402014197</v>
      </c>
      <c r="T6" s="69">
        <f>(Nebraska!X85/10^6)</f>
        <v>6.880323429518512</v>
      </c>
      <c r="U6" s="69">
        <f>(Nebraska!Y85/10^6)</f>
        <v>6.360663773000752</v>
      </c>
      <c r="V6" s="69">
        <f>(Nebraska!Z85/10^6)</f>
        <v>6.690875631237032</v>
      </c>
      <c r="W6" s="69">
        <f>(Nebraska!AA85/10^6)</f>
        <v>6.50803456161843</v>
      </c>
      <c r="X6" s="69">
        <f>(Nebraska!AB85/10^6)</f>
        <v>6.322580369109396</v>
      </c>
      <c r="Y6" s="69">
        <f>(Nebraska!AC85/10^6)</f>
        <v>6.24705681740627</v>
      </c>
      <c r="Z6" s="69">
        <f>(Nebraska!AD85/10^6)</f>
        <v>6.011692312702596</v>
      </c>
      <c r="AA6" s="69">
        <f>(Nebraska!AE85/10^6)</f>
        <v>6.31402716971216</v>
      </c>
    </row>
    <row r="7" spans="1:27" ht="12.75">
      <c r="A7" s="66" t="s">
        <v>79</v>
      </c>
      <c r="B7" s="70">
        <f>(Nebraska!F86/10^6)</f>
        <v>29.938055767223105</v>
      </c>
      <c r="C7" s="70">
        <f>(Nebraska!G86/10^6)</f>
        <v>28.200543680576242</v>
      </c>
      <c r="D7" s="70">
        <f>(Nebraska!H86/10^6)</f>
        <v>28.70610504310165</v>
      </c>
      <c r="E7" s="70">
        <f>(Nebraska!I86/10^6)</f>
        <v>29.848599851866492</v>
      </c>
      <c r="F7" s="70">
        <f>(Nebraska!J86/10^6)</f>
        <v>31.45747063391002</v>
      </c>
      <c r="G7" s="70">
        <f>(Nebraska!K86/10^6)</f>
        <v>30.407815574877485</v>
      </c>
      <c r="H7" s="70">
        <f>(Nebraska!L86/10^6)</f>
        <v>28.85140727326592</v>
      </c>
      <c r="I7" s="70">
        <f>(Nebraska!M86/10^6)</f>
        <v>30.112696985144318</v>
      </c>
      <c r="J7" s="70">
        <f>(Nebraska!N86/10^6)</f>
        <v>34.00856225899856</v>
      </c>
      <c r="K7" s="70">
        <f>(Nebraska!O86/10^6)</f>
        <v>32.575023627206804</v>
      </c>
      <c r="L7" s="70">
        <f>(Nebraska!P86/10^6)</f>
        <v>32.87128312935956</v>
      </c>
      <c r="M7" s="70">
        <f>(Nebraska!Q86/10^6)</f>
        <v>33.6437619559955</v>
      </c>
      <c r="N7" s="70">
        <f>(Nebraska!R86/10^6)</f>
        <v>32.55002557203025</v>
      </c>
      <c r="O7" s="70">
        <f>(Nebraska!S86/10^6)</f>
        <v>35.92969576481539</v>
      </c>
      <c r="P7" s="70">
        <f>(Nebraska!T86/10^6)</f>
        <v>35.82104129967488</v>
      </c>
      <c r="Q7" s="70">
        <f>(Nebraska!U86/10^6)</f>
        <v>38.3665559474972</v>
      </c>
      <c r="R7" s="70">
        <f>(Nebraska!V86/10^6)</f>
        <v>39.44509384000248</v>
      </c>
      <c r="S7" s="70">
        <f>(Nebraska!W86/10^6)</f>
        <v>40.76020600774531</v>
      </c>
      <c r="T7" s="70">
        <f>(Nebraska!X86/10^6)</f>
        <v>42.729397999313534</v>
      </c>
      <c r="U7" s="70">
        <f>(Nebraska!Y86/10^6)</f>
        <v>41.55830382095804</v>
      </c>
      <c r="V7" s="70">
        <f>(Nebraska!Z86/10^6)</f>
        <v>41.43562751606651</v>
      </c>
      <c r="W7" s="70">
        <f>(Nebraska!AA86/10^6)</f>
        <v>42.81873067668292</v>
      </c>
      <c r="X7" s="70">
        <f>(Nebraska!AB86/10^6)</f>
        <v>42.30741245119126</v>
      </c>
      <c r="Y7" s="70">
        <f>(Nebraska!AC86/10^6)</f>
        <v>43.217464785956246</v>
      </c>
      <c r="Z7" s="70">
        <f>(Nebraska!AD86/10^6)</f>
        <v>43.16938762344216</v>
      </c>
      <c r="AA7" s="70">
        <f>(Nebraska!AE86/10^6)</f>
        <v>43.56266365939613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(Nebraska!F90/10^6)</f>
        <v>3.0303430673342193</v>
      </c>
      <c r="C11" s="69">
        <f>(Nebraska!G90/10^6)</f>
        <v>2.760232018718115</v>
      </c>
      <c r="D11" s="69">
        <f>(Nebraska!H90/10^6)</f>
        <v>3.1742006518200143</v>
      </c>
      <c r="E11" s="69">
        <f>(Nebraska!I90/10^6)</f>
        <v>2.9893788221384106</v>
      </c>
      <c r="F11" s="69">
        <f>(Nebraska!J90/10^6)</f>
        <v>2.8547903020323906</v>
      </c>
      <c r="G11" s="69">
        <f>(Nebraska!K90/10^6)</f>
        <v>2.828638900226706</v>
      </c>
      <c r="H11" s="69">
        <f>(Nebraska!L90/10^6)</f>
        <v>2.5676451879652697</v>
      </c>
      <c r="I11" s="69">
        <f>(Nebraska!M90/10^6)</f>
        <v>2.4126199835112803</v>
      </c>
      <c r="J11" s="69">
        <f>(Nebraska!N90/10^6)</f>
        <v>2.6554979660763425</v>
      </c>
      <c r="K11" s="69">
        <f>(Nebraska!O90/10^6)</f>
        <v>2.75517465083968</v>
      </c>
      <c r="L11" s="69">
        <f>(Nebraska!P90/10^6)</f>
        <v>2.4739517416609362</v>
      </c>
      <c r="M11" s="69">
        <f>(Nebraska!Q90/10^6)</f>
        <v>2.701109584973684</v>
      </c>
      <c r="N11" s="69">
        <f>(Nebraska!R90/10^6)</f>
        <v>2.500107139218502</v>
      </c>
      <c r="O11" s="69">
        <f>(Nebraska!S90/10^6)</f>
        <v>2.836146358267489</v>
      </c>
      <c r="P11" s="69">
        <f>(Nebraska!T90/10^6)</f>
        <v>2.6335278654080754</v>
      </c>
      <c r="Q11" s="69">
        <f>(Nebraska!U90/10^6)</f>
        <v>2.6472844152758057</v>
      </c>
      <c r="R11" s="69">
        <f>(Nebraska!V90/10^6)</f>
        <v>3.0216008967591477</v>
      </c>
      <c r="S11" s="69">
        <f>(Nebraska!W90/10^6)</f>
        <v>2.8412706461149533</v>
      </c>
      <c r="T11" s="69">
        <f>(Nebraska!X90/10^6)</f>
        <v>2.5776954484442345</v>
      </c>
      <c r="U11" s="69">
        <f>(Nebraska!Y90/10^6)</f>
        <v>2.571682021117239</v>
      </c>
      <c r="V11" s="69">
        <f>(Nebraska!Z90/10^6)</f>
        <v>2.7077530351314</v>
      </c>
      <c r="W11" s="69">
        <f>(Nebraska!AA90/10^6)</f>
        <v>2.924382388141606</v>
      </c>
      <c r="X11" s="69">
        <f>(Nebraska!AB90/10^6)</f>
        <v>2.8037678786841393</v>
      </c>
      <c r="Y11" s="69">
        <f>(Nebraska!AC90/10^6)</f>
        <v>2.703549977805228</v>
      </c>
      <c r="Z11" s="69">
        <f>(Nebraska!AD90/10^6)</f>
        <v>2.439257881291915</v>
      </c>
      <c r="AA11" s="69">
        <f>(Nebraska!AE90/10^6)</f>
        <v>2.460629713909989</v>
      </c>
    </row>
    <row r="12" spans="1:27" ht="12.75">
      <c r="A12" s="68" t="s">
        <v>82</v>
      </c>
      <c r="B12" s="69">
        <f>(Nebraska!F91/10^6)</f>
        <v>2.489547851467979</v>
      </c>
      <c r="C12" s="69">
        <f>(Nebraska!G91/10^6)</f>
        <v>2.398775745099531</v>
      </c>
      <c r="D12" s="69">
        <f>(Nebraska!H91/10^6)</f>
        <v>2.568278538694839</v>
      </c>
      <c r="E12" s="69">
        <f>(Nebraska!I91/10^6)</f>
        <v>2.596967711032834</v>
      </c>
      <c r="F12" s="69">
        <f>(Nebraska!J91/10^6)</f>
        <v>2.8327807035317867</v>
      </c>
      <c r="G12" s="69">
        <f>(Nebraska!K91/10^6)</f>
        <v>2.529775068212235</v>
      </c>
      <c r="H12" s="69">
        <f>(Nebraska!L91/10^6)</f>
        <v>2.1632579269377357</v>
      </c>
      <c r="I12" s="69">
        <f>(Nebraska!M91/10^6)</f>
        <v>2.0628618224622506</v>
      </c>
      <c r="J12" s="69">
        <f>(Nebraska!N91/10^6)</f>
        <v>2.3547491693492084</v>
      </c>
      <c r="K12" s="69">
        <f>(Nebraska!O91/10^6)</f>
        <v>2.1964237564383815</v>
      </c>
      <c r="L12" s="69">
        <f>(Nebraska!P91/10^6)</f>
        <v>2.149837673679628</v>
      </c>
      <c r="M12" s="69">
        <f>(Nebraska!Q91/10^6)</f>
        <v>2.3029579084504608</v>
      </c>
      <c r="N12" s="69">
        <f>(Nebraska!R91/10^6)</f>
        <v>2.020262895629805</v>
      </c>
      <c r="O12" s="69">
        <f>(Nebraska!S91/10^6)</f>
        <v>2.001216335499108</v>
      </c>
      <c r="P12" s="69">
        <f>(Nebraska!T91/10^6)</f>
        <v>2.2504490280934437</v>
      </c>
      <c r="Q12" s="69">
        <f>(Nebraska!U91/10^6)</f>
        <v>2.2211087912603196</v>
      </c>
      <c r="R12" s="69">
        <f>(Nebraska!V91/10^6)</f>
        <v>2.353716732473895</v>
      </c>
      <c r="S12" s="69">
        <f>(Nebraska!W91/10^6)</f>
        <v>2.0967492412923163</v>
      </c>
      <c r="T12" s="69">
        <f>(Nebraska!X91/10^6)</f>
        <v>1.7115951786449646</v>
      </c>
      <c r="U12" s="69">
        <f>(Nebraska!Y91/10^6)</f>
        <v>1.6325214253891343</v>
      </c>
      <c r="V12" s="69">
        <f>(Nebraska!Z91/10^6)</f>
        <v>1.8017835272536202</v>
      </c>
      <c r="W12" s="69">
        <f>(Nebraska!AA91/10^6)</f>
        <v>1.766529851932971</v>
      </c>
      <c r="X12" s="69">
        <f>(Nebraska!AB91/10^6)</f>
        <v>1.6741322220322337</v>
      </c>
      <c r="Y12" s="69">
        <f>(Nebraska!AC91/10^6)</f>
        <v>1.7213959061142208</v>
      </c>
      <c r="Z12" s="69">
        <f>(Nebraska!AD91/10^6)</f>
        <v>1.8262499410060609</v>
      </c>
      <c r="AA12" s="69">
        <f>(Nebraska!AE91/10^6)</f>
        <v>1.6545541219874809</v>
      </c>
    </row>
    <row r="13" spans="1:27" ht="12.75">
      <c r="A13" s="68" t="s">
        <v>83</v>
      </c>
      <c r="B13" s="69">
        <f>(Nebraska!F92/10^6)</f>
        <v>5.516273208052535</v>
      </c>
      <c r="C13" s="69">
        <f>(Nebraska!G92/10^6)</f>
        <v>4.988403185521258</v>
      </c>
      <c r="D13" s="69">
        <f>(Nebraska!H92/10^6)</f>
        <v>4.871226084420832</v>
      </c>
      <c r="E13" s="69">
        <f>(Nebraska!I92/10^6)</f>
        <v>4.702479331787197</v>
      </c>
      <c r="F13" s="69">
        <f>(Nebraska!J92/10^6)</f>
        <v>4.8323265957455614</v>
      </c>
      <c r="G13" s="69">
        <f>(Nebraska!K92/10^6)</f>
        <v>4.747279755008042</v>
      </c>
      <c r="H13" s="69">
        <f>(Nebraska!L92/10^6)</f>
        <v>4.350347052997625</v>
      </c>
      <c r="I13" s="69">
        <f>(Nebraska!M92/10^6)</f>
        <v>4.782027861160656</v>
      </c>
      <c r="J13" s="69">
        <f>(Nebraska!N92/10^6)</f>
        <v>4.994757428341089</v>
      </c>
      <c r="K13" s="69">
        <f>(Nebraska!O92/10^6)</f>
        <v>4.949936852715858</v>
      </c>
      <c r="L13" s="69">
        <f>(Nebraska!P92/10^6)</f>
        <v>4.510502537624521</v>
      </c>
      <c r="M13" s="69">
        <f>(Nebraska!Q92/10^6)</f>
        <v>4.378958639389942</v>
      </c>
      <c r="N13" s="69">
        <f>(Nebraska!R92/10^6)</f>
        <v>4.49501205480844</v>
      </c>
      <c r="O13" s="69">
        <f>(Nebraska!S92/10^6)</f>
        <v>5.211472749907259</v>
      </c>
      <c r="P13" s="69">
        <f>(Nebraska!T92/10^6)</f>
        <v>5.426702692428125</v>
      </c>
      <c r="Q13" s="69">
        <f>(Nebraska!U92/10^6)</f>
        <v>5.386154986116429</v>
      </c>
      <c r="R13" s="69">
        <f>(Nebraska!V92/10^6)</f>
        <v>4.9152311752855296</v>
      </c>
      <c r="S13" s="69">
        <f>(Nebraska!W92/10^6)</f>
        <v>5.269125061363256</v>
      </c>
      <c r="T13" s="69">
        <f>(Nebraska!X92/10^6)</f>
        <v>6.030088279372594</v>
      </c>
      <c r="U13" s="69">
        <f>(Nebraska!Y92/10^6)</f>
        <v>5.238433651158551</v>
      </c>
      <c r="V13" s="69">
        <f>(Nebraska!Z92/10^6)</f>
        <v>5.562299551527146</v>
      </c>
      <c r="W13" s="69">
        <f>(Nebraska!AA92/10^6)</f>
        <v>5.868838259947468</v>
      </c>
      <c r="X13" s="69">
        <f>(Nebraska!AB92/10^6)</f>
        <v>5.8340857142619456</v>
      </c>
      <c r="Y13" s="69">
        <f>(Nebraska!AC92/10^6)</f>
        <v>5.659938150804185</v>
      </c>
      <c r="Z13" s="69">
        <f>(Nebraska!AD92/10^6)</f>
        <v>5.902105267200068</v>
      </c>
      <c r="AA13" s="69">
        <f>(Nebraska!AE92/10^6)</f>
        <v>5.8126374475179166</v>
      </c>
    </row>
    <row r="14" spans="1:27" ht="12.75">
      <c r="A14" s="68" t="s">
        <v>84</v>
      </c>
      <c r="B14" s="69">
        <f>(Nebraska!F93/10^6)</f>
        <v>9.889296958453777</v>
      </c>
      <c r="C14" s="69">
        <f>(Nebraska!G93/10^6)</f>
        <v>9.22229689373654</v>
      </c>
      <c r="D14" s="69">
        <f>(Nebraska!H93/10^6)</f>
        <v>9.490713672062135</v>
      </c>
      <c r="E14" s="69">
        <f>(Nebraska!I93/10^6)</f>
        <v>10.104831448979239</v>
      </c>
      <c r="F14" s="69">
        <f>(Nebraska!J93/10^6)</f>
        <v>9.858331292803692</v>
      </c>
      <c r="G14" s="69">
        <f>(Nebraska!K93/10^6)</f>
        <v>9.833528121690922</v>
      </c>
      <c r="H14" s="69">
        <f>(Nebraska!L93/10^6)</f>
        <v>9.897542816554786</v>
      </c>
      <c r="I14" s="69">
        <f>(Nebraska!M93/10^6)</f>
        <v>10.324412783823425</v>
      </c>
      <c r="J14" s="69">
        <f>(Nebraska!N93/10^6)</f>
        <v>11.269532953253877</v>
      </c>
      <c r="K14" s="69">
        <f>(Nebraska!O93/10^6)</f>
        <v>10.662688576792483</v>
      </c>
      <c r="L14" s="69">
        <f>(Nebraska!P93/10^6)</f>
        <v>10.588016066272765</v>
      </c>
      <c r="M14" s="69">
        <f>(Nebraska!Q93/10^6)</f>
        <v>10.340946103331282</v>
      </c>
      <c r="N14" s="69">
        <f>(Nebraska!R93/10^6)</f>
        <v>10.724986015109232</v>
      </c>
      <c r="O14" s="69">
        <f>(Nebraska!S93/10^6)</f>
        <v>10.752078631880057</v>
      </c>
      <c r="P14" s="69">
        <f>(Nebraska!T93/10^6)</f>
        <v>10.953720104504319</v>
      </c>
      <c r="Q14" s="69">
        <f>(Nebraska!U93/10^6)</f>
        <v>11.617424785039384</v>
      </c>
      <c r="R14" s="69">
        <f>(Nebraska!V93/10^6)</f>
        <v>12.636518232426702</v>
      </c>
      <c r="S14" s="69">
        <f>(Nebraska!W93/10^6)</f>
        <v>12.849259730709994</v>
      </c>
      <c r="T14" s="69">
        <f>(Nebraska!X93/10^6)</f>
        <v>13.449820273251161</v>
      </c>
      <c r="U14" s="69">
        <f>(Nebraska!Y93/10^6)</f>
        <v>13.824495445013214</v>
      </c>
      <c r="V14" s="69">
        <f>(Nebraska!Z93/10^6)</f>
        <v>12.248151851500744</v>
      </c>
      <c r="W14" s="69">
        <f>(Nebraska!AA93/10^6)</f>
        <v>11.515906369988217</v>
      </c>
      <c r="X14" s="69">
        <f>(Nebraska!AB93/10^6)</f>
        <v>11.860472770739586</v>
      </c>
      <c r="Y14" s="69">
        <f>(Nebraska!AC93/10^6)</f>
        <v>12.080465638437682</v>
      </c>
      <c r="Z14" s="69">
        <f>(Nebraska!AD93/10^6)</f>
        <v>12.341283241813887</v>
      </c>
      <c r="AA14" s="69">
        <f>(Nebraska!AE93/10^6)</f>
        <v>12.272634503801957</v>
      </c>
    </row>
    <row r="15" spans="1:27" ht="12.75">
      <c r="A15" s="68" t="s">
        <v>85</v>
      </c>
      <c r="B15" s="69">
        <f>(Nebraska!F94/10^6)</f>
        <v>9.012562116793728</v>
      </c>
      <c r="C15" s="69">
        <f>(Nebraska!G94/10^6)</f>
        <v>8.830855325214463</v>
      </c>
      <c r="D15" s="69">
        <f>(Nebraska!H94/10^6)</f>
        <v>8.601695996477833</v>
      </c>
      <c r="E15" s="69">
        <f>(Nebraska!I94/10^6)</f>
        <v>9.454951820192647</v>
      </c>
      <c r="F15" s="69">
        <f>(Nebraska!J94/10^6)</f>
        <v>11.07923487267222</v>
      </c>
      <c r="G15" s="69">
        <f>(Nebraska!K94/10^6)</f>
        <v>10.468613061466648</v>
      </c>
      <c r="H15" s="69">
        <f>(Nebraska!L94/10^6)</f>
        <v>9.87263739127487</v>
      </c>
      <c r="I15" s="69">
        <f>(Nebraska!M94/10^6)</f>
        <v>10.530777250157477</v>
      </c>
      <c r="J15" s="69">
        <f>(Nebraska!N94/10^6)</f>
        <v>12.733995358665478</v>
      </c>
      <c r="K15" s="69">
        <f>(Nebraska!O94/10^6)</f>
        <v>12.010827723694257</v>
      </c>
      <c r="L15" s="69">
        <f>(Nebraska!P94/10^6)</f>
        <v>13.148962172784113</v>
      </c>
      <c r="M15" s="69">
        <f>(Nebraska!Q94/10^6)</f>
        <v>13.91980276542333</v>
      </c>
      <c r="N15" s="69">
        <f>(Nebraska!R94/10^6)</f>
        <v>12.8096828766325</v>
      </c>
      <c r="O15" s="69">
        <f>(Nebraska!S94/10^6)</f>
        <v>15.128783633788306</v>
      </c>
      <c r="P15" s="69">
        <f>(Nebraska!T94/10^6)</f>
        <v>14.556612482192056</v>
      </c>
      <c r="Q15" s="69">
        <f>(Nebraska!U94/10^6)</f>
        <v>16.494616919705123</v>
      </c>
      <c r="R15" s="69">
        <f>(Nebraska!V94/10^6)</f>
        <v>16.518040148400573</v>
      </c>
      <c r="S15" s="69">
        <f>(Nebraska!W94/10^6)</f>
        <v>17.703813263361965</v>
      </c>
      <c r="T15" s="69">
        <f>(Nebraska!X94/10^6)</f>
        <v>18.96018012508408</v>
      </c>
      <c r="U15" s="69">
        <f>(Nebraska!Y94/10^6)</f>
        <v>18.291157471343535</v>
      </c>
      <c r="V15" s="69">
        <f>(Nebraska!Z94/10^6)</f>
        <v>19.11564907750867</v>
      </c>
      <c r="W15" s="69">
        <f>(Nebraska!AA94/10^6)</f>
        <v>20.74309106812858</v>
      </c>
      <c r="X15" s="69">
        <f>(Nebraska!AB94/10^6)</f>
        <v>20.134939752930585</v>
      </c>
      <c r="Y15" s="69">
        <f>(Nebraska!AC94/10^6)</f>
        <v>21.052106814732273</v>
      </c>
      <c r="Z15" s="69">
        <f>(Nebraska!AD94/10^6)</f>
        <v>20.66047208137236</v>
      </c>
      <c r="AA15" s="69">
        <f>(Nebraska!AE94/10^6)</f>
        <v>21.362185984712085</v>
      </c>
    </row>
    <row r="16" spans="1:27" ht="12.75">
      <c r="A16" s="66" t="s">
        <v>79</v>
      </c>
      <c r="B16" s="70">
        <f>(Nebraska!F95/10^6)</f>
        <v>29.938023202102237</v>
      </c>
      <c r="C16" s="70">
        <f>(Nebraska!G95/10^6)</f>
        <v>28.200563168289907</v>
      </c>
      <c r="D16" s="70">
        <f>(Nebraska!H95/10^6)</f>
        <v>28.706114943475658</v>
      </c>
      <c r="E16" s="70">
        <f>(Nebraska!I95/10^6)</f>
        <v>29.848609134130328</v>
      </c>
      <c r="F16" s="70">
        <f>(Nebraska!J95/10^6)</f>
        <v>31.45746376678565</v>
      </c>
      <c r="G16" s="70">
        <f>(Nebraska!K95/10^6)</f>
        <v>30.40783490660455</v>
      </c>
      <c r="H16" s="70">
        <f>(Nebraska!L95/10^6)</f>
        <v>28.851430375730285</v>
      </c>
      <c r="I16" s="70">
        <f>(Nebraska!M95/10^6)</f>
        <v>30.112699701115087</v>
      </c>
      <c r="J16" s="70">
        <f>(Nebraska!N95/10^6)</f>
        <v>34.00853287568599</v>
      </c>
      <c r="K16" s="70">
        <f>(Nebraska!O95/10^6)</f>
        <v>32.57505156048066</v>
      </c>
      <c r="L16" s="70">
        <f>(Nebraska!P95/10^6)</f>
        <v>32.87127019202196</v>
      </c>
      <c r="M16" s="70">
        <f>(Nebraska!Q95/10^6)</f>
        <v>33.643775001568706</v>
      </c>
      <c r="N16" s="70">
        <f>(Nebraska!R95/10^6)</f>
        <v>32.550050981398485</v>
      </c>
      <c r="O16" s="70">
        <f>(Nebraska!S95/10^6)</f>
        <v>35.92969770934222</v>
      </c>
      <c r="P16" s="70">
        <f>(Nebraska!T95/10^6)</f>
        <v>35.82101217262602</v>
      </c>
      <c r="Q16" s="70">
        <f>(Nebraska!U95/10^6)</f>
        <v>38.366589897397056</v>
      </c>
      <c r="R16" s="70">
        <f>(Nebraska!V95/10^6)</f>
        <v>39.44510718534584</v>
      </c>
      <c r="S16" s="70">
        <f>(Nebraska!W95/10^6)</f>
        <v>40.76021794284248</v>
      </c>
      <c r="T16" s="70">
        <f>(Nebraska!X95/10^6)</f>
        <v>42.72937930479703</v>
      </c>
      <c r="U16" s="70">
        <f>(Nebraska!Y95/10^6)</f>
        <v>41.55829001402168</v>
      </c>
      <c r="V16" s="70">
        <f>(Nebraska!Z95/10^6)</f>
        <v>41.43563704292158</v>
      </c>
      <c r="W16" s="70">
        <f>(Nebraska!AA95/10^6)</f>
        <v>42.81874793813884</v>
      </c>
      <c r="X16" s="70">
        <f>(Nebraska!AB95/10^6)</f>
        <v>42.30739833864848</v>
      </c>
      <c r="Y16" s="70">
        <f>(Nebraska!AC95/10^6)</f>
        <v>43.21745648789358</v>
      </c>
      <c r="Z16" s="70">
        <f>(Nebraska!AD95/10^6)</f>
        <v>43.16936841268429</v>
      </c>
      <c r="AA16" s="70">
        <f>(Nebraska!AE95/10^6)</f>
        <v>43.56264177192943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100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25272.026046312847</v>
      </c>
      <c r="G8" s="27">
        <v>21673.553638369525</v>
      </c>
      <c r="H8" s="27">
        <v>40231.35933040616</v>
      </c>
      <c r="I8" s="27">
        <v>91350.18899855758</v>
      </c>
      <c r="J8" s="27">
        <v>145934.02519073585</v>
      </c>
      <c r="K8" s="27">
        <v>18953.20944924749</v>
      </c>
      <c r="L8" s="27">
        <v>5971.178926073428</v>
      </c>
      <c r="M8" s="27">
        <v>6001.614602062941</v>
      </c>
      <c r="N8" s="27">
        <v>59732.17105215411</v>
      </c>
      <c r="O8" s="27">
        <v>7864.0082027741755</v>
      </c>
      <c r="P8" s="27">
        <v>6397.199224356125</v>
      </c>
      <c r="Q8" s="27">
        <v>19093.820514192925</v>
      </c>
      <c r="R8" s="27">
        <v>9937.079375130408</v>
      </c>
      <c r="S8" s="27">
        <v>8323.668334678992</v>
      </c>
      <c r="T8" s="27">
        <v>12186.834081610437</v>
      </c>
      <c r="U8" s="27">
        <v>14896.567187088931</v>
      </c>
      <c r="V8" s="27">
        <v>2031.2489930237414</v>
      </c>
      <c r="W8" s="27">
        <v>170614.23597082493</v>
      </c>
      <c r="X8" s="27">
        <v>0</v>
      </c>
      <c r="Y8" s="27">
        <v>0</v>
      </c>
      <c r="Z8" s="27">
        <v>0</v>
      </c>
      <c r="AA8" s="27">
        <v>10342.677399279697</v>
      </c>
      <c r="AB8" s="27">
        <v>12007.93644891183</v>
      </c>
      <c r="AC8" s="27">
        <v>9770.926504340887</v>
      </c>
      <c r="AD8" s="27">
        <v>6012.472146673804</v>
      </c>
      <c r="AE8" s="27">
        <v>6864.171654979091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8291562.166741661</v>
      </c>
      <c r="G9" s="27">
        <v>8562344.65793833</v>
      </c>
      <c r="H9" s="27">
        <v>8464396.646505067</v>
      </c>
      <c r="I9" s="27">
        <v>9341261.51600548</v>
      </c>
      <c r="J9" s="27">
        <v>10986463.440632854</v>
      </c>
      <c r="K9" s="27">
        <v>10377209.51508378</v>
      </c>
      <c r="L9" s="27">
        <v>9736937.876379604</v>
      </c>
      <c r="M9" s="27">
        <v>10397002.935861511</v>
      </c>
      <c r="N9" s="27">
        <v>12565365.681750145</v>
      </c>
      <c r="O9" s="27">
        <v>11826617.974877758</v>
      </c>
      <c r="P9" s="27">
        <v>12943851.077782113</v>
      </c>
      <c r="Q9" s="27">
        <v>13719983.56690813</v>
      </c>
      <c r="R9" s="27">
        <v>12700429.992337001</v>
      </c>
      <c r="S9" s="27">
        <v>15011872.632993441</v>
      </c>
      <c r="T9" s="27">
        <v>14375767.48495659</v>
      </c>
      <c r="U9" s="27">
        <v>16305012.10915759</v>
      </c>
      <c r="V9" s="27">
        <v>16374111.344043871</v>
      </c>
      <c r="W9" s="27">
        <v>17529400.421292562</v>
      </c>
      <c r="X9" s="27">
        <v>18648114.85023088</v>
      </c>
      <c r="Y9" s="27">
        <v>18015753.504936002</v>
      </c>
      <c r="Z9" s="27">
        <v>18766241.573844768</v>
      </c>
      <c r="AA9" s="27">
        <v>20484090.14190791</v>
      </c>
      <c r="AB9" s="27">
        <v>19860274.501772117</v>
      </c>
      <c r="AC9" s="27">
        <v>20765795.034840405</v>
      </c>
      <c r="AD9" s="27">
        <v>20465480.62529866</v>
      </c>
      <c r="AE9" s="27">
        <v>20907053.193871148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482217.71687864576</v>
      </c>
      <c r="G10" s="27">
        <v>655657.7119775744</v>
      </c>
      <c r="H10" s="27">
        <v>571991.1527519482</v>
      </c>
      <c r="I10" s="27">
        <v>397561.4875996771</v>
      </c>
      <c r="J10" s="27">
        <v>507771.21223975107</v>
      </c>
      <c r="K10" s="27">
        <v>454719.24250709877</v>
      </c>
      <c r="L10" s="27">
        <v>585435.8888107701</v>
      </c>
      <c r="M10" s="27">
        <v>543652.9151763116</v>
      </c>
      <c r="N10" s="27">
        <v>469830.94271484436</v>
      </c>
      <c r="O10" s="27">
        <v>500099.05794105114</v>
      </c>
      <c r="P10" s="27">
        <v>419999.8747629977</v>
      </c>
      <c r="Q10" s="27">
        <v>575219.2803276755</v>
      </c>
      <c r="R10" s="27">
        <v>563232.5134376901</v>
      </c>
      <c r="S10" s="27">
        <v>641516.8133283742</v>
      </c>
      <c r="T10" s="27">
        <v>743307.6805726157</v>
      </c>
      <c r="U10" s="27">
        <v>616795.672767189</v>
      </c>
      <c r="V10" s="27">
        <v>506207.79423664854</v>
      </c>
      <c r="W10" s="27">
        <v>532888.8992207274</v>
      </c>
      <c r="X10" s="27">
        <v>689195.0597018988</v>
      </c>
      <c r="Y10" s="27">
        <v>725756.5167076413</v>
      </c>
      <c r="Z10" s="27">
        <v>784797.857931072</v>
      </c>
      <c r="AA10" s="27">
        <v>952639.8860719763</v>
      </c>
      <c r="AB10" s="27">
        <v>748096.6206711362</v>
      </c>
      <c r="AC10" s="27">
        <v>732688.6011557548</v>
      </c>
      <c r="AD10" s="27">
        <v>700201.1144560061</v>
      </c>
      <c r="AE10" s="27">
        <v>735378.9803086247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6875.308305286174</v>
      </c>
      <c r="G11" s="27">
        <v>4901.469387014542</v>
      </c>
      <c r="H11" s="27">
        <v>8428.43053224592</v>
      </c>
      <c r="I11" s="27">
        <v>17713.318382306246</v>
      </c>
      <c r="J11" s="27">
        <v>34880.7778664804</v>
      </c>
      <c r="K11" s="27">
        <v>5441.97183596266</v>
      </c>
      <c r="L11" s="27">
        <v>1816.596002939282</v>
      </c>
      <c r="M11" s="27">
        <v>1829.382957607207</v>
      </c>
      <c r="N11" s="27">
        <v>17159.3750963885</v>
      </c>
      <c r="O11" s="27">
        <v>2135.2347565566856</v>
      </c>
      <c r="P11" s="27">
        <v>1624.8950454046505</v>
      </c>
      <c r="Q11" s="27">
        <v>4272.632356596601</v>
      </c>
      <c r="R11" s="27">
        <v>2234.2028939227625</v>
      </c>
      <c r="S11" s="27">
        <v>1859.932676379603</v>
      </c>
      <c r="T11" s="27">
        <v>2187.1047137375153</v>
      </c>
      <c r="U11" s="27">
        <v>2266.905295243625</v>
      </c>
      <c r="V11" s="27">
        <v>281.0254601700067</v>
      </c>
      <c r="W11" s="27">
        <v>21454.59690468199</v>
      </c>
      <c r="X11" s="27">
        <v>0</v>
      </c>
      <c r="Y11" s="27">
        <v>0</v>
      </c>
      <c r="Z11" s="27">
        <v>0</v>
      </c>
      <c r="AA11" s="27">
        <v>1300.591881594107</v>
      </c>
      <c r="AB11" s="27">
        <v>1665.9891255635894</v>
      </c>
      <c r="AC11" s="27">
        <v>1485.4653282651886</v>
      </c>
      <c r="AD11" s="27">
        <v>756.0705082962144</v>
      </c>
      <c r="AE11" s="27">
        <v>690.6951447414975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8805927.217971906</v>
      </c>
      <c r="G12" s="27">
        <v>9244577.392941287</v>
      </c>
      <c r="H12" s="27">
        <v>9085047.589119669</v>
      </c>
      <c r="I12" s="27">
        <v>9847886.51098602</v>
      </c>
      <c r="J12" s="27">
        <v>11675049.455929821</v>
      </c>
      <c r="K12" s="27">
        <v>10856323.938876089</v>
      </c>
      <c r="L12" s="27">
        <v>10330161.540119387</v>
      </c>
      <c r="M12" s="27">
        <v>10948486.848597491</v>
      </c>
      <c r="N12" s="27">
        <v>13112088.170613531</v>
      </c>
      <c r="O12" s="27">
        <v>12336716.275778143</v>
      </c>
      <c r="P12" s="27">
        <v>13371873.04681487</v>
      </c>
      <c r="Q12" s="27">
        <v>14318569.300106596</v>
      </c>
      <c r="R12" s="27">
        <v>13275833.788043745</v>
      </c>
      <c r="S12" s="27">
        <v>15663573.047332874</v>
      </c>
      <c r="T12" s="27">
        <v>15133449.104324553</v>
      </c>
      <c r="U12" s="27">
        <v>16938971.25440711</v>
      </c>
      <c r="V12" s="27">
        <v>16882631.412733715</v>
      </c>
      <c r="W12" s="27">
        <v>18254358.153388795</v>
      </c>
      <c r="X12" s="27">
        <v>19337309.909932777</v>
      </c>
      <c r="Y12" s="27">
        <v>18741510.021643642</v>
      </c>
      <c r="Z12" s="27">
        <v>19551039.43177584</v>
      </c>
      <c r="AA12" s="27">
        <v>21448373.297260765</v>
      </c>
      <c r="AB12" s="27">
        <v>20622045.04801773</v>
      </c>
      <c r="AC12" s="27">
        <v>21509740.027828764</v>
      </c>
      <c r="AD12" s="27">
        <v>21172450.282409642</v>
      </c>
      <c r="AE12" s="27">
        <v>21649987.040979493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360496.9249772</v>
      </c>
      <c r="G13" s="27">
        <v>336432.76404026663</v>
      </c>
      <c r="H13" s="27">
        <v>369454.05585</v>
      </c>
      <c r="I13" s="27">
        <v>335215.9480787334</v>
      </c>
      <c r="J13" s="27">
        <v>316837.6504164667</v>
      </c>
      <c r="K13" s="27">
        <v>237478.39503886667</v>
      </c>
      <c r="L13" s="27">
        <v>478724.6105077333</v>
      </c>
      <c r="M13" s="27">
        <v>622875.8577770668</v>
      </c>
      <c r="N13" s="27">
        <v>633178.7827801333</v>
      </c>
      <c r="O13" s="27">
        <v>567136.2142820001</v>
      </c>
      <c r="P13" s="27">
        <v>696565.4659978667</v>
      </c>
      <c r="Q13" s="27">
        <v>711458.2691084001</v>
      </c>
      <c r="R13" s="27">
        <v>450643.49685740005</v>
      </c>
      <c r="S13" s="27">
        <v>400014.97441473335</v>
      </c>
      <c r="T13" s="27">
        <v>517195.4622479334</v>
      </c>
      <c r="U13" s="27">
        <v>466057.0862486</v>
      </c>
      <c r="V13" s="27">
        <v>888733.72247</v>
      </c>
      <c r="W13" s="27">
        <v>727530.1680144668</v>
      </c>
      <c r="X13" s="27">
        <v>702247.3803363334</v>
      </c>
      <c r="Y13" s="27">
        <v>936528.597774</v>
      </c>
      <c r="Z13" s="27">
        <v>470015.16631886666</v>
      </c>
      <c r="AA13" s="27">
        <v>429611.51028839994</v>
      </c>
      <c r="AB13" s="27">
        <v>403037.48625066667</v>
      </c>
      <c r="AC13" s="27">
        <v>670475.0342972</v>
      </c>
      <c r="AD13" s="27">
        <v>652961.5619794667</v>
      </c>
      <c r="AE13" s="27">
        <v>599213.348184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360496.9249772</v>
      </c>
      <c r="G14" s="27">
        <v>336432.76404026663</v>
      </c>
      <c r="H14" s="27">
        <v>369454.05585</v>
      </c>
      <c r="I14" s="27">
        <v>335215.9480787334</v>
      </c>
      <c r="J14" s="27">
        <v>316837.6504164667</v>
      </c>
      <c r="K14" s="27">
        <v>237478.39503886667</v>
      </c>
      <c r="L14" s="27">
        <v>478724.6105077333</v>
      </c>
      <c r="M14" s="27">
        <v>622875.8577770668</v>
      </c>
      <c r="N14" s="27">
        <v>633178.7827801333</v>
      </c>
      <c r="O14" s="27">
        <v>567136.2142820001</v>
      </c>
      <c r="P14" s="27">
        <v>696565.4659978667</v>
      </c>
      <c r="Q14" s="27">
        <v>711458.2691084001</v>
      </c>
      <c r="R14" s="27">
        <v>450643.49685740005</v>
      </c>
      <c r="S14" s="27">
        <v>400014.97441473335</v>
      </c>
      <c r="T14" s="27">
        <v>517195.4622479334</v>
      </c>
      <c r="U14" s="27">
        <v>466057.0862486</v>
      </c>
      <c r="V14" s="27">
        <v>888733.72247</v>
      </c>
      <c r="W14" s="27">
        <v>727530.1680144668</v>
      </c>
      <c r="X14" s="27">
        <v>702247.3803363334</v>
      </c>
      <c r="Y14" s="27">
        <v>936528.597774</v>
      </c>
      <c r="Z14" s="27">
        <v>470015.16631886666</v>
      </c>
      <c r="AA14" s="27">
        <v>429611.51028839994</v>
      </c>
      <c r="AB14" s="27">
        <v>403037.48625066667</v>
      </c>
      <c r="AC14" s="27">
        <v>670475.0342972</v>
      </c>
      <c r="AD14" s="27">
        <v>652961.5619794667</v>
      </c>
      <c r="AE14" s="27">
        <v>599213.348184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74356.10871259999</v>
      </c>
      <c r="G15" s="27">
        <v>74729.3085022</v>
      </c>
      <c r="H15" s="27">
        <v>42916.0460949</v>
      </c>
      <c r="I15" s="27">
        <v>41500.258174099996</v>
      </c>
      <c r="J15" s="27">
        <v>37198.56503989999</v>
      </c>
      <c r="K15" s="27">
        <v>33642.8909399</v>
      </c>
      <c r="L15" s="27">
        <v>40961.58773190001</v>
      </c>
      <c r="M15" s="27">
        <v>31308.4777676</v>
      </c>
      <c r="N15" s="27">
        <v>33406.895612199995</v>
      </c>
      <c r="O15" s="27">
        <v>32497.382683699998</v>
      </c>
      <c r="P15" s="27">
        <v>28900.1627563</v>
      </c>
      <c r="Q15" s="27">
        <v>29505.750307</v>
      </c>
      <c r="R15" s="27">
        <v>28291.561289200003</v>
      </c>
      <c r="S15" s="27">
        <v>24996.184812500003</v>
      </c>
      <c r="T15" s="27">
        <v>26428.032424200002</v>
      </c>
      <c r="U15" s="27">
        <v>26723.5539846</v>
      </c>
      <c r="V15" s="27">
        <v>26341.5110211</v>
      </c>
      <c r="W15" s="27">
        <v>31284.326306199997</v>
      </c>
      <c r="X15" s="27">
        <v>22097.6330509</v>
      </c>
      <c r="Y15" s="27">
        <v>24786.119129200004</v>
      </c>
      <c r="Z15" s="27">
        <v>22202.5506912</v>
      </c>
      <c r="AA15" s="27">
        <v>30064.060330700002</v>
      </c>
      <c r="AB15" s="27">
        <v>32444.181800799994</v>
      </c>
      <c r="AC15" s="27">
        <v>28333.0060992</v>
      </c>
      <c r="AD15" s="27">
        <v>19588.2418281</v>
      </c>
      <c r="AE15" s="27">
        <v>28798.532332900002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74356.10871259999</v>
      </c>
      <c r="G16" s="27">
        <v>74729.3085022</v>
      </c>
      <c r="H16" s="27">
        <v>42916.0460949</v>
      </c>
      <c r="I16" s="27">
        <v>41500.258174099996</v>
      </c>
      <c r="J16" s="27">
        <v>37198.56503989999</v>
      </c>
      <c r="K16" s="27">
        <v>33642.8909399</v>
      </c>
      <c r="L16" s="27">
        <v>40961.58773190001</v>
      </c>
      <c r="M16" s="27">
        <v>31308.4777676</v>
      </c>
      <c r="N16" s="27">
        <v>33406.895612199995</v>
      </c>
      <c r="O16" s="27">
        <v>32497.382683699998</v>
      </c>
      <c r="P16" s="27">
        <v>28900.1627563</v>
      </c>
      <c r="Q16" s="27">
        <v>29505.750307</v>
      </c>
      <c r="R16" s="27">
        <v>28291.561289200003</v>
      </c>
      <c r="S16" s="27">
        <v>24996.184812500003</v>
      </c>
      <c r="T16" s="27">
        <v>26428.032424200002</v>
      </c>
      <c r="U16" s="27">
        <v>26723.5539846</v>
      </c>
      <c r="V16" s="27">
        <v>26341.5110211</v>
      </c>
      <c r="W16" s="27">
        <v>31284.326306199997</v>
      </c>
      <c r="X16" s="27">
        <v>22097.6330509</v>
      </c>
      <c r="Y16" s="27">
        <v>24786.119129200004</v>
      </c>
      <c r="Z16" s="27">
        <v>22202.5506912</v>
      </c>
      <c r="AA16" s="27">
        <v>30064.060330700002</v>
      </c>
      <c r="AB16" s="27">
        <v>32444.181800799994</v>
      </c>
      <c r="AC16" s="27">
        <v>28333.0060992</v>
      </c>
      <c r="AD16" s="27">
        <v>19588.2418281</v>
      </c>
      <c r="AE16" s="27">
        <v>28798.532332900002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2178021.920844</v>
      </c>
      <c r="G17" s="27">
        <v>1844447.7361694998</v>
      </c>
      <c r="H17" s="27">
        <v>2175238.512139</v>
      </c>
      <c r="I17" s="27">
        <v>2913479.9744435</v>
      </c>
      <c r="J17" s="27">
        <v>2673794.3231615</v>
      </c>
      <c r="K17" s="27">
        <v>2858516.150721</v>
      </c>
      <c r="L17" s="27">
        <v>2913710.3493959997</v>
      </c>
      <c r="M17" s="27">
        <v>3276508.793712</v>
      </c>
      <c r="N17" s="27">
        <v>3813584.8987775</v>
      </c>
      <c r="O17" s="27">
        <v>3252961.8350459994</v>
      </c>
      <c r="P17" s="27">
        <v>3206100.525936</v>
      </c>
      <c r="Q17" s="27">
        <v>3366328.9567215</v>
      </c>
      <c r="R17" s="27">
        <v>3636894.1811895003</v>
      </c>
      <c r="S17" s="27">
        <v>3575467.6105609997</v>
      </c>
      <c r="T17" s="27">
        <v>3713544.4928119997</v>
      </c>
      <c r="U17" s="27">
        <v>4065043.9233250003</v>
      </c>
      <c r="V17" s="27">
        <v>4963718.7410194995</v>
      </c>
      <c r="W17" s="27">
        <v>5038796.923082999</v>
      </c>
      <c r="X17" s="27">
        <v>5646715.686958499</v>
      </c>
      <c r="Y17" s="27">
        <v>5622531.561801</v>
      </c>
      <c r="Z17" s="27">
        <v>4253913.1700834995</v>
      </c>
      <c r="AA17" s="27">
        <v>3686261.3474224997</v>
      </c>
      <c r="AB17" s="27">
        <v>3715086.7530314997</v>
      </c>
      <c r="AC17" s="27">
        <v>4011609.277676</v>
      </c>
      <c r="AD17" s="27">
        <v>4511861.89146</v>
      </c>
      <c r="AE17" s="27">
        <v>4575728.230381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77052.6644195</v>
      </c>
      <c r="G18" s="27">
        <v>144529.2060135</v>
      </c>
      <c r="H18" s="27">
        <v>127030.53220549999</v>
      </c>
      <c r="I18" s="27">
        <v>354397.5450015</v>
      </c>
      <c r="J18" s="27">
        <v>435296.91847949993</v>
      </c>
      <c r="K18" s="27">
        <v>353939.237575</v>
      </c>
      <c r="L18" s="27">
        <v>149148.10402799997</v>
      </c>
      <c r="M18" s="27">
        <v>166046.76715549998</v>
      </c>
      <c r="N18" s="27">
        <v>134153.30132049997</v>
      </c>
      <c r="O18" s="27">
        <v>113028.079472</v>
      </c>
      <c r="P18" s="27">
        <v>122386.916806</v>
      </c>
      <c r="Q18" s="27">
        <v>77772.87737449999</v>
      </c>
      <c r="R18" s="27">
        <v>114050.96737649999</v>
      </c>
      <c r="S18" s="27">
        <v>130675.98147449999</v>
      </c>
      <c r="T18" s="27">
        <v>140515.8415045</v>
      </c>
      <c r="U18" s="27">
        <v>68864.529195</v>
      </c>
      <c r="V18" s="27">
        <v>98174.44309749999</v>
      </c>
      <c r="W18" s="27">
        <v>70294.0564865</v>
      </c>
      <c r="X18" s="27">
        <v>94455.65802749999</v>
      </c>
      <c r="Y18" s="27">
        <v>93208.46223149999</v>
      </c>
      <c r="Z18" s="27">
        <v>84297.028585</v>
      </c>
      <c r="AA18" s="27">
        <v>103582.05392149999</v>
      </c>
      <c r="AB18" s="27">
        <v>39366.594189999996</v>
      </c>
      <c r="AC18" s="27">
        <v>87433.478209</v>
      </c>
      <c r="AD18" s="27">
        <v>77423.65122799999</v>
      </c>
      <c r="AE18" s="27">
        <v>87587.257065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1453298.8243235</v>
      </c>
      <c r="G19" s="27">
        <v>1307139.1552835</v>
      </c>
      <c r="H19" s="27">
        <v>1428349.975899</v>
      </c>
      <c r="I19" s="27">
        <v>1512849.9891505</v>
      </c>
      <c r="J19" s="27">
        <v>1858187.188319</v>
      </c>
      <c r="K19" s="27">
        <v>1898921.3166385</v>
      </c>
      <c r="L19" s="27">
        <v>1912463.3830224997</v>
      </c>
      <c r="M19" s="27">
        <v>1819967.69878</v>
      </c>
      <c r="N19" s="27">
        <v>1952618.179435</v>
      </c>
      <c r="O19" s="27">
        <v>1983551.5595665</v>
      </c>
      <c r="P19" s="27">
        <v>2049581.943948</v>
      </c>
      <c r="Q19" s="27">
        <v>1978177.3461064997</v>
      </c>
      <c r="R19" s="27">
        <v>2077760.5784704997</v>
      </c>
      <c r="S19" s="27">
        <v>2104461.8733985</v>
      </c>
      <c r="T19" s="27">
        <v>2283156.0348904994</v>
      </c>
      <c r="U19" s="27">
        <v>2022970.197787</v>
      </c>
      <c r="V19" s="27">
        <v>1961774.8835685</v>
      </c>
      <c r="W19" s="27">
        <v>2001023.4063434997</v>
      </c>
      <c r="X19" s="27">
        <v>2141127.1170905</v>
      </c>
      <c r="Y19" s="27">
        <v>1788564.7190565</v>
      </c>
      <c r="Z19" s="27">
        <v>1936461.3962924997</v>
      </c>
      <c r="AA19" s="27">
        <v>2203021.2712969994</v>
      </c>
      <c r="AB19" s="27">
        <v>2136525.0501595</v>
      </c>
      <c r="AC19" s="27">
        <v>2192841.7633815</v>
      </c>
      <c r="AD19" s="27">
        <v>2353446.9890854997</v>
      </c>
      <c r="AE19" s="27">
        <v>2225290.1926639997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36642.362371999996</v>
      </c>
      <c r="G20" s="27">
        <v>33923.85234699999</v>
      </c>
      <c r="H20" s="27">
        <v>56188.78996499999</v>
      </c>
      <c r="I20" s="27">
        <v>33876.55501999999</v>
      </c>
      <c r="J20" s="27">
        <v>17585.94761</v>
      </c>
      <c r="K20" s="27">
        <v>26214.4472975</v>
      </c>
      <c r="L20" s="27">
        <v>21428.932601999997</v>
      </c>
      <c r="M20" s="27">
        <v>14158.409264999998</v>
      </c>
      <c r="N20" s="27">
        <v>27332.1046845</v>
      </c>
      <c r="O20" s="27">
        <v>20789.3580125</v>
      </c>
      <c r="P20" s="27">
        <v>13026.690984999997</v>
      </c>
      <c r="Q20" s="27">
        <v>11553.2415075</v>
      </c>
      <c r="R20" s="27">
        <v>10461.150776999999</v>
      </c>
      <c r="S20" s="27">
        <v>18066.161267</v>
      </c>
      <c r="T20" s="27">
        <v>19046.188392</v>
      </c>
      <c r="U20" s="27">
        <v>26137.7495225</v>
      </c>
      <c r="V20" s="27">
        <v>20041.555072</v>
      </c>
      <c r="W20" s="27">
        <v>30453.277662499997</v>
      </c>
      <c r="X20" s="27">
        <v>35244.3320075</v>
      </c>
      <c r="Y20" s="27">
        <v>27782.490697499998</v>
      </c>
      <c r="Z20" s="27">
        <v>42764.549212</v>
      </c>
      <c r="AA20" s="27">
        <v>26229.361119499998</v>
      </c>
      <c r="AB20" s="27">
        <v>18118.1453145</v>
      </c>
      <c r="AC20" s="27">
        <v>43133.5507295</v>
      </c>
      <c r="AD20" s="27">
        <v>19303.977769999998</v>
      </c>
      <c r="AE20" s="27">
        <v>18833.139016999998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153249.1848965</v>
      </c>
      <c r="G21" s="27">
        <v>164083.15927849998</v>
      </c>
      <c r="H21" s="27">
        <v>155920.4151505</v>
      </c>
      <c r="I21" s="27">
        <v>105637.827141</v>
      </c>
      <c r="J21" s="27">
        <v>129752.91552299999</v>
      </c>
      <c r="K21" s="27">
        <v>150581.69187599997</v>
      </c>
      <c r="L21" s="27">
        <v>126713.05901099999</v>
      </c>
      <c r="M21" s="27">
        <v>94564.8841445</v>
      </c>
      <c r="N21" s="27">
        <v>89276.7594565</v>
      </c>
      <c r="O21" s="27">
        <v>123614.277248</v>
      </c>
      <c r="P21" s="27">
        <v>83561.3948785</v>
      </c>
      <c r="Q21" s="27">
        <v>83902.81957749999</v>
      </c>
      <c r="R21" s="27">
        <v>61433.69031799999</v>
      </c>
      <c r="S21" s="27">
        <v>71671.28811149999</v>
      </c>
      <c r="T21" s="27">
        <v>62485.98013349999</v>
      </c>
      <c r="U21" s="27">
        <v>37512.127576</v>
      </c>
      <c r="V21" s="27">
        <v>48201.6884965</v>
      </c>
      <c r="W21" s="27">
        <v>38371.00659699999</v>
      </c>
      <c r="X21" s="27">
        <v>27533.973082</v>
      </c>
      <c r="Y21" s="27">
        <v>32728.312886499996</v>
      </c>
      <c r="Z21" s="27">
        <v>47010.48244199999</v>
      </c>
      <c r="AA21" s="27">
        <v>34599.538165499995</v>
      </c>
      <c r="AB21" s="27">
        <v>28996.7953275</v>
      </c>
      <c r="AC21" s="27">
        <v>36990.1737975</v>
      </c>
      <c r="AD21" s="27">
        <v>41021.127224</v>
      </c>
      <c r="AE21" s="27">
        <v>37665.667963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3898264.9568554997</v>
      </c>
      <c r="G22" s="27">
        <v>3494123.1090919995</v>
      </c>
      <c r="H22" s="27">
        <v>3942728.2253589993</v>
      </c>
      <c r="I22" s="27">
        <v>4920241.890756499</v>
      </c>
      <c r="J22" s="27">
        <v>5114617.293093</v>
      </c>
      <c r="K22" s="27">
        <v>5288172.844108</v>
      </c>
      <c r="L22" s="27">
        <v>5123463.828059499</v>
      </c>
      <c r="M22" s="27">
        <v>5371246.553057</v>
      </c>
      <c r="N22" s="27">
        <v>6016965.243674</v>
      </c>
      <c r="O22" s="27">
        <v>5493945.109344999</v>
      </c>
      <c r="P22" s="27">
        <v>5474657.472553499</v>
      </c>
      <c r="Q22" s="27">
        <v>5517735.2412875</v>
      </c>
      <c r="R22" s="27">
        <v>5900600.568131499</v>
      </c>
      <c r="S22" s="27">
        <v>5900342.9148125</v>
      </c>
      <c r="T22" s="27">
        <v>6218748.5377325</v>
      </c>
      <c r="U22" s="27">
        <v>6220528.5274054995</v>
      </c>
      <c r="V22" s="27">
        <v>7091911.311253998</v>
      </c>
      <c r="W22" s="27">
        <v>7178938.6701724995</v>
      </c>
      <c r="X22" s="27">
        <v>7945076.767165999</v>
      </c>
      <c r="Y22" s="27">
        <v>7564815.546672999</v>
      </c>
      <c r="Z22" s="27">
        <v>6364446.626614999</v>
      </c>
      <c r="AA22" s="27">
        <v>6053693.571926</v>
      </c>
      <c r="AB22" s="27">
        <v>5938093.338022999</v>
      </c>
      <c r="AC22" s="27">
        <v>6372008.243793499</v>
      </c>
      <c r="AD22" s="27">
        <v>7003057.636767499</v>
      </c>
      <c r="AE22" s="27">
        <v>6945104.487089999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619564.7304660445</v>
      </c>
      <c r="G23" s="27">
        <v>571166.5827282076</v>
      </c>
      <c r="H23" s="27">
        <v>566907.1666341624</v>
      </c>
      <c r="I23" s="27">
        <v>580083.0043944177</v>
      </c>
      <c r="J23" s="27">
        <v>541209.5103583058</v>
      </c>
      <c r="K23" s="27">
        <v>528998.5660283625</v>
      </c>
      <c r="L23" s="27">
        <v>527091.387886271</v>
      </c>
      <c r="M23" s="27">
        <v>534565.2596289546</v>
      </c>
      <c r="N23" s="27">
        <v>587295.6629213678</v>
      </c>
      <c r="O23" s="27">
        <v>581028.2122190602</v>
      </c>
      <c r="P23" s="27">
        <v>589751.254556179</v>
      </c>
      <c r="Q23" s="27">
        <v>469349.92204505537</v>
      </c>
      <c r="R23" s="27">
        <v>470855.97784063604</v>
      </c>
      <c r="S23" s="27">
        <v>456015.2496628515</v>
      </c>
      <c r="T23" s="27">
        <v>498563.4920811062</v>
      </c>
      <c r="U23" s="27">
        <v>402094.4410472274</v>
      </c>
      <c r="V23" s="27">
        <v>404846.812149989</v>
      </c>
      <c r="W23" s="27">
        <v>431946.94754351175</v>
      </c>
      <c r="X23" s="27">
        <v>434218.2896565105</v>
      </c>
      <c r="Y23" s="27">
        <v>628693.1848824471</v>
      </c>
      <c r="Z23" s="27">
        <v>494785.84407463827</v>
      </c>
      <c r="AA23" s="27">
        <v>447374.0590960531</v>
      </c>
      <c r="AB23" s="27">
        <v>613520.647182829</v>
      </c>
      <c r="AC23" s="27">
        <v>484429.30537412706</v>
      </c>
      <c r="AD23" s="27">
        <v>368991.1378657036</v>
      </c>
      <c r="AE23" s="27">
        <v>375478.28895908885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619564.7304660445</v>
      </c>
      <c r="G24" s="27">
        <v>571166.5827282076</v>
      </c>
      <c r="H24" s="27">
        <v>566907.1666341624</v>
      </c>
      <c r="I24" s="27">
        <v>580083.0043944177</v>
      </c>
      <c r="J24" s="27">
        <v>541209.5103583058</v>
      </c>
      <c r="K24" s="27">
        <v>528998.5660283625</v>
      </c>
      <c r="L24" s="27">
        <v>527091.387886271</v>
      </c>
      <c r="M24" s="27">
        <v>534565.2596289546</v>
      </c>
      <c r="N24" s="27">
        <v>587295.6629213678</v>
      </c>
      <c r="O24" s="27">
        <v>581028.2122190602</v>
      </c>
      <c r="P24" s="27">
        <v>589751.254556179</v>
      </c>
      <c r="Q24" s="27">
        <v>469349.92204505537</v>
      </c>
      <c r="R24" s="27">
        <v>470855.97784063604</v>
      </c>
      <c r="S24" s="27">
        <v>456015.2496628515</v>
      </c>
      <c r="T24" s="27">
        <v>498563.4920811062</v>
      </c>
      <c r="U24" s="27">
        <v>402094.4410472274</v>
      </c>
      <c r="V24" s="27">
        <v>404846.812149989</v>
      </c>
      <c r="W24" s="27">
        <v>431946.94754351175</v>
      </c>
      <c r="X24" s="27">
        <v>434218.2896565105</v>
      </c>
      <c r="Y24" s="27">
        <v>628693.1848824471</v>
      </c>
      <c r="Z24" s="27">
        <v>494785.84407463827</v>
      </c>
      <c r="AA24" s="27">
        <v>447374.0590960531</v>
      </c>
      <c r="AB24" s="27">
        <v>613520.647182829</v>
      </c>
      <c r="AC24" s="27">
        <v>484429.30537412706</v>
      </c>
      <c r="AD24" s="27">
        <v>368991.1378657036</v>
      </c>
      <c r="AE24" s="27">
        <v>375478.28895908885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8609.5548</v>
      </c>
      <c r="G25" s="27">
        <v>4099.788</v>
      </c>
      <c r="H25" s="27">
        <v>5740.314191333333</v>
      </c>
      <c r="I25" s="27">
        <v>2625.8035848</v>
      </c>
      <c r="J25" s="27">
        <v>4060.7539690666663</v>
      </c>
      <c r="K25" s="27">
        <v>4841.545939999999</v>
      </c>
      <c r="L25" s="27">
        <v>3279.916444933333</v>
      </c>
      <c r="M25" s="27">
        <v>1766.8734145333333</v>
      </c>
      <c r="N25" s="27">
        <v>790.6936458666667</v>
      </c>
      <c r="O25" s="27">
        <v>1190.8575389333332</v>
      </c>
      <c r="P25" s="27">
        <v>9400.325814</v>
      </c>
      <c r="Q25" s="27">
        <v>1099.2102850666665</v>
      </c>
      <c r="R25" s="27">
        <v>609.7288589333333</v>
      </c>
      <c r="S25" s="27">
        <v>1773.3961989333332</v>
      </c>
      <c r="T25" s="27">
        <v>2181.2101373333335</v>
      </c>
      <c r="U25" s="27">
        <v>1643.3960429333333</v>
      </c>
      <c r="V25" s="27">
        <v>1632.3266153333332</v>
      </c>
      <c r="W25" s="27">
        <v>1060.0699633333331</v>
      </c>
      <c r="X25" s="27">
        <v>1172.8264254666667</v>
      </c>
      <c r="Y25" s="27">
        <v>554.5169344</v>
      </c>
      <c r="Z25" s="27">
        <v>432.51100346666664</v>
      </c>
      <c r="AA25" s="27">
        <v>1066.8219598666667</v>
      </c>
      <c r="AB25" s="27">
        <v>836.7956534666666</v>
      </c>
      <c r="AC25" s="27">
        <v>1423.6430677333333</v>
      </c>
      <c r="AD25" s="27">
        <v>2682.3481211999997</v>
      </c>
      <c r="AE25" s="27">
        <v>1715.0107347999997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12709.3428</v>
      </c>
      <c r="G26" s="27">
        <v>19678.9824</v>
      </c>
      <c r="H26" s="27">
        <v>20501.120769066667</v>
      </c>
      <c r="I26" s="27">
        <v>9448.990369866668</v>
      </c>
      <c r="J26" s="27">
        <v>12338.447199466666</v>
      </c>
      <c r="K26" s="27">
        <v>8863.155248933333</v>
      </c>
      <c r="L26" s="27">
        <v>58091.630085866665</v>
      </c>
      <c r="M26" s="27">
        <v>35483.91532106666</v>
      </c>
      <c r="N26" s="27">
        <v>23730.622836799997</v>
      </c>
      <c r="O26" s="27">
        <v>4392.5085248</v>
      </c>
      <c r="P26" s="27">
        <v>5817.8573068</v>
      </c>
      <c r="Q26" s="27">
        <v>3802.0284235999993</v>
      </c>
      <c r="R26" s="27">
        <v>3345.3040866666665</v>
      </c>
      <c r="S26" s="27">
        <v>3808.6459297333327</v>
      </c>
      <c r="T26" s="27">
        <v>4170.3781063999995</v>
      </c>
      <c r="U26" s="27">
        <v>3672.8077334666664</v>
      </c>
      <c r="V26" s="27">
        <v>4716.224025333333</v>
      </c>
      <c r="W26" s="27">
        <v>5645.350953733333</v>
      </c>
      <c r="X26" s="27">
        <v>4345.529437333333</v>
      </c>
      <c r="Y26" s="27">
        <v>1485.1565182666664</v>
      </c>
      <c r="Z26" s="27">
        <v>2567.291584</v>
      </c>
      <c r="AA26" s="27">
        <v>3131.889513866666</v>
      </c>
      <c r="AB26" s="27">
        <v>897.5419302666666</v>
      </c>
      <c r="AC26" s="27">
        <v>3242.981476533333</v>
      </c>
      <c r="AD26" s="27">
        <v>3905.3271737333325</v>
      </c>
      <c r="AE26" s="27">
        <v>3051.9356941333326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4099.788</v>
      </c>
      <c r="G27" s="27">
        <v>11889.385199999999</v>
      </c>
      <c r="H27" s="27">
        <v>11890.652012799997</v>
      </c>
      <c r="I27" s="27">
        <v>18976.07410893333</v>
      </c>
      <c r="J27" s="27">
        <v>28112.914429599994</v>
      </c>
      <c r="K27" s="27">
        <v>16447.595297466665</v>
      </c>
      <c r="L27" s="27">
        <v>7623.8551356</v>
      </c>
      <c r="M27" s="27">
        <v>5378.717228133333</v>
      </c>
      <c r="N27" s="27">
        <v>6608.653628133333</v>
      </c>
      <c r="O27" s="27">
        <v>3357.8290474666665</v>
      </c>
      <c r="P27" s="27">
        <v>1737.5516150666665</v>
      </c>
      <c r="Q27" s="27">
        <v>2239.615847333333</v>
      </c>
      <c r="R27" s="27">
        <v>4172.214695733333</v>
      </c>
      <c r="S27" s="27">
        <v>4325.727533599999</v>
      </c>
      <c r="T27" s="27">
        <v>2149.4740182666665</v>
      </c>
      <c r="U27" s="27">
        <v>1533.1117457333332</v>
      </c>
      <c r="V27" s="27">
        <v>1553.7907293333333</v>
      </c>
      <c r="W27" s="27">
        <v>2872.3035190666665</v>
      </c>
      <c r="X27" s="27">
        <v>3920.828276933333</v>
      </c>
      <c r="Y27" s="27">
        <v>2614.7262034666664</v>
      </c>
      <c r="Z27" s="27">
        <v>3267.584542933333</v>
      </c>
      <c r="AA27" s="27">
        <v>4279.2235009333335</v>
      </c>
      <c r="AB27" s="27">
        <v>1241.3709762666667</v>
      </c>
      <c r="AC27" s="27">
        <v>1785.4005517333333</v>
      </c>
      <c r="AD27" s="27">
        <v>2253.932567333333</v>
      </c>
      <c r="AE27" s="27">
        <v>2782.644698533333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25418.6856</v>
      </c>
      <c r="G28" s="27">
        <v>35668.1556</v>
      </c>
      <c r="H28" s="27">
        <v>38132.0869732</v>
      </c>
      <c r="I28" s="27">
        <v>31050.868063599995</v>
      </c>
      <c r="J28" s="27">
        <v>44512.11559813333</v>
      </c>
      <c r="K28" s="27">
        <v>30152.296486399995</v>
      </c>
      <c r="L28" s="27">
        <v>68995.40166639998</v>
      </c>
      <c r="M28" s="27">
        <v>42629.50596373334</v>
      </c>
      <c r="N28" s="27">
        <v>31129.970110799994</v>
      </c>
      <c r="O28" s="27">
        <v>8941.195111199999</v>
      </c>
      <c r="P28" s="27">
        <v>16955.734735866663</v>
      </c>
      <c r="Q28" s="27">
        <v>7140.854555999999</v>
      </c>
      <c r="R28" s="27">
        <v>8127.247641333332</v>
      </c>
      <c r="S28" s="27">
        <v>9907.769662266666</v>
      </c>
      <c r="T28" s="27">
        <v>8501.062262</v>
      </c>
      <c r="U28" s="27">
        <v>6849.315522133333</v>
      </c>
      <c r="V28" s="27">
        <v>7902.341369999999</v>
      </c>
      <c r="W28" s="27">
        <v>9577.724436133332</v>
      </c>
      <c r="X28" s="27">
        <v>9439.184139733332</v>
      </c>
      <c r="Y28" s="27">
        <v>4654.399656133333</v>
      </c>
      <c r="Z28" s="27">
        <v>6267.387130399999</v>
      </c>
      <c r="AA28" s="27">
        <v>8477.934974666667</v>
      </c>
      <c r="AB28" s="27">
        <v>2975.7085599999996</v>
      </c>
      <c r="AC28" s="27">
        <v>6452.0250959999985</v>
      </c>
      <c r="AD28" s="27">
        <v>8841.607862266666</v>
      </c>
      <c r="AE28" s="27">
        <v>7549.591127466666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39223.833140799994</v>
      </c>
      <c r="G29" s="27">
        <v>47670.03396337006</v>
      </c>
      <c r="H29" s="27">
        <v>39052.901546871886</v>
      </c>
      <c r="I29" s="27">
        <v>46366.55369261961</v>
      </c>
      <c r="J29" s="27">
        <v>16060.296180853973</v>
      </c>
      <c r="K29" s="27">
        <v>12761.512921859623</v>
      </c>
      <c r="L29" s="27">
        <v>8600.280814183825</v>
      </c>
      <c r="M29" s="27">
        <v>11449.621287136606</v>
      </c>
      <c r="N29" s="27">
        <v>11690.269915344583</v>
      </c>
      <c r="O29" s="27">
        <v>15110.752557824047</v>
      </c>
      <c r="P29" s="27">
        <v>13795.513550219559</v>
      </c>
      <c r="Q29" s="27">
        <v>14510.928063695266</v>
      </c>
      <c r="R29" s="27">
        <v>10701.379521328694</v>
      </c>
      <c r="S29" s="27">
        <v>10779.790791503123</v>
      </c>
      <c r="T29" s="27">
        <v>16338.078926010276</v>
      </c>
      <c r="U29" s="27">
        <v>5130.2873391230805</v>
      </c>
      <c r="V29" s="27">
        <v>4805.161400578664</v>
      </c>
      <c r="W29" s="27">
        <v>16063.305968217432</v>
      </c>
      <c r="X29" s="27">
        <v>5081.302967218877</v>
      </c>
      <c r="Y29" s="27">
        <v>3128.1081950996017</v>
      </c>
      <c r="Z29" s="27">
        <v>5733.255619138793</v>
      </c>
      <c r="AA29" s="27">
        <v>6920.517478299798</v>
      </c>
      <c r="AB29" s="27">
        <v>9279.177222123411</v>
      </c>
      <c r="AC29" s="27">
        <v>9309.770703889677</v>
      </c>
      <c r="AD29" s="27">
        <v>12000.314242951301</v>
      </c>
      <c r="AE29" s="27">
        <v>5185.4765124023625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56870.146901333326</v>
      </c>
      <c r="G30" s="27">
        <v>52620.68535542822</v>
      </c>
      <c r="H30" s="27">
        <v>57119.96714723291</v>
      </c>
      <c r="I30" s="27">
        <v>67932.47295037669</v>
      </c>
      <c r="J30" s="27">
        <v>30249.249446484017</v>
      </c>
      <c r="K30" s="27">
        <v>39482.0341822545</v>
      </c>
      <c r="L30" s="27">
        <v>35632.27980402883</v>
      </c>
      <c r="M30" s="27">
        <v>49261.53237375393</v>
      </c>
      <c r="N30" s="27">
        <v>48086.17450262101</v>
      </c>
      <c r="O30" s="27">
        <v>49191.03235744105</v>
      </c>
      <c r="P30" s="27">
        <v>38969.5154076717</v>
      </c>
      <c r="Q30" s="27">
        <v>48724.91709660162</v>
      </c>
      <c r="R30" s="27">
        <v>49608.4501996081</v>
      </c>
      <c r="S30" s="27">
        <v>46357.295065895625</v>
      </c>
      <c r="T30" s="27">
        <v>43600.94827443324</v>
      </c>
      <c r="U30" s="27">
        <v>46740.09805469732</v>
      </c>
      <c r="V30" s="27">
        <v>62533.04840843781</v>
      </c>
      <c r="W30" s="27">
        <v>50287.36257292508</v>
      </c>
      <c r="X30" s="27">
        <v>66525.68361776463</v>
      </c>
      <c r="Y30" s="27">
        <v>68109.39762226773</v>
      </c>
      <c r="Z30" s="27">
        <v>69134.24330672054</v>
      </c>
      <c r="AA30" s="27">
        <v>64719.02628175812</v>
      </c>
      <c r="AB30" s="27">
        <v>78404.1368810549</v>
      </c>
      <c r="AC30" s="27">
        <v>74916.25387648014</v>
      </c>
      <c r="AD30" s="27">
        <v>62618.41598362038</v>
      </c>
      <c r="AE30" s="27">
        <v>67651.80824423514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613223.6119284</v>
      </c>
      <c r="G31" s="27">
        <v>516259.32196782564</v>
      </c>
      <c r="H31" s="27">
        <v>658772.7150475106</v>
      </c>
      <c r="I31" s="27">
        <v>585747.1470388483</v>
      </c>
      <c r="J31" s="27">
        <v>256188.1804899093</v>
      </c>
      <c r="K31" s="27">
        <v>304568.75340681436</v>
      </c>
      <c r="L31" s="27">
        <v>310067.3227281214</v>
      </c>
      <c r="M31" s="27">
        <v>395800.8301603472</v>
      </c>
      <c r="N31" s="27">
        <v>465764.4557155242</v>
      </c>
      <c r="O31" s="27">
        <v>491342.4400541805</v>
      </c>
      <c r="P31" s="27">
        <v>383896.8232314073</v>
      </c>
      <c r="Q31" s="27">
        <v>373390.76296171447</v>
      </c>
      <c r="R31" s="27">
        <v>386669.3849311771</v>
      </c>
      <c r="S31" s="27">
        <v>349896.2762452446</v>
      </c>
      <c r="T31" s="27">
        <v>391384.752544947</v>
      </c>
      <c r="U31" s="27">
        <v>365193.80976159516</v>
      </c>
      <c r="V31" s="27">
        <v>440450.9884319216</v>
      </c>
      <c r="W31" s="27">
        <v>353982.6792443387</v>
      </c>
      <c r="X31" s="27">
        <v>294466.17129183724</v>
      </c>
      <c r="Y31" s="27">
        <v>368579.8340596888</v>
      </c>
      <c r="Z31" s="27">
        <v>393785.3391318695</v>
      </c>
      <c r="AA31" s="27">
        <v>375626.4216551531</v>
      </c>
      <c r="AB31" s="27">
        <v>580225.8587333675</v>
      </c>
      <c r="AC31" s="27">
        <v>469477.8851072745</v>
      </c>
      <c r="AD31" s="27">
        <v>480573.1539629626</v>
      </c>
      <c r="AE31" s="27">
        <v>393337.22928095167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322264.17243093334</v>
      </c>
      <c r="G32" s="27">
        <v>298183.8832647003</v>
      </c>
      <c r="H32" s="27">
        <v>323679.812380368</v>
      </c>
      <c r="I32" s="27">
        <v>384950.68482977105</v>
      </c>
      <c r="J32" s="27">
        <v>171412.412493777</v>
      </c>
      <c r="K32" s="27">
        <v>223731.52931367655</v>
      </c>
      <c r="L32" s="27">
        <v>201916.25222283005</v>
      </c>
      <c r="M32" s="27">
        <v>279148.6869913395</v>
      </c>
      <c r="N32" s="27">
        <v>272488.31864312064</v>
      </c>
      <c r="O32" s="27">
        <v>278749.1752277238</v>
      </c>
      <c r="P32" s="27">
        <v>220827.25792186518</v>
      </c>
      <c r="Q32" s="27">
        <v>276107.85877395415</v>
      </c>
      <c r="R32" s="27">
        <v>281114.5490544124</v>
      </c>
      <c r="S32" s="27">
        <v>262691.33289810945</v>
      </c>
      <c r="T32" s="27">
        <v>247072.0329442716</v>
      </c>
      <c r="U32" s="27">
        <v>264860.55959029554</v>
      </c>
      <c r="V32" s="27">
        <v>354353.94513377757</v>
      </c>
      <c r="W32" s="27">
        <v>284961.7270621384</v>
      </c>
      <c r="X32" s="27">
        <v>376978.8771569345</v>
      </c>
      <c r="Y32" s="27">
        <v>385953.2588005054</v>
      </c>
      <c r="Z32" s="27">
        <v>391760.70978799975</v>
      </c>
      <c r="AA32" s="27">
        <v>366741.1445688116</v>
      </c>
      <c r="AB32" s="27">
        <v>444290.10670897557</v>
      </c>
      <c r="AC32" s="27">
        <v>424525.44444636285</v>
      </c>
      <c r="AD32" s="27">
        <v>354837.68517608603</v>
      </c>
      <c r="AE32" s="27">
        <v>383360.2527379141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1031581.7644014668</v>
      </c>
      <c r="G33" s="27">
        <v>914733.9245513242</v>
      </c>
      <c r="H33" s="27">
        <v>1078625.3961219832</v>
      </c>
      <c r="I33" s="27">
        <v>1084996.8585116158</v>
      </c>
      <c r="J33" s="27">
        <v>473910.1386110243</v>
      </c>
      <c r="K33" s="27">
        <v>580543.829824605</v>
      </c>
      <c r="L33" s="27">
        <v>556216.1355691642</v>
      </c>
      <c r="M33" s="27">
        <v>735660.6708125772</v>
      </c>
      <c r="N33" s="27">
        <v>798029.2187766104</v>
      </c>
      <c r="O33" s="27">
        <v>834393.4001971694</v>
      </c>
      <c r="P33" s="27">
        <v>657489.1101111638</v>
      </c>
      <c r="Q33" s="27">
        <v>712734.4668959654</v>
      </c>
      <c r="R33" s="27">
        <v>728093.7637065263</v>
      </c>
      <c r="S33" s="27">
        <v>669724.6950007528</v>
      </c>
      <c r="T33" s="27">
        <v>698395.8126896621</v>
      </c>
      <c r="U33" s="27">
        <v>681924.7547457111</v>
      </c>
      <c r="V33" s="27">
        <v>862143.1433747156</v>
      </c>
      <c r="W33" s="27">
        <v>705295.0748476195</v>
      </c>
      <c r="X33" s="27">
        <v>743052.0350337552</v>
      </c>
      <c r="Y33" s="27">
        <v>825770.5986775616</v>
      </c>
      <c r="Z33" s="27">
        <v>860413.5478457286</v>
      </c>
      <c r="AA33" s="27">
        <v>814007.1099840226</v>
      </c>
      <c r="AB33" s="27">
        <v>1112199.2795455214</v>
      </c>
      <c r="AC33" s="27">
        <v>978229.3541340071</v>
      </c>
      <c r="AD33" s="27">
        <v>910029.5693656204</v>
      </c>
      <c r="AE33" s="27">
        <v>849534.7667755033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156551.11641546665</v>
      </c>
      <c r="G34" s="27">
        <v>150138.60796586663</v>
      </c>
      <c r="H34" s="27">
        <v>136913.80977706664</v>
      </c>
      <c r="I34" s="27">
        <v>143345.10087919998</v>
      </c>
      <c r="J34" s="27">
        <v>152859.2294328</v>
      </c>
      <c r="K34" s="27">
        <v>142459.69202666666</v>
      </c>
      <c r="L34" s="27">
        <v>139293.68443466665</v>
      </c>
      <c r="M34" s="27">
        <v>157479.45545493328</v>
      </c>
      <c r="N34" s="27">
        <v>151863.8111877333</v>
      </c>
      <c r="O34" s="27">
        <v>155764.97828613332</v>
      </c>
      <c r="P34" s="27">
        <v>160293.98647386665</v>
      </c>
      <c r="Q34" s="27">
        <v>143401.444384</v>
      </c>
      <c r="R34" s="27">
        <v>146202.55763226663</v>
      </c>
      <c r="S34" s="27">
        <v>148872.20492906665</v>
      </c>
      <c r="T34" s="27">
        <v>155601.31636426665</v>
      </c>
      <c r="U34" s="27">
        <v>152928.9914504</v>
      </c>
      <c r="V34" s="27">
        <v>148416.08310319996</v>
      </c>
      <c r="W34" s="27">
        <v>156784.54480773333</v>
      </c>
      <c r="X34" s="27">
        <v>164130.75792079998</v>
      </c>
      <c r="Y34" s="27">
        <v>165847.91715946663</v>
      </c>
      <c r="Z34" s="27">
        <v>163360.719632</v>
      </c>
      <c r="AA34" s="27">
        <v>149674.4384461333</v>
      </c>
      <c r="AB34" s="27">
        <v>147903.61777253333</v>
      </c>
      <c r="AC34" s="27">
        <v>136736.72934239998</v>
      </c>
      <c r="AD34" s="27">
        <v>138526.32895786667</v>
      </c>
      <c r="AE34" s="27">
        <v>137804.5827693333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18560.186192533332</v>
      </c>
      <c r="G35" s="27">
        <v>17799.938126666668</v>
      </c>
      <c r="H35" s="27">
        <v>16232.050844533333</v>
      </c>
      <c r="I35" s="27">
        <v>16994.522341866665</v>
      </c>
      <c r="J35" s="27">
        <v>18122.48708453333</v>
      </c>
      <c r="K35" s="27">
        <v>16889.55351893333</v>
      </c>
      <c r="L35" s="27">
        <v>16514.19806373333</v>
      </c>
      <c r="M35" s="27">
        <v>18670.245307999998</v>
      </c>
      <c r="N35" s="27">
        <v>18004.47452613333</v>
      </c>
      <c r="O35" s="27">
        <v>18466.983151466666</v>
      </c>
      <c r="P35" s="27">
        <v>19003.92552373333</v>
      </c>
      <c r="Q35" s="27">
        <v>17001.201541866667</v>
      </c>
      <c r="R35" s="27">
        <v>17333.292850133334</v>
      </c>
      <c r="S35" s="27">
        <v>17649.797131999996</v>
      </c>
      <c r="T35" s="27">
        <v>18447.57933333333</v>
      </c>
      <c r="U35" s="27">
        <v>18130.755192</v>
      </c>
      <c r="V35" s="27">
        <v>17595.721586666663</v>
      </c>
      <c r="W35" s="27">
        <v>18587.858118133332</v>
      </c>
      <c r="X35" s="27">
        <v>19458.8005656</v>
      </c>
      <c r="Y35" s="27">
        <v>19662.3825816</v>
      </c>
      <c r="Z35" s="27">
        <v>19367.510002133327</v>
      </c>
      <c r="AA35" s="27">
        <v>17744.908197866665</v>
      </c>
      <c r="AB35" s="27">
        <v>17534.9660992</v>
      </c>
      <c r="AC35" s="27">
        <v>16211.05366613333</v>
      </c>
      <c r="AD35" s="27">
        <v>16423.223649066666</v>
      </c>
      <c r="AE35" s="27">
        <v>16337.658644266663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175111.302608</v>
      </c>
      <c r="G36" s="27">
        <v>167938.54609253333</v>
      </c>
      <c r="H36" s="27">
        <v>153145.8606216</v>
      </c>
      <c r="I36" s="27">
        <v>160339.62322106666</v>
      </c>
      <c r="J36" s="27">
        <v>170981.71651733332</v>
      </c>
      <c r="K36" s="27">
        <v>159349.2455456</v>
      </c>
      <c r="L36" s="27">
        <v>155807.88249839997</v>
      </c>
      <c r="M36" s="27">
        <v>176149.7007629333</v>
      </c>
      <c r="N36" s="27">
        <v>169868.28571386664</v>
      </c>
      <c r="O36" s="27">
        <v>174231.9614376</v>
      </c>
      <c r="P36" s="27">
        <v>179297.91199759996</v>
      </c>
      <c r="Q36" s="27">
        <v>160402.64592586664</v>
      </c>
      <c r="R36" s="27">
        <v>163535.85048239998</v>
      </c>
      <c r="S36" s="27">
        <v>166522.00206106663</v>
      </c>
      <c r="T36" s="27">
        <v>174048.89569759998</v>
      </c>
      <c r="U36" s="27">
        <v>171059.7466424</v>
      </c>
      <c r="V36" s="27">
        <v>166011.80468986664</v>
      </c>
      <c r="W36" s="27">
        <v>175372.40292586663</v>
      </c>
      <c r="X36" s="27">
        <v>183589.55848639997</v>
      </c>
      <c r="Y36" s="27">
        <v>185510.29974106664</v>
      </c>
      <c r="Z36" s="27">
        <v>182728.22963413328</v>
      </c>
      <c r="AA36" s="27">
        <v>167419.346644</v>
      </c>
      <c r="AB36" s="27">
        <v>165438.5838717333</v>
      </c>
      <c r="AC36" s="27">
        <v>152947.78300853333</v>
      </c>
      <c r="AD36" s="27">
        <v>154949.5526069333</v>
      </c>
      <c r="AE36" s="27">
        <v>154142.24141359996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6534931.412942899</v>
      </c>
      <c r="G37" s="27">
        <v>6289208.2767349</v>
      </c>
      <c r="H37" s="27">
        <v>6327596.3278242</v>
      </c>
      <c r="I37" s="27">
        <v>6240003.8574412</v>
      </c>
      <c r="J37" s="27">
        <v>6273344.143585566</v>
      </c>
      <c r="K37" s="27">
        <v>6039034.224413667</v>
      </c>
      <c r="L37" s="27">
        <v>6131334.878387399</v>
      </c>
      <c r="M37" s="27">
        <v>6158367.9343142</v>
      </c>
      <c r="N37" s="27">
        <v>6502478.3866658</v>
      </c>
      <c r="O37" s="27">
        <v>6446024.045495099</v>
      </c>
      <c r="P37" s="27">
        <v>6484746.870300599</v>
      </c>
      <c r="Q37" s="27">
        <v>6265794.9537535</v>
      </c>
      <c r="R37" s="27">
        <v>6371479.8678256</v>
      </c>
      <c r="S37" s="27">
        <v>6478876.654879566</v>
      </c>
      <c r="T37" s="27">
        <v>6448300.5456485</v>
      </c>
      <c r="U37" s="27">
        <v>6863452.173974</v>
      </c>
      <c r="V37" s="27">
        <v>6916383.606486932</v>
      </c>
      <c r="W37" s="27">
        <v>7025228.877529499</v>
      </c>
      <c r="X37" s="27">
        <v>7106375.428237433</v>
      </c>
      <c r="Y37" s="27">
        <v>7305824.117473566</v>
      </c>
      <c r="Z37" s="27">
        <v>7220400.3696308</v>
      </c>
      <c r="AA37" s="27">
        <v>7105112.115237399</v>
      </c>
      <c r="AB37" s="27">
        <v>7275183.2499555005</v>
      </c>
      <c r="AC37" s="27">
        <v>7193475.3471492985</v>
      </c>
      <c r="AD37" s="27">
        <v>7145830.881642199</v>
      </c>
      <c r="AE37" s="27">
        <v>6979549.991013966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55616.8049789</v>
      </c>
      <c r="G38" s="27">
        <v>57530.5029376</v>
      </c>
      <c r="H38" s="27">
        <v>48812.7714954</v>
      </c>
      <c r="I38" s="27">
        <v>44982.3174031</v>
      </c>
      <c r="J38" s="27">
        <v>35581.297942666664</v>
      </c>
      <c r="K38" s="27">
        <v>59002.18814013334</v>
      </c>
      <c r="L38" s="27">
        <v>53034.3632896</v>
      </c>
      <c r="M38" s="27">
        <v>51831.80638239999</v>
      </c>
      <c r="N38" s="27">
        <v>50199.9194697</v>
      </c>
      <c r="O38" s="27">
        <v>47032.750012599994</v>
      </c>
      <c r="P38" s="27">
        <v>58093.5679511</v>
      </c>
      <c r="Q38" s="27">
        <v>37528.1296005</v>
      </c>
      <c r="R38" s="27">
        <v>34442.9202986</v>
      </c>
      <c r="S38" s="27">
        <v>7872.141831399998</v>
      </c>
      <c r="T38" s="27">
        <v>7843.086074999999</v>
      </c>
      <c r="U38" s="27">
        <v>7891.156152</v>
      </c>
      <c r="V38" s="27">
        <v>7857.213149866666</v>
      </c>
      <c r="W38" s="27">
        <v>7715.8983495</v>
      </c>
      <c r="X38" s="27">
        <v>7710.441508733331</v>
      </c>
      <c r="Y38" s="27">
        <v>7668.331554766666</v>
      </c>
      <c r="Z38" s="27">
        <v>103143.85533980001</v>
      </c>
      <c r="AA38" s="27">
        <v>77037.4066726</v>
      </c>
      <c r="AB38" s="27">
        <v>46636.573747500006</v>
      </c>
      <c r="AC38" s="27">
        <v>35418.59205536666</v>
      </c>
      <c r="AD38" s="27">
        <v>75000.02164746667</v>
      </c>
      <c r="AE38" s="27">
        <v>9641.250904266666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550108.1228533</v>
      </c>
      <c r="G39" s="27">
        <v>507117.1605544</v>
      </c>
      <c r="H39" s="27">
        <v>450609.2132311</v>
      </c>
      <c r="I39" s="27">
        <v>408950.1277356</v>
      </c>
      <c r="J39" s="27">
        <v>358565.40419223334</v>
      </c>
      <c r="K39" s="27">
        <v>519479.0088440334</v>
      </c>
      <c r="L39" s="27">
        <v>443867.78624979994</v>
      </c>
      <c r="M39" s="27">
        <v>466031.22686339996</v>
      </c>
      <c r="N39" s="27">
        <v>397248.3570671</v>
      </c>
      <c r="O39" s="27">
        <v>396020.1123043</v>
      </c>
      <c r="P39" s="27">
        <v>355090.8345919</v>
      </c>
      <c r="Q39" s="27">
        <v>351516.10569680005</v>
      </c>
      <c r="R39" s="27">
        <v>308500.8525192</v>
      </c>
      <c r="S39" s="27">
        <v>260544.98889026666</v>
      </c>
      <c r="T39" s="27">
        <v>273782.2229083333</v>
      </c>
      <c r="U39" s="27">
        <v>281366.3101502</v>
      </c>
      <c r="V39" s="27">
        <v>286198.317592</v>
      </c>
      <c r="W39" s="27">
        <v>299540.92443</v>
      </c>
      <c r="X39" s="27">
        <v>386734.4590933999</v>
      </c>
      <c r="Y39" s="27">
        <v>253262.6141932333</v>
      </c>
      <c r="Z39" s="27">
        <v>234328.42262866665</v>
      </c>
      <c r="AA39" s="27">
        <v>351960.84348113334</v>
      </c>
      <c r="AB39" s="27">
        <v>380988.8105925</v>
      </c>
      <c r="AC39" s="27">
        <v>400714.53146266664</v>
      </c>
      <c r="AD39" s="27">
        <v>482161.72435053333</v>
      </c>
      <c r="AE39" s="27">
        <v>462417.1527451666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7140656.3407751005</v>
      </c>
      <c r="G40" s="27">
        <v>6853855.940226899</v>
      </c>
      <c r="H40" s="27">
        <v>6827018.3125507</v>
      </c>
      <c r="I40" s="27">
        <v>6693936.3025799</v>
      </c>
      <c r="J40" s="27">
        <v>6667490.845720466</v>
      </c>
      <c r="K40" s="27">
        <v>6617515.421397834</v>
      </c>
      <c r="L40" s="27">
        <v>6628237.0279268</v>
      </c>
      <c r="M40" s="27">
        <v>6676230.96756</v>
      </c>
      <c r="N40" s="27">
        <v>6949926.6632026</v>
      </c>
      <c r="O40" s="27">
        <v>6889076.907812</v>
      </c>
      <c r="P40" s="27">
        <v>6897931.2728436</v>
      </c>
      <c r="Q40" s="27">
        <v>6654839.1890508</v>
      </c>
      <c r="R40" s="27">
        <v>6714423.6406434</v>
      </c>
      <c r="S40" s="27">
        <v>6747293.785601233</v>
      </c>
      <c r="T40" s="27">
        <v>6729925.854631833</v>
      </c>
      <c r="U40" s="27">
        <v>7152709.640276199</v>
      </c>
      <c r="V40" s="27">
        <v>7210439.137228799</v>
      </c>
      <c r="W40" s="27">
        <v>7332485.700309</v>
      </c>
      <c r="X40" s="27">
        <v>7500820.328839566</v>
      </c>
      <c r="Y40" s="27">
        <v>7566755.063221565</v>
      </c>
      <c r="Z40" s="27">
        <v>7557872.647599266</v>
      </c>
      <c r="AA40" s="27">
        <v>7534110.365391133</v>
      </c>
      <c r="AB40" s="27">
        <v>7702808.6342955</v>
      </c>
      <c r="AC40" s="27">
        <v>7629608.470667332</v>
      </c>
      <c r="AD40" s="27">
        <v>7702992.627640199</v>
      </c>
      <c r="AE40" s="27">
        <v>7451608.3946634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45585.96419760835</v>
      </c>
      <c r="G42" s="27">
        <v>49540.356187805446</v>
      </c>
      <c r="H42" s="27">
        <v>20997.42595825432</v>
      </c>
      <c r="I42" s="27">
        <v>24386.4310542938</v>
      </c>
      <c r="J42" s="27">
        <v>29126.091770370367</v>
      </c>
      <c r="K42" s="27">
        <v>29804.175825925926</v>
      </c>
      <c r="L42" s="27">
        <v>108217.3395148148</v>
      </c>
      <c r="M42" s="27">
        <v>109525.75728148148</v>
      </c>
      <c r="N42" s="27">
        <v>113257.36581851852</v>
      </c>
      <c r="O42" s="27">
        <v>111444.91997407407</v>
      </c>
      <c r="P42" s="27">
        <v>123470.70708518517</v>
      </c>
      <c r="Q42" s="27">
        <v>10470.821851851852</v>
      </c>
      <c r="R42" s="27">
        <v>11106.267203703703</v>
      </c>
      <c r="S42" s="27">
        <v>11931.523051851851</v>
      </c>
      <c r="T42" s="27">
        <v>12098.223585185184</v>
      </c>
      <c r="U42" s="27">
        <v>12099.874092592592</v>
      </c>
      <c r="V42" s="27">
        <v>11135.84481111111</v>
      </c>
      <c r="W42" s="27">
        <v>10009.461785185184</v>
      </c>
      <c r="X42" s="27">
        <v>9695.241344444445</v>
      </c>
      <c r="Y42" s="27">
        <v>8566.325014814814</v>
      </c>
      <c r="Z42" s="27">
        <v>7570.446444444443</v>
      </c>
      <c r="AA42" s="27">
        <v>99033.9356</v>
      </c>
      <c r="AB42" s="27">
        <v>99387.00765555554</v>
      </c>
      <c r="AC42" s="27">
        <v>103973.18659629629</v>
      </c>
      <c r="AD42" s="27">
        <v>115608.25807407407</v>
      </c>
      <c r="AE42" s="27">
        <v>107295.0933037037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45585.96419760835</v>
      </c>
      <c r="G43" s="27">
        <v>49540.356187805446</v>
      </c>
      <c r="H43" s="27">
        <v>20997.42595825432</v>
      </c>
      <c r="I43" s="27">
        <v>24386.4310542938</v>
      </c>
      <c r="J43" s="27">
        <v>29126.091770370367</v>
      </c>
      <c r="K43" s="27">
        <v>29804.175825925926</v>
      </c>
      <c r="L43" s="27">
        <v>108217.3395148148</v>
      </c>
      <c r="M43" s="27">
        <v>109525.75728148148</v>
      </c>
      <c r="N43" s="27">
        <v>113257.36581851852</v>
      </c>
      <c r="O43" s="27">
        <v>111444.91997407407</v>
      </c>
      <c r="P43" s="27">
        <v>123470.70708518517</v>
      </c>
      <c r="Q43" s="27">
        <v>10470.821851851852</v>
      </c>
      <c r="R43" s="27">
        <v>11106.267203703703</v>
      </c>
      <c r="S43" s="27">
        <v>11931.523051851851</v>
      </c>
      <c r="T43" s="27">
        <v>12098.223585185184</v>
      </c>
      <c r="U43" s="27">
        <v>12099.874092592592</v>
      </c>
      <c r="V43" s="27">
        <v>11135.84481111111</v>
      </c>
      <c r="W43" s="27">
        <v>10009.461785185184</v>
      </c>
      <c r="X43" s="27">
        <v>9695.241344444445</v>
      </c>
      <c r="Y43" s="27">
        <v>8566.325014814814</v>
      </c>
      <c r="Z43" s="27">
        <v>7570.446444444443</v>
      </c>
      <c r="AA43" s="27">
        <v>99033.9356</v>
      </c>
      <c r="AB43" s="27">
        <v>99387.00765555554</v>
      </c>
      <c r="AC43" s="27">
        <v>103973.18659629629</v>
      </c>
      <c r="AD43" s="27">
        <v>115608.25807407407</v>
      </c>
      <c r="AE43" s="27">
        <v>107295.0933037037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0</v>
      </c>
      <c r="G44" s="27">
        <v>1471.5104147333332</v>
      </c>
      <c r="H44" s="27">
        <v>0</v>
      </c>
      <c r="I44" s="27">
        <v>0</v>
      </c>
      <c r="J44" s="27">
        <v>0</v>
      </c>
      <c r="K44" s="27">
        <v>0</v>
      </c>
      <c r="L44" s="27">
        <v>68.62244106666665</v>
      </c>
      <c r="M44" s="27">
        <v>45.3585132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11371.249402333331</v>
      </c>
      <c r="G45" s="27">
        <v>8338.557178233332</v>
      </c>
      <c r="H45" s="27">
        <v>50131.98138409999</v>
      </c>
      <c r="I45" s="27">
        <v>0</v>
      </c>
      <c r="J45" s="27">
        <v>0</v>
      </c>
      <c r="K45" s="27">
        <v>0</v>
      </c>
      <c r="L45" s="27">
        <v>0</v>
      </c>
      <c r="M45" s="27">
        <v>136.07002383333332</v>
      </c>
      <c r="N45" s="27">
        <v>6493.454431566666</v>
      </c>
      <c r="O45" s="27">
        <v>21294.6281779</v>
      </c>
      <c r="P45" s="27">
        <v>9900.967427633332</v>
      </c>
      <c r="Q45" s="27">
        <v>13099.536878633331</v>
      </c>
      <c r="R45" s="27">
        <v>20086.548415266665</v>
      </c>
      <c r="S45" s="27">
        <v>9354.547214833332</v>
      </c>
      <c r="T45" s="27">
        <v>9256.449304666665</v>
      </c>
      <c r="U45" s="27">
        <v>297.21708683333327</v>
      </c>
      <c r="V45" s="27">
        <v>0</v>
      </c>
      <c r="W45" s="27">
        <v>4687.052667733333</v>
      </c>
      <c r="X45" s="27">
        <v>3514.0177225999996</v>
      </c>
      <c r="Y45" s="27">
        <v>1445.6406811</v>
      </c>
      <c r="Z45" s="27">
        <v>4081.4671897999997</v>
      </c>
      <c r="AA45" s="27">
        <v>10417.207729133333</v>
      </c>
      <c r="AB45" s="27">
        <v>0</v>
      </c>
      <c r="AC45" s="27">
        <v>7123.333709799999</v>
      </c>
      <c r="AD45" s="27">
        <v>24236.370137466663</v>
      </c>
      <c r="AE45" s="27">
        <v>11476.049756966666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87062.63635556666</v>
      </c>
      <c r="G46" s="27">
        <v>6680.892002399999</v>
      </c>
      <c r="H46" s="27">
        <v>172.89249413333332</v>
      </c>
      <c r="I46" s="27">
        <v>189.73606959999995</v>
      </c>
      <c r="J46" s="27">
        <v>0</v>
      </c>
      <c r="K46" s="27">
        <v>0</v>
      </c>
      <c r="L46" s="27">
        <v>26030.511927933327</v>
      </c>
      <c r="M46" s="27">
        <v>29282.2817364</v>
      </c>
      <c r="N46" s="27">
        <v>37758.97971486666</v>
      </c>
      <c r="O46" s="27">
        <v>30354.31590216666</v>
      </c>
      <c r="P46" s="27">
        <v>390.3712941333333</v>
      </c>
      <c r="Q46" s="27">
        <v>1666.0121067333332</v>
      </c>
      <c r="R46" s="27">
        <v>0</v>
      </c>
      <c r="S46" s="27">
        <v>0</v>
      </c>
      <c r="T46" s="27">
        <v>294.26457573333334</v>
      </c>
      <c r="U46" s="27">
        <v>0</v>
      </c>
      <c r="V46" s="27">
        <v>0</v>
      </c>
      <c r="W46" s="27">
        <v>17.3392065</v>
      </c>
      <c r="X46" s="27">
        <v>5222.9456458666655</v>
      </c>
      <c r="Y46" s="27">
        <v>2182.2137978666665</v>
      </c>
      <c r="Z46" s="27">
        <v>9312.428820566665</v>
      </c>
      <c r="AA46" s="27">
        <v>224.4136946333333</v>
      </c>
      <c r="AB46" s="27">
        <v>230.85374619999996</v>
      </c>
      <c r="AC46" s="27">
        <v>285.3471569666666</v>
      </c>
      <c r="AD46" s="27">
        <v>864.9588896666666</v>
      </c>
      <c r="AE46" s="27">
        <v>9352.060392033332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14337.657082466665</v>
      </c>
      <c r="G47" s="27">
        <v>18148.61925543333</v>
      </c>
      <c r="H47" s="27">
        <v>44402.613501399996</v>
      </c>
      <c r="I47" s="27">
        <v>51616.495612733335</v>
      </c>
      <c r="J47" s="27">
        <v>34457.69959683333</v>
      </c>
      <c r="K47" s="27">
        <v>30487.587068399993</v>
      </c>
      <c r="L47" s="27">
        <v>98732.50936523332</v>
      </c>
      <c r="M47" s="27">
        <v>101951.62347113332</v>
      </c>
      <c r="N47" s="27">
        <v>159609.34762593333</v>
      </c>
      <c r="O47" s="27">
        <v>133241.13051993333</v>
      </c>
      <c r="P47" s="27">
        <v>116881.23736006666</v>
      </c>
      <c r="Q47" s="27">
        <v>83875.39550133332</v>
      </c>
      <c r="R47" s="27">
        <v>71460.10287313334</v>
      </c>
      <c r="S47" s="27">
        <v>126670.17641483332</v>
      </c>
      <c r="T47" s="27">
        <v>95531.24428026666</v>
      </c>
      <c r="U47" s="27">
        <v>59549.45325303333</v>
      </c>
      <c r="V47" s="27">
        <v>82886.91022919999</v>
      </c>
      <c r="W47" s="27">
        <v>49798.64469323333</v>
      </c>
      <c r="X47" s="27">
        <v>48565.320054533324</v>
      </c>
      <c r="Y47" s="27">
        <v>34425.3598689</v>
      </c>
      <c r="Z47" s="27">
        <v>57098.196116499996</v>
      </c>
      <c r="AA47" s="27">
        <v>52275.1025797</v>
      </c>
      <c r="AB47" s="27">
        <v>61233.56180223333</v>
      </c>
      <c r="AC47" s="27">
        <v>62840.5181712</v>
      </c>
      <c r="AD47" s="27">
        <v>89391.99662469998</v>
      </c>
      <c r="AE47" s="27">
        <v>50850.442299066664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112771.54284036664</v>
      </c>
      <c r="G48" s="27">
        <v>34639.5788508</v>
      </c>
      <c r="H48" s="27">
        <v>94707.48737963333</v>
      </c>
      <c r="I48" s="27">
        <v>51806.231682333324</v>
      </c>
      <c r="J48" s="27">
        <v>34457.69959683333</v>
      </c>
      <c r="K48" s="27">
        <v>30487.587068399993</v>
      </c>
      <c r="L48" s="27">
        <v>124831.64373423332</v>
      </c>
      <c r="M48" s="27">
        <v>131415.33374456665</v>
      </c>
      <c r="N48" s="27">
        <v>203861.78177236664</v>
      </c>
      <c r="O48" s="27">
        <v>184890.0746</v>
      </c>
      <c r="P48" s="27">
        <v>127172.57608183334</v>
      </c>
      <c r="Q48" s="27">
        <v>98640.94448669998</v>
      </c>
      <c r="R48" s="27">
        <v>91546.6512884</v>
      </c>
      <c r="S48" s="27">
        <v>136024.72362966664</v>
      </c>
      <c r="T48" s="27">
        <v>105081.95816066666</v>
      </c>
      <c r="U48" s="27">
        <v>59846.67033986666</v>
      </c>
      <c r="V48" s="27">
        <v>82886.91022919999</v>
      </c>
      <c r="W48" s="27">
        <v>54503.03656746666</v>
      </c>
      <c r="X48" s="27">
        <v>57302.28342299999</v>
      </c>
      <c r="Y48" s="27">
        <v>38053.21434786666</v>
      </c>
      <c r="Z48" s="27">
        <v>70492.09212686666</v>
      </c>
      <c r="AA48" s="27">
        <v>62916.72400346666</v>
      </c>
      <c r="AB48" s="27">
        <v>61464.41554843333</v>
      </c>
      <c r="AC48" s="27">
        <v>70249.19903796665</v>
      </c>
      <c r="AD48" s="27">
        <v>114493.32565183332</v>
      </c>
      <c r="AE48" s="27">
        <v>71678.55244806666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13483808.321433885</v>
      </c>
      <c r="G49" s="27">
        <v>12532828.265872037</v>
      </c>
      <c r="H49" s="27">
        <v>13134632.063543433</v>
      </c>
      <c r="I49" s="27">
        <v>13923557.41651656</v>
      </c>
      <c r="J49" s="27">
        <v>13430341.626721833</v>
      </c>
      <c r="K49" s="27">
        <v>13536145.252263892</v>
      </c>
      <c r="L49" s="27">
        <v>13812546.845095215</v>
      </c>
      <c r="M49" s="27">
        <v>14431608.084355911</v>
      </c>
      <c r="N49" s="27">
        <v>15536919.87038246</v>
      </c>
      <c r="O49" s="27">
        <v>14877585.377661806</v>
      </c>
      <c r="P49" s="27">
        <v>14792191.668719094</v>
      </c>
      <c r="Q49" s="27">
        <v>14372278.10551514</v>
      </c>
      <c r="R49" s="27">
        <v>14567225.025084497</v>
      </c>
      <c r="S49" s="27">
        <v>14522773.822709424</v>
      </c>
      <c r="T49" s="27">
        <v>14988987.331512686</v>
      </c>
      <c r="U49" s="27">
        <v>15199893.61030483</v>
      </c>
      <c r="V49" s="27">
        <v>16752352.538598778</v>
      </c>
      <c r="W49" s="27">
        <v>16656943.512907952</v>
      </c>
      <c r="X49" s="27">
        <v>17607538.70147664</v>
      </c>
      <c r="Y49" s="27">
        <v>17784133.349117655</v>
      </c>
      <c r="Z49" s="27">
        <v>16036794.538480543</v>
      </c>
      <c r="AA49" s="27">
        <v>15646708.618238442</v>
      </c>
      <c r="AB49" s="27">
        <v>16131369.282734038</v>
      </c>
      <c r="AC49" s="27">
        <v>16496705.608104162</v>
      </c>
      <c r="AD49" s="27">
        <v>17051513.519641697</v>
      </c>
      <c r="AE49" s="27">
        <v>16590403.296297725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364923.3941397</v>
      </c>
      <c r="G50" s="27">
        <v>318534.1412407</v>
      </c>
      <c r="H50" s="27">
        <v>270545.8129344667</v>
      </c>
      <c r="I50" s="27">
        <v>211725.2503938</v>
      </c>
      <c r="J50" s="27">
        <v>240294.83976116666</v>
      </c>
      <c r="K50" s="27">
        <v>289344.93065279996</v>
      </c>
      <c r="L50" s="27">
        <v>206128.86768063335</v>
      </c>
      <c r="M50" s="27">
        <v>233427.61087286667</v>
      </c>
      <c r="N50" s="27">
        <v>245144.93376780002</v>
      </c>
      <c r="O50" s="27">
        <v>257183.85964773333</v>
      </c>
      <c r="P50" s="27">
        <v>184574.74593653335</v>
      </c>
      <c r="Q50" s="27">
        <v>123754.8702485333</v>
      </c>
      <c r="R50" s="27">
        <v>133661.76862683333</v>
      </c>
      <c r="S50" s="27">
        <v>131507.0387081</v>
      </c>
      <c r="T50" s="27">
        <v>172744.8044303667</v>
      </c>
      <c r="U50" s="27">
        <v>178515.90964423332</v>
      </c>
      <c r="V50" s="27">
        <v>246214.35879700002</v>
      </c>
      <c r="W50" s="27">
        <v>227547.0778757</v>
      </c>
      <c r="X50" s="27">
        <v>153266.5534202</v>
      </c>
      <c r="Y50" s="27">
        <v>156608.39495216668</v>
      </c>
      <c r="Z50" s="27">
        <v>169436.3015854667</v>
      </c>
      <c r="AA50" s="27">
        <v>165337.05120020002</v>
      </c>
      <c r="AB50" s="27">
        <v>141006.95266056666</v>
      </c>
      <c r="AC50" s="27">
        <v>284940.5667639667</v>
      </c>
      <c r="AD50" s="27">
        <v>213747.610296</v>
      </c>
      <c r="AE50" s="27">
        <v>238991.69321793335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2254755.4049195996</v>
      </c>
      <c r="G51" s="27">
        <v>2109983.4519764</v>
      </c>
      <c r="H51" s="27">
        <v>2239211.6129408665</v>
      </c>
      <c r="I51" s="27">
        <v>2035679.3830945</v>
      </c>
      <c r="J51" s="27">
        <v>2181658.4585033334</v>
      </c>
      <c r="K51" s="27">
        <v>2053556.8529255996</v>
      </c>
      <c r="L51" s="27">
        <v>1916192.0844451</v>
      </c>
      <c r="M51" s="27">
        <v>1787817.158510167</v>
      </c>
      <c r="N51" s="27">
        <v>2055293.4549268</v>
      </c>
      <c r="O51" s="27">
        <v>1956822.400676733</v>
      </c>
      <c r="P51" s="27">
        <v>1904689.1810488666</v>
      </c>
      <c r="Q51" s="27">
        <v>2105639.4167009667</v>
      </c>
      <c r="R51" s="27">
        <v>1791527.2011057667</v>
      </c>
      <c r="S51" s="27">
        <v>1796859.3053788668</v>
      </c>
      <c r="T51" s="27">
        <v>2034864.6587159</v>
      </c>
      <c r="U51" s="27">
        <v>2080775.8275417667</v>
      </c>
      <c r="V51" s="27">
        <v>2181488.4522097334</v>
      </c>
      <c r="W51" s="27">
        <v>1792090.5652814999</v>
      </c>
      <c r="X51" s="27">
        <v>1538216.5513429</v>
      </c>
      <c r="Y51" s="27">
        <v>1461535.0763651</v>
      </c>
      <c r="Z51" s="27">
        <v>1540694.4218288332</v>
      </c>
      <c r="AA51" s="27">
        <v>1499364.6579688333</v>
      </c>
      <c r="AB51" s="27">
        <v>1496880.1851113</v>
      </c>
      <c r="AC51" s="27">
        <v>1505309.6786914999</v>
      </c>
      <c r="AD51" s="27">
        <v>1578276.6617416334</v>
      </c>
      <c r="AE51" s="27">
        <v>1469618.5736272333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597294.9513245</v>
      </c>
      <c r="G52" s="27">
        <v>227905.92292673333</v>
      </c>
      <c r="H52" s="27">
        <v>80937.66751363334</v>
      </c>
      <c r="I52" s="27">
        <v>79624.01309756667</v>
      </c>
      <c r="J52" s="27">
        <v>75185.48442936665</v>
      </c>
      <c r="K52" s="27">
        <v>65189.09908536666</v>
      </c>
      <c r="L52" s="27">
        <v>88240.07036533333</v>
      </c>
      <c r="M52" s="27">
        <v>90333.62329456667</v>
      </c>
      <c r="N52" s="27">
        <v>103538.59251596667</v>
      </c>
      <c r="O52" s="27">
        <v>133066.07490183334</v>
      </c>
      <c r="P52" s="27">
        <v>191694.03272286666</v>
      </c>
      <c r="Q52" s="27">
        <v>186599.9449009667</v>
      </c>
      <c r="R52" s="27">
        <v>98791.7335185</v>
      </c>
      <c r="S52" s="27">
        <v>98844.83952786666</v>
      </c>
      <c r="T52" s="27">
        <v>161504.54426773332</v>
      </c>
      <c r="U52" s="27">
        <v>163467.06102503333</v>
      </c>
      <c r="V52" s="27">
        <v>123887.24928469998</v>
      </c>
      <c r="W52" s="27">
        <v>143942.2252004</v>
      </c>
      <c r="X52" s="27">
        <v>271597.99719983333</v>
      </c>
      <c r="Y52" s="27">
        <v>245439.26191216664</v>
      </c>
      <c r="Z52" s="27">
        <v>297330.52563133335</v>
      </c>
      <c r="AA52" s="27">
        <v>232547.15140653335</v>
      </c>
      <c r="AB52" s="27">
        <v>256316.25209776667</v>
      </c>
      <c r="AC52" s="27">
        <v>242892.8820054</v>
      </c>
      <c r="AD52" s="27">
        <v>174822.51941403333</v>
      </c>
      <c r="AE52" s="27">
        <v>426947.5914319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2701223.6019681003</v>
      </c>
      <c r="G53" s="27">
        <v>2239870.1512264</v>
      </c>
      <c r="H53" s="27">
        <v>1930150.2360257334</v>
      </c>
      <c r="I53" s="27">
        <v>1947121.7266643997</v>
      </c>
      <c r="J53" s="27">
        <v>2010978.8301746</v>
      </c>
      <c r="K53" s="27">
        <v>1731327.0787493999</v>
      </c>
      <c r="L53" s="27">
        <v>1077709.8149664</v>
      </c>
      <c r="M53" s="27">
        <v>1572892.3184051001</v>
      </c>
      <c r="N53" s="27">
        <v>1687836.9577806</v>
      </c>
      <c r="O53" s="27">
        <v>1602042.2171864</v>
      </c>
      <c r="P53" s="27">
        <v>1345265.9367297331</v>
      </c>
      <c r="Q53" s="27">
        <v>1295515.6299492</v>
      </c>
      <c r="R53" s="27">
        <v>1376022.2046182333</v>
      </c>
      <c r="S53" s="27">
        <v>2002141.9966889</v>
      </c>
      <c r="T53" s="27">
        <v>1935746.3354162998</v>
      </c>
      <c r="U53" s="27">
        <v>2329319.7772361003</v>
      </c>
      <c r="V53" s="27">
        <v>1932411.9923830333</v>
      </c>
      <c r="W53" s="27">
        <v>2353763.3735359334</v>
      </c>
      <c r="X53" s="27">
        <v>2824676.7676039</v>
      </c>
      <c r="Y53" s="27">
        <v>2425418.463120767</v>
      </c>
      <c r="Z53" s="27">
        <v>2496879.8396321996</v>
      </c>
      <c r="AA53" s="27">
        <v>2167391.5542623666</v>
      </c>
      <c r="AB53" s="27">
        <v>2162685.6645617667</v>
      </c>
      <c r="AC53" s="27">
        <v>2037677.9502651002</v>
      </c>
      <c r="AD53" s="27">
        <v>2070415.4188160668</v>
      </c>
      <c r="AE53" s="27">
        <v>2208917.869196867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2543854.6137015</v>
      </c>
      <c r="G54" s="27">
        <v>2281174.1215879</v>
      </c>
      <c r="H54" s="27">
        <v>2674281.3417441</v>
      </c>
      <c r="I54" s="27">
        <v>2462100.9176764</v>
      </c>
      <c r="J54" s="27">
        <v>2490631.2817195333</v>
      </c>
      <c r="K54" s="27">
        <v>2432436.1119036</v>
      </c>
      <c r="L54" s="27">
        <v>2229575.4255929003</v>
      </c>
      <c r="M54" s="27">
        <v>2031698.3121897003</v>
      </c>
      <c r="N54" s="27">
        <v>2269964.8592522</v>
      </c>
      <c r="O54" s="27">
        <v>2347318.134559933</v>
      </c>
      <c r="P54" s="27">
        <v>2166200.6422001</v>
      </c>
      <c r="Q54" s="27">
        <v>2334586.6584183</v>
      </c>
      <c r="R54" s="27">
        <v>2151152.4822564335</v>
      </c>
      <c r="S54" s="27">
        <v>2495598.0770479</v>
      </c>
      <c r="T54" s="27">
        <v>2319633.2735983</v>
      </c>
      <c r="U54" s="27">
        <v>2341111.7110685334</v>
      </c>
      <c r="V54" s="27">
        <v>2617210.446939367</v>
      </c>
      <c r="W54" s="27">
        <v>2493611.0120320665</v>
      </c>
      <c r="X54" s="27">
        <v>2169261.769928367</v>
      </c>
      <c r="Y54" s="27">
        <v>2150385.723226767</v>
      </c>
      <c r="Z54" s="27">
        <v>2265714.258358467</v>
      </c>
      <c r="AA54" s="27">
        <v>2517461.890024767</v>
      </c>
      <c r="AB54" s="27">
        <v>2327573.6165458336</v>
      </c>
      <c r="AC54" s="27">
        <v>2238763.4936813666</v>
      </c>
      <c r="AD54" s="27">
        <v>2040389.0658161996</v>
      </c>
      <c r="AE54" s="27">
        <v>2036130.4533657997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8462084.531174267</v>
      </c>
      <c r="G55" s="27">
        <v>7177448.301244467</v>
      </c>
      <c r="H55" s="27">
        <v>7195116.7707848</v>
      </c>
      <c r="I55" s="27">
        <v>6736242.008662834</v>
      </c>
      <c r="J55" s="27">
        <v>6998755.761712367</v>
      </c>
      <c r="K55" s="27">
        <v>6571834.7415897</v>
      </c>
      <c r="L55" s="27">
        <v>5517823.1605859995</v>
      </c>
      <c r="M55" s="27">
        <v>5716166.307301634</v>
      </c>
      <c r="N55" s="27">
        <v>6361808.181555934</v>
      </c>
      <c r="O55" s="27">
        <v>6296404.753698767</v>
      </c>
      <c r="P55" s="27">
        <v>5792437.475975699</v>
      </c>
      <c r="Q55" s="27">
        <v>6046083.474644767</v>
      </c>
      <c r="R55" s="27">
        <v>5551129.980757534</v>
      </c>
      <c r="S55" s="27">
        <v>6524949.3128248</v>
      </c>
      <c r="T55" s="27">
        <v>6624522.743477467</v>
      </c>
      <c r="U55" s="27">
        <v>7093156.3366158</v>
      </c>
      <c r="V55" s="27">
        <v>7101199.154270467</v>
      </c>
      <c r="W55" s="27">
        <v>7010942.318828434</v>
      </c>
      <c r="X55" s="27">
        <v>6957038.3340117</v>
      </c>
      <c r="Y55" s="27">
        <v>6439400.726513333</v>
      </c>
      <c r="Z55" s="27">
        <v>6770045.820181234</v>
      </c>
      <c r="AA55" s="27">
        <v>6582085.043406767</v>
      </c>
      <c r="AB55" s="27">
        <v>6384476.78352</v>
      </c>
      <c r="AC55" s="27">
        <v>6309592.86947</v>
      </c>
      <c r="AD55" s="27">
        <v>6077670.486841801</v>
      </c>
      <c r="AE55" s="27">
        <v>6380628.068306433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30751820.070580054</v>
      </c>
      <c r="G56" s="27">
        <v>28954853.96005779</v>
      </c>
      <c r="H56" s="27">
        <v>29414796.423447903</v>
      </c>
      <c r="I56" s="27">
        <v>30507685.93616541</v>
      </c>
      <c r="J56" s="27">
        <v>32104146.844364025</v>
      </c>
      <c r="K56" s="27">
        <v>30964303.932729684</v>
      </c>
      <c r="L56" s="27">
        <v>29660531.5458006</v>
      </c>
      <c r="M56" s="27">
        <v>31096261.24025504</v>
      </c>
      <c r="N56" s="27">
        <v>35010816.22255193</v>
      </c>
      <c r="O56" s="27">
        <v>33510706.40713871</v>
      </c>
      <c r="P56" s="27">
        <v>33956502.191509664</v>
      </c>
      <c r="Q56" s="27">
        <v>34736930.8802665</v>
      </c>
      <c r="R56" s="27">
        <v>33394188.793885775</v>
      </c>
      <c r="S56" s="27">
        <v>36711296.1828671</v>
      </c>
      <c r="T56" s="27">
        <v>36746959.17931471</v>
      </c>
      <c r="U56" s="27">
        <v>39232021.20132774</v>
      </c>
      <c r="V56" s="27">
        <v>40736183.10560296</v>
      </c>
      <c r="W56" s="27">
        <v>41922243.985125184</v>
      </c>
      <c r="X56" s="27">
        <v>43901886.94542112</v>
      </c>
      <c r="Y56" s="27">
        <v>42965044.09727463</v>
      </c>
      <c r="Z56" s="27">
        <v>42357879.79043762</v>
      </c>
      <c r="AA56" s="27">
        <v>43677166.95890597</v>
      </c>
      <c r="AB56" s="27">
        <v>43137891.114271775</v>
      </c>
      <c r="AC56" s="27">
        <v>44316038.50540292</v>
      </c>
      <c r="AD56" s="27">
        <v>44301634.28889314</v>
      </c>
      <c r="AE56" s="27">
        <v>44621018.40558365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8805927.217971906</v>
      </c>
      <c r="G61" s="36">
        <f t="shared" si="2"/>
        <v>9244577.392941287</v>
      </c>
      <c r="H61" s="36">
        <f t="shared" si="2"/>
        <v>9085047.589119669</v>
      </c>
      <c r="I61" s="36">
        <f t="shared" si="2"/>
        <v>9847886.51098602</v>
      </c>
      <c r="J61" s="36">
        <f t="shared" si="2"/>
        <v>11675049.455929821</v>
      </c>
      <c r="K61" s="36">
        <f t="shared" si="2"/>
        <v>10856323.938876089</v>
      </c>
      <c r="L61" s="36">
        <f t="shared" si="2"/>
        <v>10330161.540119387</v>
      </c>
      <c r="M61" s="36">
        <f t="shared" si="2"/>
        <v>10948486.848597491</v>
      </c>
      <c r="N61" s="36">
        <f t="shared" si="2"/>
        <v>13112088.170613531</v>
      </c>
      <c r="O61" s="36">
        <f t="shared" si="2"/>
        <v>12336716.275778143</v>
      </c>
      <c r="P61" s="36">
        <f t="shared" si="2"/>
        <v>13371873.04681487</v>
      </c>
      <c r="Q61" s="36">
        <f t="shared" si="2"/>
        <v>14318569.300106596</v>
      </c>
      <c r="R61" s="36">
        <f t="shared" si="2"/>
        <v>13275833.788043745</v>
      </c>
      <c r="S61" s="36">
        <f t="shared" si="2"/>
        <v>15663573.047332874</v>
      </c>
      <c r="T61" s="36">
        <f t="shared" si="2"/>
        <v>15133449.104324553</v>
      </c>
      <c r="U61" s="36">
        <f t="shared" si="2"/>
        <v>16938971.25440711</v>
      </c>
      <c r="V61" s="36">
        <f t="shared" si="2"/>
        <v>16882631.412733715</v>
      </c>
      <c r="W61" s="36">
        <f t="shared" si="2"/>
        <v>18254358.153388795</v>
      </c>
      <c r="X61" s="36">
        <f t="shared" si="2"/>
        <v>19337309.909932777</v>
      </c>
      <c r="Y61" s="36">
        <f t="shared" si="2"/>
        <v>18741510.021643642</v>
      </c>
      <c r="Z61" s="36">
        <f t="shared" si="2"/>
        <v>19551039.43177584</v>
      </c>
      <c r="AA61" s="36">
        <f t="shared" si="2"/>
        <v>21448373.297260765</v>
      </c>
      <c r="AB61" s="36">
        <f t="shared" si="2"/>
        <v>20622045.04801773</v>
      </c>
      <c r="AC61" s="36">
        <f t="shared" si="2"/>
        <v>21509740.027828764</v>
      </c>
      <c r="AD61" s="36">
        <f t="shared" si="2"/>
        <v>21172450.282409642</v>
      </c>
      <c r="AE61" s="36">
        <f>AE12</f>
        <v>21649987.040979493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12452226.557032418</v>
      </c>
      <c r="G62" s="36">
        <f aca="true" t="shared" si="3" ref="G62:AD62">G49-G63</f>
        <v>11618094.341320712</v>
      </c>
      <c r="H62" s="36">
        <f t="shared" si="3"/>
        <v>12056006.66742145</v>
      </c>
      <c r="I62" s="36">
        <f t="shared" si="3"/>
        <v>12838560.558004944</v>
      </c>
      <c r="J62" s="36">
        <f t="shared" si="3"/>
        <v>12956431.488110809</v>
      </c>
      <c r="K62" s="36">
        <f t="shared" si="3"/>
        <v>12955601.422439288</v>
      </c>
      <c r="L62" s="36">
        <f t="shared" si="3"/>
        <v>13256330.70952605</v>
      </c>
      <c r="M62" s="36">
        <f t="shared" si="3"/>
        <v>13695947.413543334</v>
      </c>
      <c r="N62" s="36">
        <f t="shared" si="3"/>
        <v>14738890.65160585</v>
      </c>
      <c r="O62" s="36">
        <f t="shared" si="3"/>
        <v>14043191.977464637</v>
      </c>
      <c r="P62" s="36">
        <f t="shared" si="3"/>
        <v>14134702.55860793</v>
      </c>
      <c r="Q62" s="36">
        <f t="shared" si="3"/>
        <v>13659543.638619173</v>
      </c>
      <c r="R62" s="36">
        <f t="shared" si="3"/>
        <v>13839131.261377972</v>
      </c>
      <c r="S62" s="36">
        <f t="shared" si="3"/>
        <v>13853049.127708672</v>
      </c>
      <c r="T62" s="36">
        <f t="shared" si="3"/>
        <v>14290591.518823024</v>
      </c>
      <c r="U62" s="36">
        <f t="shared" si="3"/>
        <v>14517968.85555912</v>
      </c>
      <c r="V62" s="36">
        <f t="shared" si="3"/>
        <v>15890209.395224063</v>
      </c>
      <c r="W62" s="36">
        <f t="shared" si="3"/>
        <v>15951648.438060332</v>
      </c>
      <c r="X62" s="36">
        <f t="shared" si="3"/>
        <v>16864486.666442886</v>
      </c>
      <c r="Y62" s="36">
        <f t="shared" si="3"/>
        <v>16958362.750440095</v>
      </c>
      <c r="Z62" s="36">
        <f t="shared" si="3"/>
        <v>15176380.990634814</v>
      </c>
      <c r="AA62" s="36">
        <f t="shared" si="3"/>
        <v>14832701.50825442</v>
      </c>
      <c r="AB62" s="36">
        <f t="shared" si="3"/>
        <v>15019170.003188517</v>
      </c>
      <c r="AC62" s="36">
        <f t="shared" si="3"/>
        <v>15518476.253970155</v>
      </c>
      <c r="AD62" s="36">
        <f t="shared" si="3"/>
        <v>16141483.950276077</v>
      </c>
      <c r="AE62" s="36">
        <f>AE49-AE63</f>
        <v>15740868.529522222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1031581.7644014668</v>
      </c>
      <c r="G63" s="36">
        <f aca="true" t="shared" si="4" ref="G63:AD63">G33</f>
        <v>914733.9245513242</v>
      </c>
      <c r="H63" s="36">
        <f t="shared" si="4"/>
        <v>1078625.3961219832</v>
      </c>
      <c r="I63" s="36">
        <f t="shared" si="4"/>
        <v>1084996.8585116158</v>
      </c>
      <c r="J63" s="36">
        <f t="shared" si="4"/>
        <v>473910.1386110243</v>
      </c>
      <c r="K63" s="36">
        <f t="shared" si="4"/>
        <v>580543.829824605</v>
      </c>
      <c r="L63" s="36">
        <f t="shared" si="4"/>
        <v>556216.1355691642</v>
      </c>
      <c r="M63" s="36">
        <f t="shared" si="4"/>
        <v>735660.6708125772</v>
      </c>
      <c r="N63" s="36">
        <f t="shared" si="4"/>
        <v>798029.2187766104</v>
      </c>
      <c r="O63" s="36">
        <f t="shared" si="4"/>
        <v>834393.4001971694</v>
      </c>
      <c r="P63" s="36">
        <f t="shared" si="4"/>
        <v>657489.1101111638</v>
      </c>
      <c r="Q63" s="36">
        <f t="shared" si="4"/>
        <v>712734.4668959654</v>
      </c>
      <c r="R63" s="36">
        <f t="shared" si="4"/>
        <v>728093.7637065263</v>
      </c>
      <c r="S63" s="36">
        <f t="shared" si="4"/>
        <v>669724.6950007528</v>
      </c>
      <c r="T63" s="36">
        <f t="shared" si="4"/>
        <v>698395.8126896621</v>
      </c>
      <c r="U63" s="36">
        <f t="shared" si="4"/>
        <v>681924.7547457111</v>
      </c>
      <c r="V63" s="36">
        <f t="shared" si="4"/>
        <v>862143.1433747156</v>
      </c>
      <c r="W63" s="36">
        <f t="shared" si="4"/>
        <v>705295.0748476195</v>
      </c>
      <c r="X63" s="36">
        <f t="shared" si="4"/>
        <v>743052.0350337552</v>
      </c>
      <c r="Y63" s="36">
        <f t="shared" si="4"/>
        <v>825770.5986775616</v>
      </c>
      <c r="Z63" s="36">
        <f t="shared" si="4"/>
        <v>860413.5478457286</v>
      </c>
      <c r="AA63" s="36">
        <f t="shared" si="4"/>
        <v>814007.1099840226</v>
      </c>
      <c r="AB63" s="36">
        <f t="shared" si="4"/>
        <v>1112199.2795455214</v>
      </c>
      <c r="AC63" s="36">
        <f t="shared" si="4"/>
        <v>978229.3541340071</v>
      </c>
      <c r="AD63" s="36">
        <f t="shared" si="4"/>
        <v>910029.5693656204</v>
      </c>
      <c r="AE63" s="36">
        <f>AE33</f>
        <v>849534.7667755033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8462084.531174267</v>
      </c>
      <c r="G64" s="36">
        <f t="shared" si="5"/>
        <v>7177448.301244467</v>
      </c>
      <c r="H64" s="36">
        <f t="shared" si="5"/>
        <v>7195116.7707848</v>
      </c>
      <c r="I64" s="36">
        <f t="shared" si="5"/>
        <v>6736242.008662834</v>
      </c>
      <c r="J64" s="36">
        <f t="shared" si="5"/>
        <v>6998755.761712367</v>
      </c>
      <c r="K64" s="36">
        <f t="shared" si="5"/>
        <v>6571834.7415897</v>
      </c>
      <c r="L64" s="36">
        <f t="shared" si="5"/>
        <v>5517823.1605859995</v>
      </c>
      <c r="M64" s="36">
        <f t="shared" si="5"/>
        <v>5716166.307301634</v>
      </c>
      <c r="N64" s="36">
        <f t="shared" si="5"/>
        <v>6361808.181555934</v>
      </c>
      <c r="O64" s="36">
        <f t="shared" si="5"/>
        <v>6296404.753698767</v>
      </c>
      <c r="P64" s="36">
        <f t="shared" si="5"/>
        <v>5792437.475975699</v>
      </c>
      <c r="Q64" s="36">
        <f t="shared" si="5"/>
        <v>6046083.474644767</v>
      </c>
      <c r="R64" s="36">
        <f t="shared" si="5"/>
        <v>5551129.980757534</v>
      </c>
      <c r="S64" s="36">
        <f t="shared" si="5"/>
        <v>6524949.3128248</v>
      </c>
      <c r="T64" s="36">
        <f t="shared" si="5"/>
        <v>6624522.743477467</v>
      </c>
      <c r="U64" s="36">
        <f t="shared" si="5"/>
        <v>7093156.3366158</v>
      </c>
      <c r="V64" s="36">
        <f t="shared" si="5"/>
        <v>7101199.154270467</v>
      </c>
      <c r="W64" s="36">
        <f t="shared" si="5"/>
        <v>7010942.318828434</v>
      </c>
      <c r="X64" s="36">
        <f t="shared" si="5"/>
        <v>6957038.3340117</v>
      </c>
      <c r="Y64" s="36">
        <f t="shared" si="5"/>
        <v>6439400.726513333</v>
      </c>
      <c r="Z64" s="36">
        <f t="shared" si="5"/>
        <v>6770045.820181234</v>
      </c>
      <c r="AA64" s="36">
        <f t="shared" si="5"/>
        <v>6582085.043406767</v>
      </c>
      <c r="AB64" s="36">
        <f t="shared" si="5"/>
        <v>6384476.78352</v>
      </c>
      <c r="AC64" s="36">
        <f t="shared" si="5"/>
        <v>6309592.86947</v>
      </c>
      <c r="AD64" s="36">
        <f t="shared" si="5"/>
        <v>6077670.486841801</v>
      </c>
      <c r="AE64" s="36">
        <f>AE55</f>
        <v>6380628.068306433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30751820.070580058</v>
      </c>
      <c r="G65" s="38">
        <f t="shared" si="6"/>
        <v>28954853.960057788</v>
      </c>
      <c r="H65" s="38">
        <f t="shared" si="6"/>
        <v>29414796.4234479</v>
      </c>
      <c r="I65" s="38">
        <f t="shared" si="6"/>
        <v>30507685.936165415</v>
      </c>
      <c r="J65" s="38">
        <f t="shared" si="6"/>
        <v>32104146.844364025</v>
      </c>
      <c r="K65" s="38">
        <f t="shared" si="6"/>
        <v>30964303.93272968</v>
      </c>
      <c r="L65" s="38">
        <f t="shared" si="6"/>
        <v>29660531.5458006</v>
      </c>
      <c r="M65" s="38">
        <f t="shared" si="6"/>
        <v>31096261.240255035</v>
      </c>
      <c r="N65" s="38">
        <f t="shared" si="6"/>
        <v>35010816.22255193</v>
      </c>
      <c r="O65" s="38">
        <f t="shared" si="6"/>
        <v>33510706.407138716</v>
      </c>
      <c r="P65" s="38">
        <f t="shared" si="6"/>
        <v>33956502.191509664</v>
      </c>
      <c r="Q65" s="38">
        <f t="shared" si="6"/>
        <v>34736930.8802665</v>
      </c>
      <c r="R65" s="38">
        <f t="shared" si="6"/>
        <v>33394188.79388578</v>
      </c>
      <c r="S65" s="38">
        <f t="shared" si="6"/>
        <v>36711296.182867095</v>
      </c>
      <c r="T65" s="38">
        <f t="shared" si="6"/>
        <v>36746959.1793147</v>
      </c>
      <c r="U65" s="38">
        <f t="shared" si="6"/>
        <v>39232021.20132774</v>
      </c>
      <c r="V65" s="38">
        <f t="shared" si="6"/>
        <v>40736183.105602965</v>
      </c>
      <c r="W65" s="38">
        <f t="shared" si="6"/>
        <v>41922243.98512518</v>
      </c>
      <c r="X65" s="38">
        <f t="shared" si="6"/>
        <v>43901886.945421115</v>
      </c>
      <c r="Y65" s="38">
        <f t="shared" si="6"/>
        <v>42965044.09727463</v>
      </c>
      <c r="Z65" s="38">
        <f t="shared" si="6"/>
        <v>42357879.79043762</v>
      </c>
      <c r="AA65" s="38">
        <f t="shared" si="6"/>
        <v>43677166.95890598</v>
      </c>
      <c r="AB65" s="38">
        <f t="shared" si="6"/>
        <v>43137891.11427177</v>
      </c>
      <c r="AC65" s="38">
        <f t="shared" si="6"/>
        <v>44316038.50540293</v>
      </c>
      <c r="AD65" s="38">
        <f t="shared" si="6"/>
        <v>44301634.28889313</v>
      </c>
      <c r="AE65" s="38">
        <f t="shared" si="6"/>
        <v>44621018.40558365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3030343.0673342193</v>
      </c>
      <c r="G69" s="36">
        <f t="shared" si="8"/>
        <v>2760232.018718115</v>
      </c>
      <c r="H69" s="36">
        <f t="shared" si="8"/>
        <v>3174200.651820014</v>
      </c>
      <c r="I69" s="36">
        <f t="shared" si="8"/>
        <v>2989378.8221384105</v>
      </c>
      <c r="J69" s="36">
        <f t="shared" si="8"/>
        <v>2854790.3020323906</v>
      </c>
      <c r="K69" s="36">
        <f t="shared" si="8"/>
        <v>2828638.9002267057</v>
      </c>
      <c r="L69" s="36">
        <f t="shared" si="8"/>
        <v>2567645.1879652697</v>
      </c>
      <c r="M69" s="36">
        <f t="shared" si="8"/>
        <v>2412619.9835112803</v>
      </c>
      <c r="N69" s="36">
        <f t="shared" si="8"/>
        <v>2655497.9660763424</v>
      </c>
      <c r="O69" s="36">
        <f t="shared" si="8"/>
        <v>2755174.6508396803</v>
      </c>
      <c r="P69" s="36">
        <f t="shared" si="8"/>
        <v>2473951.7416609363</v>
      </c>
      <c r="Q69" s="36">
        <f t="shared" si="8"/>
        <v>2701109.584973684</v>
      </c>
      <c r="R69" s="36">
        <f t="shared" si="8"/>
        <v>2500107.1392185017</v>
      </c>
      <c r="S69" s="36">
        <f t="shared" si="8"/>
        <v>2836146.358267489</v>
      </c>
      <c r="T69" s="36">
        <f t="shared" si="8"/>
        <v>2633527.8654080755</v>
      </c>
      <c r="U69" s="36">
        <f t="shared" si="8"/>
        <v>2647284.4152758056</v>
      </c>
      <c r="V69" s="36">
        <f t="shared" si="8"/>
        <v>3021600.8967591478</v>
      </c>
      <c r="W69" s="36">
        <f t="shared" si="8"/>
        <v>2841270.6461149533</v>
      </c>
      <c r="X69" s="36">
        <f t="shared" si="8"/>
        <v>2577695.4484442347</v>
      </c>
      <c r="Y69" s="36">
        <f t="shared" si="8"/>
        <v>2571682.0211172393</v>
      </c>
      <c r="Z69" s="36">
        <f t="shared" si="8"/>
        <v>2707753.0351314</v>
      </c>
      <c r="AA69" s="36">
        <f t="shared" si="8"/>
        <v>2924382.388141606</v>
      </c>
      <c r="AB69" s="36">
        <f t="shared" si="8"/>
        <v>2803767.8786841393</v>
      </c>
      <c r="AC69" s="36">
        <f t="shared" si="8"/>
        <v>2703549.977805228</v>
      </c>
      <c r="AD69" s="36">
        <f t="shared" si="8"/>
        <v>2439257.881291915</v>
      </c>
      <c r="AE69" s="36">
        <f>SUM(AE11,AE21,AE27,AE32,AE54)</f>
        <v>2460629.7139099888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2489547.851467979</v>
      </c>
      <c r="G70" s="36">
        <f t="shared" si="9"/>
        <v>2398775.745099531</v>
      </c>
      <c r="H70" s="36">
        <f t="shared" si="9"/>
        <v>2568278.538694839</v>
      </c>
      <c r="I70" s="36">
        <f t="shared" si="9"/>
        <v>2596967.7110328344</v>
      </c>
      <c r="J70" s="36">
        <f t="shared" si="9"/>
        <v>2832780.703531787</v>
      </c>
      <c r="K70" s="36">
        <f t="shared" si="9"/>
        <v>2529775.068212235</v>
      </c>
      <c r="L70" s="36">
        <f t="shared" si="9"/>
        <v>2163257.9269377356</v>
      </c>
      <c r="M70" s="36">
        <f t="shared" si="9"/>
        <v>2062861.8224622505</v>
      </c>
      <c r="N70" s="36">
        <f t="shared" si="9"/>
        <v>2354749.1693492085</v>
      </c>
      <c r="O70" s="36">
        <f t="shared" si="9"/>
        <v>2196423.7564383815</v>
      </c>
      <c r="P70" s="36">
        <f t="shared" si="9"/>
        <v>2149837.673679628</v>
      </c>
      <c r="Q70" s="36">
        <f t="shared" si="9"/>
        <v>2302957.908450461</v>
      </c>
      <c r="R70" s="36">
        <f t="shared" si="9"/>
        <v>2020262.8956298053</v>
      </c>
      <c r="S70" s="36">
        <f t="shared" si="9"/>
        <v>2001216.335499108</v>
      </c>
      <c r="T70" s="36">
        <f t="shared" si="9"/>
        <v>2250449.0280934437</v>
      </c>
      <c r="U70" s="36">
        <f t="shared" si="9"/>
        <v>2221108.7912603198</v>
      </c>
      <c r="V70" s="36">
        <f t="shared" si="9"/>
        <v>2353716.732473895</v>
      </c>
      <c r="W70" s="36">
        <f t="shared" si="9"/>
        <v>2096749.2412923165</v>
      </c>
      <c r="X70" s="36">
        <f t="shared" si="9"/>
        <v>1711595.1786449645</v>
      </c>
      <c r="Y70" s="36">
        <f t="shared" si="9"/>
        <v>1632521.4253891343</v>
      </c>
      <c r="Z70" s="36">
        <f t="shared" si="9"/>
        <v>1801783.5272536203</v>
      </c>
      <c r="AA70" s="36">
        <f t="shared" si="9"/>
        <v>1766529.851932971</v>
      </c>
      <c r="AB70" s="36">
        <f t="shared" si="9"/>
        <v>1674132.2220322336</v>
      </c>
      <c r="AC70" s="36">
        <f t="shared" si="9"/>
        <v>1721395.9061142209</v>
      </c>
      <c r="AD70" s="36">
        <f t="shared" si="9"/>
        <v>1826249.941006061</v>
      </c>
      <c r="AE70" s="36">
        <f>SUM(AE8,AE18,AE25,AE30,AE38,AE45,AE51)</f>
        <v>1654554.121987481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6251761.953201755</v>
      </c>
      <c r="G71" s="36">
        <f t="shared" si="10"/>
        <v>5667644.161019873</v>
      </c>
      <c r="H71" s="36">
        <f t="shared" si="10"/>
        <v>5511460.559878547</v>
      </c>
      <c r="I71" s="36">
        <f t="shared" si="10"/>
        <v>5289892.865646519</v>
      </c>
      <c r="J71" s="36">
        <f t="shared" si="10"/>
        <v>5402573.191483164</v>
      </c>
      <c r="K71" s="36">
        <f t="shared" si="10"/>
        <v>5232538.266846905</v>
      </c>
      <c r="L71" s="36">
        <f t="shared" si="10"/>
        <v>5089824.483314973</v>
      </c>
      <c r="M71" s="36">
        <f t="shared" si="10"/>
        <v>5686852.388543908</v>
      </c>
      <c r="N71" s="36">
        <f t="shared" si="10"/>
        <v>5921079.486300588</v>
      </c>
      <c r="O71" s="36">
        <f t="shared" si="10"/>
        <v>5807737.143504706</v>
      </c>
      <c r="P71" s="36">
        <f t="shared" si="10"/>
        <v>5515574.606537689</v>
      </c>
      <c r="Q71" s="36">
        <f t="shared" si="10"/>
        <v>5400426.841468941</v>
      </c>
      <c r="R71" s="36">
        <f t="shared" si="10"/>
        <v>5266073.997847837</v>
      </c>
      <c r="S71" s="36">
        <f t="shared" si="10"/>
        <v>5918637.065494437</v>
      </c>
      <c r="T71" s="36">
        <f t="shared" si="10"/>
        <v>6274819.913885813</v>
      </c>
      <c r="U71" s="36">
        <f t="shared" si="10"/>
        <v>6175155.744221777</v>
      </c>
      <c r="V71" s="36">
        <f t="shared" si="10"/>
        <v>6132112.399334414</v>
      </c>
      <c r="W71" s="36">
        <f t="shared" si="10"/>
        <v>6352770.766339252</v>
      </c>
      <c r="X71" s="36">
        <f t="shared" si="10"/>
        <v>7120511.846519779</v>
      </c>
      <c r="Y71" s="36">
        <f t="shared" si="10"/>
        <v>6562249.968895411</v>
      </c>
      <c r="Z71" s="36">
        <f t="shared" si="10"/>
        <v>6402871.466082253</v>
      </c>
      <c r="AA71" s="36">
        <f t="shared" si="10"/>
        <v>6652437.322947461</v>
      </c>
      <c r="AB71" s="36">
        <f t="shared" si="10"/>
        <v>6590612.568456192</v>
      </c>
      <c r="AC71" s="36">
        <f t="shared" si="10"/>
        <v>6690143.50557966</v>
      </c>
      <c r="AD71" s="36">
        <f t="shared" si="10"/>
        <v>6965088.7681721095</v>
      </c>
      <c r="AE71" s="36">
        <f>SUM(AE10,AE13,AE19,AE26,AE31,AE35,AE39,AE42,AE47,AE53)</f>
        <v>6802089.90232078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9967572.51666151</v>
      </c>
      <c r="G72" s="36">
        <f t="shared" si="11"/>
        <v>9297366.197719475</v>
      </c>
      <c r="H72" s="36">
        <f t="shared" si="11"/>
        <v>9559170.576950667</v>
      </c>
      <c r="I72" s="36">
        <f t="shared" si="11"/>
        <v>10176503.999418838</v>
      </c>
      <c r="J72" s="36">
        <f t="shared" si="11"/>
        <v>9934760.907520091</v>
      </c>
      <c r="K72" s="36">
        <f t="shared" si="11"/>
        <v>9904757.967704255</v>
      </c>
      <c r="L72" s="36">
        <f t="shared" si="11"/>
        <v>9967189.65877212</v>
      </c>
      <c r="M72" s="36">
        <f t="shared" si="11"/>
        <v>10403152.511550892</v>
      </c>
      <c r="N72" s="36">
        <f t="shared" si="11"/>
        <v>11345464.858847745</v>
      </c>
      <c r="O72" s="36">
        <f t="shared" si="11"/>
        <v>10740571.06593555</v>
      </c>
      <c r="P72" s="36">
        <f t="shared" si="11"/>
        <v>10668163.059509698</v>
      </c>
      <c r="Q72" s="36">
        <f t="shared" si="11"/>
        <v>10412646.825523283</v>
      </c>
      <c r="R72" s="36">
        <f t="shared" si="11"/>
        <v>10798087.293925365</v>
      </c>
      <c r="S72" s="36">
        <f t="shared" si="11"/>
        <v>10826514.734344589</v>
      </c>
      <c r="T72" s="36">
        <f t="shared" si="11"/>
        <v>11031520.762686452</v>
      </c>
      <c r="U72" s="36">
        <f t="shared" si="11"/>
        <v>11693889.280764583</v>
      </c>
      <c r="V72" s="36">
        <f t="shared" si="11"/>
        <v>12710726.273978302</v>
      </c>
      <c r="W72" s="36">
        <f t="shared" si="11"/>
        <v>12927652.00311386</v>
      </c>
      <c r="X72" s="36">
        <f t="shared" si="11"/>
        <v>13531885.652211562</v>
      </c>
      <c r="Y72" s="36">
        <f t="shared" si="11"/>
        <v>13907419.403592948</v>
      </c>
      <c r="Z72" s="36">
        <f t="shared" si="11"/>
        <v>12329832.211316744</v>
      </c>
      <c r="AA72" s="36">
        <f t="shared" si="11"/>
        <v>11590743.589211285</v>
      </c>
      <c r="AB72" s="36">
        <f t="shared" si="11"/>
        <v>11934424.579625852</v>
      </c>
      <c r="AC72" s="36">
        <f t="shared" si="11"/>
        <v>12148834.003108881</v>
      </c>
      <c r="AD72" s="36">
        <f t="shared" si="11"/>
        <v>12410546.40629282</v>
      </c>
      <c r="AE72" s="36">
        <f>SUM(AE7,AE15,AE17,AE23,AE29,AE34,AE37,AE44,AE50)</f>
        <v>12341536.795186624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9012562.116793728</v>
      </c>
      <c r="G73" s="36">
        <f t="shared" si="12"/>
        <v>8830855.325214462</v>
      </c>
      <c r="H73" s="36">
        <f t="shared" si="12"/>
        <v>8601695.996477833</v>
      </c>
      <c r="I73" s="36">
        <f t="shared" si="12"/>
        <v>9454951.820192648</v>
      </c>
      <c r="J73" s="36">
        <f t="shared" si="12"/>
        <v>11079234.87267222</v>
      </c>
      <c r="K73" s="36">
        <f t="shared" si="12"/>
        <v>10468613.061466647</v>
      </c>
      <c r="L73" s="36">
        <f t="shared" si="12"/>
        <v>9872637.39127487</v>
      </c>
      <c r="M73" s="36">
        <f t="shared" si="12"/>
        <v>10530777.250157477</v>
      </c>
      <c r="N73" s="36">
        <f t="shared" si="12"/>
        <v>12733995.358665477</v>
      </c>
      <c r="O73" s="36">
        <f t="shared" si="12"/>
        <v>12010827.723694257</v>
      </c>
      <c r="P73" s="36">
        <f t="shared" si="12"/>
        <v>13148962.172784112</v>
      </c>
      <c r="Q73" s="36">
        <f t="shared" si="12"/>
        <v>13919802.765423331</v>
      </c>
      <c r="R73" s="36">
        <f t="shared" si="12"/>
        <v>12809682.8766325</v>
      </c>
      <c r="S73" s="36">
        <f t="shared" si="12"/>
        <v>15128783.633788306</v>
      </c>
      <c r="T73" s="36">
        <f t="shared" si="12"/>
        <v>14556612.482192056</v>
      </c>
      <c r="U73" s="36">
        <f t="shared" si="12"/>
        <v>16494616.919705123</v>
      </c>
      <c r="V73" s="36">
        <f t="shared" si="12"/>
        <v>16518040.148400571</v>
      </c>
      <c r="W73" s="36">
        <f t="shared" si="12"/>
        <v>17703813.263361964</v>
      </c>
      <c r="X73" s="36">
        <f t="shared" si="12"/>
        <v>18960180.12508408</v>
      </c>
      <c r="Y73" s="36">
        <f t="shared" si="12"/>
        <v>18291157.471343536</v>
      </c>
      <c r="Z73" s="36">
        <f t="shared" si="12"/>
        <v>19115649.07750867</v>
      </c>
      <c r="AA73" s="36">
        <f t="shared" si="12"/>
        <v>20743091.068128582</v>
      </c>
      <c r="AB73" s="36">
        <f t="shared" si="12"/>
        <v>20134939.752930585</v>
      </c>
      <c r="AC73" s="36">
        <f t="shared" si="12"/>
        <v>21052106.814732272</v>
      </c>
      <c r="AD73" s="36">
        <f t="shared" si="12"/>
        <v>20660472.08137236</v>
      </c>
      <c r="AE73" s="36">
        <f>SUM(AE9,AE20,AE41,AE46,AE52)</f>
        <v>21362185.984712083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30751787.50545919</v>
      </c>
      <c r="G74" s="38">
        <f t="shared" si="13"/>
        <v>28954873.447771452</v>
      </c>
      <c r="H74" s="38">
        <f t="shared" si="13"/>
        <v>29414806.323821902</v>
      </c>
      <c r="I74" s="38">
        <f t="shared" si="13"/>
        <v>30507695.218429253</v>
      </c>
      <c r="J74" s="38">
        <f t="shared" si="13"/>
        <v>32104139.977239653</v>
      </c>
      <c r="K74" s="38">
        <f t="shared" si="13"/>
        <v>30964323.26445675</v>
      </c>
      <c r="L74" s="38">
        <f t="shared" si="13"/>
        <v>29660554.648264967</v>
      </c>
      <c r="M74" s="38">
        <f t="shared" si="13"/>
        <v>31096263.956225805</v>
      </c>
      <c r="N74" s="38">
        <f t="shared" si="13"/>
        <v>35010786.83923936</v>
      </c>
      <c r="O74" s="38">
        <f t="shared" si="13"/>
        <v>33510734.340412576</v>
      </c>
      <c r="P74" s="38">
        <f t="shared" si="13"/>
        <v>33956489.254172064</v>
      </c>
      <c r="Q74" s="38">
        <f t="shared" si="13"/>
        <v>34736943.92583971</v>
      </c>
      <c r="R74" s="38">
        <f t="shared" si="13"/>
        <v>33394214.20325401</v>
      </c>
      <c r="S74" s="38">
        <f t="shared" si="13"/>
        <v>36711298.12739393</v>
      </c>
      <c r="T74" s="38">
        <f t="shared" si="13"/>
        <v>36746930.05226584</v>
      </c>
      <c r="U74" s="38">
        <f t="shared" si="13"/>
        <v>39232055.15122761</v>
      </c>
      <c r="V74" s="38">
        <f t="shared" si="13"/>
        <v>40736196.45094633</v>
      </c>
      <c r="W74" s="38">
        <f t="shared" si="13"/>
        <v>41922255.92022234</v>
      </c>
      <c r="X74" s="38">
        <f t="shared" si="13"/>
        <v>43901868.25090462</v>
      </c>
      <c r="Y74" s="38">
        <f t="shared" si="13"/>
        <v>42965030.29033826</v>
      </c>
      <c r="Z74" s="38">
        <f t="shared" si="13"/>
        <v>42357889.31729269</v>
      </c>
      <c r="AA74" s="38">
        <f t="shared" si="13"/>
        <v>43677184.2203619</v>
      </c>
      <c r="AB74" s="38">
        <f t="shared" si="13"/>
        <v>43137877.001729</v>
      </c>
      <c r="AC74" s="38">
        <f t="shared" si="13"/>
        <v>44316030.20734026</v>
      </c>
      <c r="AD74" s="38">
        <f t="shared" si="13"/>
        <v>44301615.07813527</v>
      </c>
      <c r="AE74" s="38">
        <f t="shared" si="13"/>
        <v>44620996.51811695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8787336.346093873</v>
      </c>
      <c r="G82" s="16">
        <f aca="true" t="shared" si="15" ref="G82:AD82">(G61-G100)</f>
        <v>9228413.19900196</v>
      </c>
      <c r="H82" s="16">
        <f t="shared" si="15"/>
        <v>9074210.102359343</v>
      </c>
      <c r="I82" s="16">
        <f t="shared" si="15"/>
        <v>9838169.152753852</v>
      </c>
      <c r="J82" s="16">
        <f t="shared" si="15"/>
        <v>11663309.234233804</v>
      </c>
      <c r="K82" s="16">
        <f t="shared" si="15"/>
        <v>10848066.47113064</v>
      </c>
      <c r="L82" s="16">
        <f t="shared" si="15"/>
        <v>10324373.61328833</v>
      </c>
      <c r="M82" s="16">
        <f t="shared" si="15"/>
        <v>10942018.11208711</v>
      </c>
      <c r="N82" s="16">
        <f t="shared" si="15"/>
        <v>13106523.116291668</v>
      </c>
      <c r="O82" s="16">
        <f t="shared" si="15"/>
        <v>12331729.545706706</v>
      </c>
      <c r="P82" s="16">
        <f t="shared" si="15"/>
        <v>13366821.44696018</v>
      </c>
      <c r="Q82" s="16">
        <f t="shared" si="15"/>
        <v>14314030.831471926</v>
      </c>
      <c r="R82" s="16">
        <f t="shared" si="15"/>
        <v>13265994.172672575</v>
      </c>
      <c r="S82" s="16">
        <f t="shared" si="15"/>
        <v>15656438.322235595</v>
      </c>
      <c r="T82" s="16">
        <f t="shared" si="15"/>
        <v>15126459.857080508</v>
      </c>
      <c r="U82" s="16">
        <f t="shared" si="15"/>
        <v>16931654.511358585</v>
      </c>
      <c r="V82" s="16">
        <f t="shared" si="15"/>
        <v>16875529.181952965</v>
      </c>
      <c r="W82" s="16">
        <f t="shared" si="15"/>
        <v>18247544.515371986</v>
      </c>
      <c r="X82" s="16">
        <f t="shared" si="15"/>
        <v>19331135.551120386</v>
      </c>
      <c r="Y82" s="16">
        <f t="shared" si="15"/>
        <v>18735343.36499034</v>
      </c>
      <c r="Z82" s="16">
        <f t="shared" si="15"/>
        <v>19544601.79039123</v>
      </c>
      <c r="AA82" s="16">
        <f t="shared" si="15"/>
        <v>21442510.79886606</v>
      </c>
      <c r="AB82" s="16">
        <f t="shared" si="15"/>
        <v>20616854.22010774</v>
      </c>
      <c r="AC82" s="16">
        <f t="shared" si="15"/>
        <v>21504426.993635282</v>
      </c>
      <c r="AD82" s="16">
        <f t="shared" si="15"/>
        <v>21167218.925327152</v>
      </c>
      <c r="AE82" s="16">
        <f>(AE61-AE100)</f>
        <v>21644814.46666628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11691773.385126498</v>
      </c>
      <c r="G83" s="18">
        <f aca="true" t="shared" si="16" ref="G83:AD83">(G62-G101)</f>
        <v>10917526.265254952</v>
      </c>
      <c r="H83" s="18">
        <f t="shared" si="16"/>
        <v>11391914.199753655</v>
      </c>
      <c r="I83" s="18">
        <f t="shared" si="16"/>
        <v>12228938.385545107</v>
      </c>
      <c r="J83" s="18">
        <f t="shared" si="16"/>
        <v>12363531.299705934</v>
      </c>
      <c r="K83" s="18">
        <f t="shared" si="16"/>
        <v>12448756.478098236</v>
      </c>
      <c r="L83" s="18">
        <f t="shared" si="16"/>
        <v>12497551.266481055</v>
      </c>
      <c r="M83" s="18">
        <f t="shared" si="16"/>
        <v>12768832.244944625</v>
      </c>
      <c r="N83" s="18">
        <f t="shared" si="16"/>
        <v>13795554.990448423</v>
      </c>
      <c r="O83" s="18">
        <f t="shared" si="16"/>
        <v>13169004.919555321</v>
      </c>
      <c r="P83" s="18">
        <f t="shared" si="16"/>
        <v>13104478.403850812</v>
      </c>
      <c r="Q83" s="18">
        <f t="shared" si="16"/>
        <v>12620872.74340147</v>
      </c>
      <c r="R83" s="18">
        <f t="shared" si="16"/>
        <v>13049182.585631274</v>
      </c>
      <c r="S83" s="18">
        <f t="shared" si="16"/>
        <v>13130471.429117018</v>
      </c>
      <c r="T83" s="18">
        <f t="shared" si="16"/>
        <v>13435853.87853541</v>
      </c>
      <c r="U83" s="18">
        <f t="shared" si="16"/>
        <v>13724374.664373662</v>
      </c>
      <c r="V83" s="18">
        <f t="shared" si="16"/>
        <v>14671106.482040348</v>
      </c>
      <c r="W83" s="18">
        <f t="shared" si="16"/>
        <v>14865989.015511513</v>
      </c>
      <c r="X83" s="18">
        <f t="shared" si="16"/>
        <v>15774886.98364088</v>
      </c>
      <c r="Y83" s="18">
        <f t="shared" si="16"/>
        <v>15636526.084289383</v>
      </c>
      <c r="Z83" s="18">
        <f t="shared" si="16"/>
        <v>14339736.546592524</v>
      </c>
      <c r="AA83" s="18">
        <f t="shared" si="16"/>
        <v>14054178.206214404</v>
      </c>
      <c r="AB83" s="18">
        <f t="shared" si="16"/>
        <v>14255778.582428597</v>
      </c>
      <c r="AC83" s="18">
        <f t="shared" si="16"/>
        <v>14487751.620780692</v>
      </c>
      <c r="AD83" s="18">
        <f t="shared" si="16"/>
        <v>15080446.816046795</v>
      </c>
      <c r="AE83" s="18">
        <f>(AE62-AE101)</f>
        <v>14754287.256242178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1031581.7644014668</v>
      </c>
      <c r="G84" s="18">
        <f aca="true" t="shared" si="17" ref="G84:AD84">(G63-G102)</f>
        <v>914733.9245513242</v>
      </c>
      <c r="H84" s="18">
        <f t="shared" si="17"/>
        <v>1078625.3961219832</v>
      </c>
      <c r="I84" s="18">
        <f t="shared" si="17"/>
        <v>1084996.8585116158</v>
      </c>
      <c r="J84" s="18">
        <f t="shared" si="17"/>
        <v>473910.1386110243</v>
      </c>
      <c r="K84" s="18">
        <f t="shared" si="17"/>
        <v>580543.829824605</v>
      </c>
      <c r="L84" s="18">
        <f t="shared" si="17"/>
        <v>556216.1355691642</v>
      </c>
      <c r="M84" s="18">
        <f t="shared" si="17"/>
        <v>735660.6708125772</v>
      </c>
      <c r="N84" s="18">
        <f t="shared" si="17"/>
        <v>798029.2187766104</v>
      </c>
      <c r="O84" s="18">
        <f t="shared" si="17"/>
        <v>834393.4001971694</v>
      </c>
      <c r="P84" s="18">
        <f t="shared" si="17"/>
        <v>657489.1101111638</v>
      </c>
      <c r="Q84" s="18">
        <f t="shared" si="17"/>
        <v>712734.4668959654</v>
      </c>
      <c r="R84" s="18">
        <f t="shared" si="17"/>
        <v>728093.7637065263</v>
      </c>
      <c r="S84" s="18">
        <f t="shared" si="17"/>
        <v>669724.6950007528</v>
      </c>
      <c r="T84" s="18">
        <f t="shared" si="17"/>
        <v>698395.8126896621</v>
      </c>
      <c r="U84" s="18">
        <f t="shared" si="17"/>
        <v>681924.7547457111</v>
      </c>
      <c r="V84" s="18">
        <f t="shared" si="17"/>
        <v>862143.1433747156</v>
      </c>
      <c r="W84" s="18">
        <f t="shared" si="17"/>
        <v>705295.0748476195</v>
      </c>
      <c r="X84" s="18">
        <f t="shared" si="17"/>
        <v>743052.0350337552</v>
      </c>
      <c r="Y84" s="18">
        <f t="shared" si="17"/>
        <v>825770.5986775616</v>
      </c>
      <c r="Z84" s="18">
        <f t="shared" si="17"/>
        <v>860413.5478457286</v>
      </c>
      <c r="AA84" s="18">
        <f t="shared" si="17"/>
        <v>814007.1099840226</v>
      </c>
      <c r="AB84" s="18">
        <f t="shared" si="17"/>
        <v>1112199.2795455214</v>
      </c>
      <c r="AC84" s="18">
        <f t="shared" si="17"/>
        <v>978229.3541340071</v>
      </c>
      <c r="AD84" s="18">
        <f t="shared" si="17"/>
        <v>910029.5693656204</v>
      </c>
      <c r="AE84" s="18">
        <f>(AE63-AE102)</f>
        <v>849534.7667755033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8427364.271601269</v>
      </c>
      <c r="G85" s="18">
        <f aca="true" t="shared" si="18" ref="G85:AD85">(G64-G103)</f>
        <v>7139870.291768006</v>
      </c>
      <c r="H85" s="18">
        <f t="shared" si="18"/>
        <v>7161355.344866672</v>
      </c>
      <c r="I85" s="18">
        <f t="shared" si="18"/>
        <v>6696495.455055917</v>
      </c>
      <c r="J85" s="18">
        <f t="shared" si="18"/>
        <v>6956719.961359256</v>
      </c>
      <c r="K85" s="18">
        <f t="shared" si="18"/>
        <v>6530448.795824004</v>
      </c>
      <c r="L85" s="18">
        <f t="shared" si="18"/>
        <v>5473266.257927372</v>
      </c>
      <c r="M85" s="18">
        <f t="shared" si="18"/>
        <v>5666185.957300006</v>
      </c>
      <c r="N85" s="18">
        <f t="shared" si="18"/>
        <v>6308454.93348186</v>
      </c>
      <c r="O85" s="18">
        <f t="shared" si="18"/>
        <v>6239895.761747605</v>
      </c>
      <c r="P85" s="18">
        <f t="shared" si="18"/>
        <v>5742494.168437405</v>
      </c>
      <c r="Q85" s="18">
        <f t="shared" si="18"/>
        <v>5996123.914226141</v>
      </c>
      <c r="R85" s="18">
        <f t="shared" si="18"/>
        <v>5506755.0500198705</v>
      </c>
      <c r="S85" s="18">
        <f t="shared" si="18"/>
        <v>6473061.318462021</v>
      </c>
      <c r="T85" s="18">
        <f t="shared" si="18"/>
        <v>6560331.751369305</v>
      </c>
      <c r="U85" s="18">
        <f t="shared" si="18"/>
        <v>7028602.0170192355</v>
      </c>
      <c r="V85" s="18">
        <f t="shared" si="18"/>
        <v>7036315.032634449</v>
      </c>
      <c r="W85" s="18">
        <f t="shared" si="18"/>
        <v>6941377.402014197</v>
      </c>
      <c r="X85" s="18">
        <f t="shared" si="18"/>
        <v>6880323.429518512</v>
      </c>
      <c r="Y85" s="18">
        <f t="shared" si="18"/>
        <v>6360663.773000752</v>
      </c>
      <c r="Z85" s="18">
        <f t="shared" si="18"/>
        <v>6690875.631237032</v>
      </c>
      <c r="AA85" s="18">
        <f t="shared" si="18"/>
        <v>6508034.561618431</v>
      </c>
      <c r="AB85" s="18">
        <f t="shared" si="18"/>
        <v>6322580.369109396</v>
      </c>
      <c r="AC85" s="18">
        <f t="shared" si="18"/>
        <v>6247056.817406271</v>
      </c>
      <c r="AD85" s="18">
        <f t="shared" si="18"/>
        <v>6011692.312702596</v>
      </c>
      <c r="AE85" s="18">
        <f>(AE64-AE103)</f>
        <v>6314027.16971216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29938055.767223105</v>
      </c>
      <c r="G86" s="19">
        <f aca="true" t="shared" si="19" ref="G86:AE86">SUM(G82:G85)</f>
        <v>28200543.680576243</v>
      </c>
      <c r="H86" s="19">
        <f t="shared" si="19"/>
        <v>28706105.04310165</v>
      </c>
      <c r="I86" s="19">
        <f t="shared" si="19"/>
        <v>29848599.85186649</v>
      </c>
      <c r="J86" s="19">
        <f t="shared" si="19"/>
        <v>31457470.63391002</v>
      </c>
      <c r="K86" s="19">
        <f t="shared" si="19"/>
        <v>30407815.574877486</v>
      </c>
      <c r="L86" s="19">
        <f t="shared" si="19"/>
        <v>28851407.27326592</v>
      </c>
      <c r="M86" s="19">
        <f t="shared" si="19"/>
        <v>30112696.985144317</v>
      </c>
      <c r="N86" s="19">
        <f t="shared" si="19"/>
        <v>34008562.25899856</v>
      </c>
      <c r="O86" s="19">
        <f t="shared" si="19"/>
        <v>32575023.627206802</v>
      </c>
      <c r="P86" s="19">
        <f t="shared" si="19"/>
        <v>32871283.12935956</v>
      </c>
      <c r="Q86" s="19">
        <f t="shared" si="19"/>
        <v>33643761.9559955</v>
      </c>
      <c r="R86" s="19">
        <f t="shared" si="19"/>
        <v>32550025.57203025</v>
      </c>
      <c r="S86" s="19">
        <f t="shared" si="19"/>
        <v>35929695.76481539</v>
      </c>
      <c r="T86" s="19">
        <f t="shared" si="19"/>
        <v>35821041.29967488</v>
      </c>
      <c r="U86" s="19">
        <f t="shared" si="19"/>
        <v>38366555.9474972</v>
      </c>
      <c r="V86" s="19">
        <f t="shared" si="19"/>
        <v>39445093.84000248</v>
      </c>
      <c r="W86" s="19">
        <f t="shared" si="19"/>
        <v>40760206.00774531</v>
      </c>
      <c r="X86" s="19">
        <f t="shared" si="19"/>
        <v>42729397.99931353</v>
      </c>
      <c r="Y86" s="19">
        <f t="shared" si="19"/>
        <v>41558303.82095804</v>
      </c>
      <c r="Z86" s="19">
        <f t="shared" si="19"/>
        <v>41435627.516066514</v>
      </c>
      <c r="AA86" s="19">
        <f t="shared" si="19"/>
        <v>42818730.67668292</v>
      </c>
      <c r="AB86" s="19">
        <f t="shared" si="19"/>
        <v>42307412.45119126</v>
      </c>
      <c r="AC86" s="19">
        <f t="shared" si="19"/>
        <v>43217464.78595625</v>
      </c>
      <c r="AD86" s="19">
        <f t="shared" si="19"/>
        <v>43169387.623442166</v>
      </c>
      <c r="AE86" s="19">
        <f t="shared" si="19"/>
        <v>43562663.65939613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3030343.0673342193</v>
      </c>
      <c r="G90" s="18">
        <f aca="true" t="shared" si="21" ref="G90:AD90">(G69-G108)</f>
        <v>2760232.018718115</v>
      </c>
      <c r="H90" s="18">
        <f t="shared" si="21"/>
        <v>3174200.651820014</v>
      </c>
      <c r="I90" s="18">
        <f t="shared" si="21"/>
        <v>2989378.8221384105</v>
      </c>
      <c r="J90" s="18">
        <f t="shared" si="21"/>
        <v>2854790.3020323906</v>
      </c>
      <c r="K90" s="18">
        <f t="shared" si="21"/>
        <v>2828638.9002267057</v>
      </c>
      <c r="L90" s="18">
        <f t="shared" si="21"/>
        <v>2567645.1879652697</v>
      </c>
      <c r="M90" s="18">
        <f t="shared" si="21"/>
        <v>2412619.9835112803</v>
      </c>
      <c r="N90" s="18">
        <f t="shared" si="21"/>
        <v>2655497.9660763424</v>
      </c>
      <c r="O90" s="18">
        <f t="shared" si="21"/>
        <v>2755174.6508396803</v>
      </c>
      <c r="P90" s="18">
        <f t="shared" si="21"/>
        <v>2473951.7416609363</v>
      </c>
      <c r="Q90" s="18">
        <f t="shared" si="21"/>
        <v>2701109.584973684</v>
      </c>
      <c r="R90" s="18">
        <f t="shared" si="21"/>
        <v>2500107.1392185017</v>
      </c>
      <c r="S90" s="18">
        <f t="shared" si="21"/>
        <v>2836146.358267489</v>
      </c>
      <c r="T90" s="18">
        <f t="shared" si="21"/>
        <v>2633527.8654080755</v>
      </c>
      <c r="U90" s="18">
        <f t="shared" si="21"/>
        <v>2647284.4152758056</v>
      </c>
      <c r="V90" s="18">
        <f t="shared" si="21"/>
        <v>3021600.8967591478</v>
      </c>
      <c r="W90" s="18">
        <f t="shared" si="21"/>
        <v>2841270.6461149533</v>
      </c>
      <c r="X90" s="18">
        <f t="shared" si="21"/>
        <v>2577695.4484442347</v>
      </c>
      <c r="Y90" s="18">
        <f t="shared" si="21"/>
        <v>2571682.0211172393</v>
      </c>
      <c r="Z90" s="18">
        <f t="shared" si="21"/>
        <v>2707753.0351314</v>
      </c>
      <c r="AA90" s="18">
        <f t="shared" si="21"/>
        <v>2924382.388141606</v>
      </c>
      <c r="AB90" s="18">
        <f t="shared" si="21"/>
        <v>2803767.8786841393</v>
      </c>
      <c r="AC90" s="18">
        <f t="shared" si="21"/>
        <v>2703549.977805228</v>
      </c>
      <c r="AD90" s="18">
        <f t="shared" si="21"/>
        <v>2439257.881291915</v>
      </c>
      <c r="AE90" s="18">
        <f>(AE69-AE108)</f>
        <v>2460629.7139099888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2489547.851467979</v>
      </c>
      <c r="G91" s="18">
        <f aca="true" t="shared" si="22" ref="G91:AD91">(G70-G109)</f>
        <v>2398775.745099531</v>
      </c>
      <c r="H91" s="18">
        <f t="shared" si="22"/>
        <v>2568278.538694839</v>
      </c>
      <c r="I91" s="18">
        <f t="shared" si="22"/>
        <v>2596967.7110328344</v>
      </c>
      <c r="J91" s="18">
        <f t="shared" si="22"/>
        <v>2832780.703531787</v>
      </c>
      <c r="K91" s="18">
        <f t="shared" si="22"/>
        <v>2529775.068212235</v>
      </c>
      <c r="L91" s="18">
        <f t="shared" si="22"/>
        <v>2163257.9269377356</v>
      </c>
      <c r="M91" s="18">
        <f t="shared" si="22"/>
        <v>2062861.8224622505</v>
      </c>
      <c r="N91" s="18">
        <f t="shared" si="22"/>
        <v>2354749.1693492085</v>
      </c>
      <c r="O91" s="18">
        <f t="shared" si="22"/>
        <v>2196423.7564383815</v>
      </c>
      <c r="P91" s="18">
        <f t="shared" si="22"/>
        <v>2149837.673679628</v>
      </c>
      <c r="Q91" s="18">
        <f t="shared" si="22"/>
        <v>2302957.908450461</v>
      </c>
      <c r="R91" s="18">
        <f t="shared" si="22"/>
        <v>2020262.8956298053</v>
      </c>
      <c r="S91" s="18">
        <f t="shared" si="22"/>
        <v>2001216.335499108</v>
      </c>
      <c r="T91" s="18">
        <f t="shared" si="22"/>
        <v>2250449.0280934437</v>
      </c>
      <c r="U91" s="18">
        <f t="shared" si="22"/>
        <v>2221108.7912603198</v>
      </c>
      <c r="V91" s="18">
        <f t="shared" si="22"/>
        <v>2353716.732473895</v>
      </c>
      <c r="W91" s="18">
        <f t="shared" si="22"/>
        <v>2096749.2412923165</v>
      </c>
      <c r="X91" s="18">
        <f t="shared" si="22"/>
        <v>1711595.1786449645</v>
      </c>
      <c r="Y91" s="18">
        <f t="shared" si="22"/>
        <v>1632521.4253891343</v>
      </c>
      <c r="Z91" s="18">
        <f t="shared" si="22"/>
        <v>1801783.5272536203</v>
      </c>
      <c r="AA91" s="18">
        <f t="shared" si="22"/>
        <v>1766529.851932971</v>
      </c>
      <c r="AB91" s="18">
        <f t="shared" si="22"/>
        <v>1674132.2220322336</v>
      </c>
      <c r="AC91" s="18">
        <f t="shared" si="22"/>
        <v>1721395.9061142209</v>
      </c>
      <c r="AD91" s="18">
        <f t="shared" si="22"/>
        <v>1826249.941006061</v>
      </c>
      <c r="AE91" s="18">
        <f>(AE70-AE109)</f>
        <v>1654554.121987481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5516273.208052536</v>
      </c>
      <c r="G92" s="18">
        <f aca="true" t="shared" si="23" ref="G92:AD92">(G71-G110)</f>
        <v>4988403.185521258</v>
      </c>
      <c r="H92" s="18">
        <f t="shared" si="23"/>
        <v>4871226.084420832</v>
      </c>
      <c r="I92" s="18">
        <f t="shared" si="23"/>
        <v>4702479.331787197</v>
      </c>
      <c r="J92" s="18">
        <f t="shared" si="23"/>
        <v>4832326.595745562</v>
      </c>
      <c r="K92" s="18">
        <f t="shared" si="23"/>
        <v>4747279.755008042</v>
      </c>
      <c r="L92" s="18">
        <f t="shared" si="23"/>
        <v>4350347.052997625</v>
      </c>
      <c r="M92" s="18">
        <f t="shared" si="23"/>
        <v>4782027.8611606555</v>
      </c>
      <c r="N92" s="18">
        <f t="shared" si="23"/>
        <v>4994757.428341089</v>
      </c>
      <c r="O92" s="18">
        <f t="shared" si="23"/>
        <v>4949936.852715858</v>
      </c>
      <c r="P92" s="18">
        <f t="shared" si="23"/>
        <v>4510502.53762452</v>
      </c>
      <c r="Q92" s="18">
        <f t="shared" si="23"/>
        <v>4378958.6393899415</v>
      </c>
      <c r="R92" s="18">
        <f t="shared" si="23"/>
        <v>4495012.05480844</v>
      </c>
      <c r="S92" s="18">
        <f t="shared" si="23"/>
        <v>5211472.749907259</v>
      </c>
      <c r="T92" s="18">
        <f t="shared" si="23"/>
        <v>5426702.692428125</v>
      </c>
      <c r="U92" s="18">
        <f t="shared" si="23"/>
        <v>5386154.986116429</v>
      </c>
      <c r="V92" s="18">
        <f t="shared" si="23"/>
        <v>4915231.175285529</v>
      </c>
      <c r="W92" s="18">
        <f t="shared" si="23"/>
        <v>5269125.061363256</v>
      </c>
      <c r="X92" s="18">
        <f t="shared" si="23"/>
        <v>6030088.279372593</v>
      </c>
      <c r="Y92" s="18">
        <f t="shared" si="23"/>
        <v>5238433.651158551</v>
      </c>
      <c r="Z92" s="18">
        <f t="shared" si="23"/>
        <v>5562299.551527146</v>
      </c>
      <c r="AA92" s="18">
        <f t="shared" si="23"/>
        <v>5868838.2599474685</v>
      </c>
      <c r="AB92" s="18">
        <f t="shared" si="23"/>
        <v>5834085.714261945</v>
      </c>
      <c r="AC92" s="18">
        <f t="shared" si="23"/>
        <v>5659938.150804184</v>
      </c>
      <c r="AD92" s="18">
        <f t="shared" si="23"/>
        <v>5902105.267200068</v>
      </c>
      <c r="AE92" s="18">
        <f>(AE71-AE110)</f>
        <v>5812637.447517917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9889296.958453776</v>
      </c>
      <c r="G93" s="18">
        <f aca="true" t="shared" si="24" ref="G93:AD93">(G72-G111)</f>
        <v>9222296.893736541</v>
      </c>
      <c r="H93" s="18">
        <f t="shared" si="24"/>
        <v>9490713.672062134</v>
      </c>
      <c r="I93" s="18">
        <f t="shared" si="24"/>
        <v>10104831.448979238</v>
      </c>
      <c r="J93" s="18">
        <f t="shared" si="24"/>
        <v>9858331.292803692</v>
      </c>
      <c r="K93" s="18">
        <f t="shared" si="24"/>
        <v>9833528.121690921</v>
      </c>
      <c r="L93" s="18">
        <f t="shared" si="24"/>
        <v>9897542.816554787</v>
      </c>
      <c r="M93" s="18">
        <f t="shared" si="24"/>
        <v>10324412.783823425</v>
      </c>
      <c r="N93" s="18">
        <f t="shared" si="24"/>
        <v>11269532.953253878</v>
      </c>
      <c r="O93" s="18">
        <f t="shared" si="24"/>
        <v>10662688.576792484</v>
      </c>
      <c r="P93" s="18">
        <f t="shared" si="24"/>
        <v>10588016.066272765</v>
      </c>
      <c r="Q93" s="18">
        <f t="shared" si="24"/>
        <v>10340946.103331283</v>
      </c>
      <c r="R93" s="18">
        <f t="shared" si="24"/>
        <v>10724986.015109232</v>
      </c>
      <c r="S93" s="18">
        <f t="shared" si="24"/>
        <v>10752078.631880056</v>
      </c>
      <c r="T93" s="18">
        <f t="shared" si="24"/>
        <v>10953720.104504319</v>
      </c>
      <c r="U93" s="18">
        <f t="shared" si="24"/>
        <v>11617424.785039384</v>
      </c>
      <c r="V93" s="18">
        <f t="shared" si="24"/>
        <v>12636518.232426703</v>
      </c>
      <c r="W93" s="18">
        <f t="shared" si="24"/>
        <v>12849259.730709994</v>
      </c>
      <c r="X93" s="18">
        <f t="shared" si="24"/>
        <v>13449820.273251161</v>
      </c>
      <c r="Y93" s="18">
        <f t="shared" si="24"/>
        <v>13824495.445013214</v>
      </c>
      <c r="Z93" s="18">
        <f t="shared" si="24"/>
        <v>12248151.851500744</v>
      </c>
      <c r="AA93" s="18">
        <f t="shared" si="24"/>
        <v>11515906.369988218</v>
      </c>
      <c r="AB93" s="18">
        <f t="shared" si="24"/>
        <v>11860472.770739585</v>
      </c>
      <c r="AC93" s="18">
        <f t="shared" si="24"/>
        <v>12080465.63843768</v>
      </c>
      <c r="AD93" s="18">
        <f t="shared" si="24"/>
        <v>12341283.241813887</v>
      </c>
      <c r="AE93" s="18">
        <f>(AE72-AE111)</f>
        <v>12272634.503801957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9012562.116793728</v>
      </c>
      <c r="G94" s="18">
        <f aca="true" t="shared" si="25" ref="G94:AD94">(G73-G112)</f>
        <v>8830855.325214462</v>
      </c>
      <c r="H94" s="18">
        <f t="shared" si="25"/>
        <v>8601695.996477833</v>
      </c>
      <c r="I94" s="18">
        <f t="shared" si="25"/>
        <v>9454951.820192648</v>
      </c>
      <c r="J94" s="18">
        <f t="shared" si="25"/>
        <v>11079234.87267222</v>
      </c>
      <c r="K94" s="18">
        <f t="shared" si="25"/>
        <v>10468613.061466647</v>
      </c>
      <c r="L94" s="18">
        <f t="shared" si="25"/>
        <v>9872637.39127487</v>
      </c>
      <c r="M94" s="18">
        <f t="shared" si="25"/>
        <v>10530777.250157477</v>
      </c>
      <c r="N94" s="18">
        <f t="shared" si="25"/>
        <v>12733995.358665477</v>
      </c>
      <c r="O94" s="18">
        <f t="shared" si="25"/>
        <v>12010827.723694257</v>
      </c>
      <c r="P94" s="18">
        <f t="shared" si="25"/>
        <v>13148962.172784112</v>
      </c>
      <c r="Q94" s="18">
        <f t="shared" si="25"/>
        <v>13919802.765423331</v>
      </c>
      <c r="R94" s="18">
        <f t="shared" si="25"/>
        <v>12809682.8766325</v>
      </c>
      <c r="S94" s="18">
        <f t="shared" si="25"/>
        <v>15128783.633788306</v>
      </c>
      <c r="T94" s="18">
        <f t="shared" si="25"/>
        <v>14556612.482192056</v>
      </c>
      <c r="U94" s="18">
        <f t="shared" si="25"/>
        <v>16494616.919705123</v>
      </c>
      <c r="V94" s="18">
        <f t="shared" si="25"/>
        <v>16518040.148400571</v>
      </c>
      <c r="W94" s="18">
        <f t="shared" si="25"/>
        <v>17703813.263361964</v>
      </c>
      <c r="X94" s="18">
        <f t="shared" si="25"/>
        <v>18960180.12508408</v>
      </c>
      <c r="Y94" s="18">
        <f t="shared" si="25"/>
        <v>18291157.471343536</v>
      </c>
      <c r="Z94" s="18">
        <f t="shared" si="25"/>
        <v>19115649.07750867</v>
      </c>
      <c r="AA94" s="18">
        <f t="shared" si="25"/>
        <v>20743091.068128582</v>
      </c>
      <c r="AB94" s="18">
        <f t="shared" si="25"/>
        <v>20134939.752930585</v>
      </c>
      <c r="AC94" s="18">
        <f t="shared" si="25"/>
        <v>21052106.814732272</v>
      </c>
      <c r="AD94" s="18">
        <f t="shared" si="25"/>
        <v>20660472.08137236</v>
      </c>
      <c r="AE94" s="18">
        <f>(AE73-AE112)</f>
        <v>21362185.984712083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29938023.202102236</v>
      </c>
      <c r="G95" s="19">
        <f aca="true" t="shared" si="26" ref="G95:AE95">SUM(G90:G94)</f>
        <v>28200563.168289907</v>
      </c>
      <c r="H95" s="19">
        <f t="shared" si="26"/>
        <v>28706114.943475656</v>
      </c>
      <c r="I95" s="19">
        <f t="shared" si="26"/>
        <v>29848609.13413033</v>
      </c>
      <c r="J95" s="19">
        <f t="shared" si="26"/>
        <v>31457463.76678565</v>
      </c>
      <c r="K95" s="19">
        <f t="shared" si="26"/>
        <v>30407834.90660455</v>
      </c>
      <c r="L95" s="19">
        <f t="shared" si="26"/>
        <v>28851430.375730284</v>
      </c>
      <c r="M95" s="19">
        <f t="shared" si="26"/>
        <v>30112699.701115087</v>
      </c>
      <c r="N95" s="19">
        <f t="shared" si="26"/>
        <v>34008532.87568599</v>
      </c>
      <c r="O95" s="19">
        <f t="shared" si="26"/>
        <v>32575051.56048066</v>
      </c>
      <c r="P95" s="19">
        <f t="shared" si="26"/>
        <v>32871270.192021962</v>
      </c>
      <c r="Q95" s="19">
        <f t="shared" si="26"/>
        <v>33643775.001568705</v>
      </c>
      <c r="R95" s="19">
        <f t="shared" si="26"/>
        <v>32550050.981398482</v>
      </c>
      <c r="S95" s="19">
        <f t="shared" si="26"/>
        <v>35929697.70934222</v>
      </c>
      <c r="T95" s="19">
        <f t="shared" si="26"/>
        <v>35821012.17262602</v>
      </c>
      <c r="U95" s="19">
        <f t="shared" si="26"/>
        <v>38366589.897397056</v>
      </c>
      <c r="V95" s="19">
        <f t="shared" si="26"/>
        <v>39445107.18534584</v>
      </c>
      <c r="W95" s="19">
        <f t="shared" si="26"/>
        <v>40760217.94284248</v>
      </c>
      <c r="X95" s="19">
        <f t="shared" si="26"/>
        <v>42729379.30479703</v>
      </c>
      <c r="Y95" s="19">
        <f t="shared" si="26"/>
        <v>41558290.01402168</v>
      </c>
      <c r="Z95" s="19">
        <f t="shared" si="26"/>
        <v>41435637.04292158</v>
      </c>
      <c r="AA95" s="19">
        <f t="shared" si="26"/>
        <v>42818747.93813884</v>
      </c>
      <c r="AB95" s="19">
        <f t="shared" si="26"/>
        <v>42307398.33864848</v>
      </c>
      <c r="AC95" s="19">
        <f t="shared" si="26"/>
        <v>43217456.48789358</v>
      </c>
      <c r="AD95" s="19">
        <f t="shared" si="26"/>
        <v>43169368.41268429</v>
      </c>
      <c r="AE95" s="19">
        <f t="shared" si="26"/>
        <v>43562641.77192943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18590.87187803419</v>
      </c>
      <c r="G100" s="45">
        <f aca="true" t="shared" si="28" ref="G100:AD100">G117</f>
        <v>16164.193939326315</v>
      </c>
      <c r="H100" s="45">
        <f t="shared" si="28"/>
        <v>10837.486760325588</v>
      </c>
      <c r="I100" s="45">
        <f t="shared" si="28"/>
        <v>9717.358232167811</v>
      </c>
      <c r="J100" s="45">
        <f t="shared" si="28"/>
        <v>11740.221696017717</v>
      </c>
      <c r="K100" s="45">
        <f t="shared" si="28"/>
        <v>8257.467745448592</v>
      </c>
      <c r="L100" s="45">
        <f t="shared" si="28"/>
        <v>5787.9268310581465</v>
      </c>
      <c r="M100" s="45">
        <f t="shared" si="28"/>
        <v>6468.736510381524</v>
      </c>
      <c r="N100" s="45">
        <f t="shared" si="28"/>
        <v>5565.054321863576</v>
      </c>
      <c r="O100" s="45">
        <f t="shared" si="28"/>
        <v>4986.730071437329</v>
      </c>
      <c r="P100" s="45">
        <f t="shared" si="28"/>
        <v>5051.599854690954</v>
      </c>
      <c r="Q100" s="45">
        <f t="shared" si="28"/>
        <v>4538.468634670494</v>
      </c>
      <c r="R100" s="45">
        <f t="shared" si="28"/>
        <v>9839.615371170321</v>
      </c>
      <c r="S100" s="45">
        <f t="shared" si="28"/>
        <v>7134.725097279006</v>
      </c>
      <c r="T100" s="45">
        <f t="shared" si="28"/>
        <v>6989.247244045293</v>
      </c>
      <c r="U100" s="45">
        <f t="shared" si="28"/>
        <v>7316.743048524716</v>
      </c>
      <c r="V100" s="45">
        <f t="shared" si="28"/>
        <v>7102.230780750313</v>
      </c>
      <c r="W100" s="45">
        <f t="shared" si="28"/>
        <v>6813.638016807974</v>
      </c>
      <c r="X100" s="45">
        <f t="shared" si="28"/>
        <v>6174.3588123914205</v>
      </c>
      <c r="Y100" s="45">
        <f t="shared" si="28"/>
        <v>6166.656653302063</v>
      </c>
      <c r="Z100" s="45">
        <f t="shared" si="28"/>
        <v>6437.641384613724</v>
      </c>
      <c r="AA100" s="45">
        <f t="shared" si="28"/>
        <v>5862.498394706142</v>
      </c>
      <c r="AB100" s="45">
        <f t="shared" si="28"/>
        <v>5190.8279099889</v>
      </c>
      <c r="AC100" s="45">
        <f t="shared" si="28"/>
        <v>5313.034193481903</v>
      </c>
      <c r="AD100" s="45">
        <f t="shared" si="28"/>
        <v>5231.357082489111</v>
      </c>
      <c r="AE100" s="45">
        <f>AE117</f>
        <v>5172.574313213996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760453.1719059198</v>
      </c>
      <c r="G101" s="45">
        <f aca="true" t="shared" si="29" ref="G101:AD101">G119</f>
        <v>700568.076065761</v>
      </c>
      <c r="H101" s="45">
        <f t="shared" si="29"/>
        <v>664092.4676677949</v>
      </c>
      <c r="I101" s="45">
        <f t="shared" si="29"/>
        <v>609622.1724598375</v>
      </c>
      <c r="J101" s="45">
        <f t="shared" si="29"/>
        <v>592900.188404874</v>
      </c>
      <c r="K101" s="45">
        <f t="shared" si="29"/>
        <v>506844.9443410523</v>
      </c>
      <c r="L101" s="45">
        <f t="shared" si="29"/>
        <v>758779.4430449964</v>
      </c>
      <c r="M101" s="45">
        <f t="shared" si="29"/>
        <v>927115.1685987096</v>
      </c>
      <c r="N101" s="45">
        <f t="shared" si="29"/>
        <v>943335.6611574283</v>
      </c>
      <c r="O101" s="45">
        <f t="shared" si="29"/>
        <v>874187.0579093153</v>
      </c>
      <c r="P101" s="45">
        <f t="shared" si="29"/>
        <v>1030224.1547571174</v>
      </c>
      <c r="Q101" s="45">
        <f t="shared" si="29"/>
        <v>1038670.895217703</v>
      </c>
      <c r="R101" s="45">
        <f t="shared" si="29"/>
        <v>789948.6757466978</v>
      </c>
      <c r="S101" s="45">
        <f t="shared" si="29"/>
        <v>722577.6985916531</v>
      </c>
      <c r="T101" s="45">
        <f t="shared" si="29"/>
        <v>854737.640287614</v>
      </c>
      <c r="U101" s="45">
        <f t="shared" si="29"/>
        <v>793594.1911854582</v>
      </c>
      <c r="V101" s="45">
        <f t="shared" si="29"/>
        <v>1219102.9131837157</v>
      </c>
      <c r="W101" s="45">
        <f t="shared" si="29"/>
        <v>1085659.4225488184</v>
      </c>
      <c r="X101" s="45">
        <f t="shared" si="29"/>
        <v>1089599.6828020066</v>
      </c>
      <c r="Y101" s="45">
        <f t="shared" si="29"/>
        <v>1321836.6661507108</v>
      </c>
      <c r="Z101" s="45">
        <f t="shared" si="29"/>
        <v>836644.4440422899</v>
      </c>
      <c r="AA101" s="45">
        <f t="shared" si="29"/>
        <v>778523.3020400169</v>
      </c>
      <c r="AB101" s="45">
        <f t="shared" si="29"/>
        <v>763391.4207599201</v>
      </c>
      <c r="AC101" s="45">
        <f t="shared" si="29"/>
        <v>1030724.6331894642</v>
      </c>
      <c r="AD101" s="45">
        <f t="shared" si="29"/>
        <v>1061037.1342292824</v>
      </c>
      <c r="AE101" s="45">
        <f>AE119</f>
        <v>986581.273280043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34720.25957299859</v>
      </c>
      <c r="G103" s="45">
        <f aca="true" t="shared" si="31" ref="G103:AD103">G134</f>
        <v>37578.00947646028</v>
      </c>
      <c r="H103" s="45">
        <f t="shared" si="31"/>
        <v>33761.425918128116</v>
      </c>
      <c r="I103" s="45">
        <f t="shared" si="31"/>
        <v>39746.553606916845</v>
      </c>
      <c r="J103" s="45">
        <f t="shared" si="31"/>
        <v>42035.800353110724</v>
      </c>
      <c r="K103" s="45">
        <f t="shared" si="31"/>
        <v>41385.9457656958</v>
      </c>
      <c r="L103" s="45">
        <f t="shared" si="31"/>
        <v>44556.90265862707</v>
      </c>
      <c r="M103" s="45">
        <f t="shared" si="31"/>
        <v>49980.3500016272</v>
      </c>
      <c r="N103" s="45">
        <f t="shared" si="31"/>
        <v>53353.24807407409</v>
      </c>
      <c r="O103" s="45">
        <f t="shared" si="31"/>
        <v>56508.99195116216</v>
      </c>
      <c r="P103" s="45">
        <f t="shared" si="31"/>
        <v>49943.307538294466</v>
      </c>
      <c r="Q103" s="45">
        <f t="shared" si="31"/>
        <v>49959.56041862639</v>
      </c>
      <c r="R103" s="45">
        <f t="shared" si="31"/>
        <v>44374.930737662726</v>
      </c>
      <c r="S103" s="45">
        <f t="shared" si="31"/>
        <v>51887.9943627793</v>
      </c>
      <c r="T103" s="45">
        <f t="shared" si="31"/>
        <v>64190.99210816255</v>
      </c>
      <c r="U103" s="45">
        <f t="shared" si="31"/>
        <v>64554.319596564674</v>
      </c>
      <c r="V103" s="45">
        <f t="shared" si="31"/>
        <v>64884.12163601809</v>
      </c>
      <c r="W103" s="45">
        <f t="shared" si="31"/>
        <v>69564.91681423651</v>
      </c>
      <c r="X103" s="45">
        <f t="shared" si="31"/>
        <v>76714.9044931879</v>
      </c>
      <c r="Y103" s="45">
        <f t="shared" si="31"/>
        <v>78736.95351258079</v>
      </c>
      <c r="Z103" s="45">
        <f t="shared" si="31"/>
        <v>79170.18894420237</v>
      </c>
      <c r="AA103" s="45">
        <f t="shared" si="31"/>
        <v>74050.48178833617</v>
      </c>
      <c r="AB103" s="45">
        <f t="shared" si="31"/>
        <v>61896.414410603706</v>
      </c>
      <c r="AC103" s="45">
        <f t="shared" si="31"/>
        <v>62536.05206372917</v>
      </c>
      <c r="AD103" s="45">
        <f t="shared" si="31"/>
        <v>65978.17413920426</v>
      </c>
      <c r="AE103" s="45">
        <f>AE134</f>
        <v>66600.89859427315</v>
      </c>
    </row>
    <row r="104" spans="3:31" ht="12.75">
      <c r="C104" s="41" t="s">
        <v>79</v>
      </c>
      <c r="D104" s="43"/>
      <c r="E104" s="41"/>
      <c r="F104" s="47">
        <f>SUM(F100:F103)</f>
        <v>813764.3033569526</v>
      </c>
      <c r="G104" s="47">
        <f aca="true" t="shared" si="32" ref="G104:AE104">SUM(G100:G103)</f>
        <v>754310.2794815477</v>
      </c>
      <c r="H104" s="47">
        <f t="shared" si="32"/>
        <v>708691.3803462486</v>
      </c>
      <c r="I104" s="47">
        <f t="shared" si="32"/>
        <v>659086.0842989221</v>
      </c>
      <c r="J104" s="47">
        <f t="shared" si="32"/>
        <v>646676.2104540025</v>
      </c>
      <c r="K104" s="47">
        <f t="shared" si="32"/>
        <v>556488.3578521967</v>
      </c>
      <c r="L104" s="47">
        <f t="shared" si="32"/>
        <v>809124.2725346815</v>
      </c>
      <c r="M104" s="47">
        <f t="shared" si="32"/>
        <v>983564.2551107184</v>
      </c>
      <c r="N104" s="47">
        <f t="shared" si="32"/>
        <v>1002253.9635533659</v>
      </c>
      <c r="O104" s="47">
        <f t="shared" si="32"/>
        <v>935682.7799319148</v>
      </c>
      <c r="P104" s="47">
        <f t="shared" si="32"/>
        <v>1085219.0621501028</v>
      </c>
      <c r="Q104" s="47">
        <f t="shared" si="32"/>
        <v>1093168.9242709999</v>
      </c>
      <c r="R104" s="47">
        <f t="shared" si="32"/>
        <v>844163.2218555309</v>
      </c>
      <c r="S104" s="47">
        <f t="shared" si="32"/>
        <v>781600.4180517114</v>
      </c>
      <c r="T104" s="47">
        <f t="shared" si="32"/>
        <v>925917.8796398218</v>
      </c>
      <c r="U104" s="47">
        <f t="shared" si="32"/>
        <v>865465.2538305476</v>
      </c>
      <c r="V104" s="47">
        <f t="shared" si="32"/>
        <v>1291089.265600484</v>
      </c>
      <c r="W104" s="47">
        <f t="shared" si="32"/>
        <v>1162037.977379863</v>
      </c>
      <c r="X104" s="47">
        <f t="shared" si="32"/>
        <v>1172488.946107586</v>
      </c>
      <c r="Y104" s="47">
        <f t="shared" si="32"/>
        <v>1406740.2763165936</v>
      </c>
      <c r="Z104" s="47">
        <f t="shared" si="32"/>
        <v>922252.274371106</v>
      </c>
      <c r="AA104" s="47">
        <f t="shared" si="32"/>
        <v>858436.2822230592</v>
      </c>
      <c r="AB104" s="47">
        <f t="shared" si="32"/>
        <v>830478.6630805128</v>
      </c>
      <c r="AC104" s="47">
        <f t="shared" si="32"/>
        <v>1098573.7194466754</v>
      </c>
      <c r="AD104" s="47">
        <f t="shared" si="32"/>
        <v>1132246.6654509758</v>
      </c>
      <c r="AE104" s="47">
        <f t="shared" si="32"/>
        <v>1058354.7461875302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735488.7451492193</v>
      </c>
      <c r="G110" s="45">
        <f aca="true" t="shared" si="33" ref="G110:AD110">(G104-G111)</f>
        <v>679240.9754986144</v>
      </c>
      <c r="H110" s="45">
        <f t="shared" si="33"/>
        <v>640234.4754577153</v>
      </c>
      <c r="I110" s="45">
        <f t="shared" si="33"/>
        <v>587413.5338593221</v>
      </c>
      <c r="J110" s="45">
        <f t="shared" si="33"/>
        <v>570246.5957376024</v>
      </c>
      <c r="K110" s="45">
        <f t="shared" si="33"/>
        <v>485258.5118388634</v>
      </c>
      <c r="L110" s="45">
        <f t="shared" si="33"/>
        <v>739477.4303173481</v>
      </c>
      <c r="M110" s="45">
        <f t="shared" si="33"/>
        <v>904824.5273832518</v>
      </c>
      <c r="N110" s="45">
        <f t="shared" si="33"/>
        <v>926322.0579594993</v>
      </c>
      <c r="O110" s="45">
        <f t="shared" si="33"/>
        <v>857800.2907888481</v>
      </c>
      <c r="P110" s="45">
        <f t="shared" si="33"/>
        <v>1005072.0689131694</v>
      </c>
      <c r="Q110" s="45">
        <f t="shared" si="33"/>
        <v>1021468.2020789998</v>
      </c>
      <c r="R110" s="45">
        <f t="shared" si="33"/>
        <v>771061.9430393976</v>
      </c>
      <c r="S110" s="45">
        <f t="shared" si="33"/>
        <v>707164.3155871781</v>
      </c>
      <c r="T110" s="45">
        <f t="shared" si="33"/>
        <v>848117.2214576885</v>
      </c>
      <c r="U110" s="45">
        <f t="shared" si="33"/>
        <v>789000.7581053475</v>
      </c>
      <c r="V110" s="45">
        <f t="shared" si="33"/>
        <v>1216881.2240488841</v>
      </c>
      <c r="W110" s="45">
        <f t="shared" si="33"/>
        <v>1083645.7049759962</v>
      </c>
      <c r="X110" s="45">
        <f t="shared" si="33"/>
        <v>1090423.567147186</v>
      </c>
      <c r="Y110" s="45">
        <f t="shared" si="33"/>
        <v>1323816.3177368604</v>
      </c>
      <c r="Z110" s="45">
        <f t="shared" si="33"/>
        <v>840571.914555106</v>
      </c>
      <c r="AA110" s="45">
        <f t="shared" si="33"/>
        <v>783599.0629999925</v>
      </c>
      <c r="AB110" s="45">
        <f t="shared" si="33"/>
        <v>756526.8541942461</v>
      </c>
      <c r="AC110" s="45">
        <f t="shared" si="33"/>
        <v>1030205.3547754753</v>
      </c>
      <c r="AD110" s="45">
        <f t="shared" si="33"/>
        <v>1062983.5009720423</v>
      </c>
      <c r="AE110" s="45">
        <f>(AE104-AE111)</f>
        <v>989452.4548028635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78275.55820773332</v>
      </c>
      <c r="G111" s="45">
        <f aca="true" t="shared" si="34" ref="G111:AD111">G133</f>
        <v>75069.30398293331</v>
      </c>
      <c r="H111" s="45">
        <f t="shared" si="34"/>
        <v>68456.90488853332</v>
      </c>
      <c r="I111" s="45">
        <f t="shared" si="34"/>
        <v>71672.55043959999</v>
      </c>
      <c r="J111" s="45">
        <f t="shared" si="34"/>
        <v>76429.6147164</v>
      </c>
      <c r="K111" s="45">
        <f t="shared" si="34"/>
        <v>71229.84601333333</v>
      </c>
      <c r="L111" s="45">
        <f t="shared" si="34"/>
        <v>69646.84221733332</v>
      </c>
      <c r="M111" s="45">
        <f t="shared" si="34"/>
        <v>78739.72772746664</v>
      </c>
      <c r="N111" s="45">
        <f t="shared" si="34"/>
        <v>75931.90559386666</v>
      </c>
      <c r="O111" s="45">
        <f t="shared" si="34"/>
        <v>77882.48914306666</v>
      </c>
      <c r="P111" s="45">
        <f t="shared" si="34"/>
        <v>80146.99323693333</v>
      </c>
      <c r="Q111" s="45">
        <f t="shared" si="34"/>
        <v>71700.722192</v>
      </c>
      <c r="R111" s="45">
        <f t="shared" si="34"/>
        <v>73101.27881613332</v>
      </c>
      <c r="S111" s="45">
        <f t="shared" si="34"/>
        <v>74436.10246453332</v>
      </c>
      <c r="T111" s="45">
        <f t="shared" si="34"/>
        <v>77800.65818213332</v>
      </c>
      <c r="U111" s="45">
        <f t="shared" si="34"/>
        <v>76464.4957252</v>
      </c>
      <c r="V111" s="45">
        <f t="shared" si="34"/>
        <v>74208.04155159998</v>
      </c>
      <c r="W111" s="45">
        <f t="shared" si="34"/>
        <v>78392.27240386666</v>
      </c>
      <c r="X111" s="45">
        <f t="shared" si="34"/>
        <v>82065.37896039999</v>
      </c>
      <c r="Y111" s="45">
        <f t="shared" si="34"/>
        <v>82923.95857973331</v>
      </c>
      <c r="Z111" s="45">
        <f t="shared" si="34"/>
        <v>81680.359816</v>
      </c>
      <c r="AA111" s="45">
        <f t="shared" si="34"/>
        <v>74837.21922306666</v>
      </c>
      <c r="AB111" s="45">
        <f t="shared" si="34"/>
        <v>73951.80888626666</v>
      </c>
      <c r="AC111" s="45">
        <f t="shared" si="34"/>
        <v>68368.36467119999</v>
      </c>
      <c r="AD111" s="45">
        <f t="shared" si="34"/>
        <v>69263.16447893334</v>
      </c>
      <c r="AE111" s="45">
        <f>AE133</f>
        <v>68902.29138466665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813764.3033569526</v>
      </c>
      <c r="G113" s="47">
        <f aca="true" t="shared" si="35" ref="G113:AD113">(G110+G111)</f>
        <v>754310.2794815477</v>
      </c>
      <c r="H113" s="47">
        <f t="shared" si="35"/>
        <v>708691.3803462486</v>
      </c>
      <c r="I113" s="47">
        <f t="shared" si="35"/>
        <v>659086.0842989221</v>
      </c>
      <c r="J113" s="47">
        <f t="shared" si="35"/>
        <v>646676.2104540025</v>
      </c>
      <c r="K113" s="47">
        <f t="shared" si="35"/>
        <v>556488.3578521967</v>
      </c>
      <c r="L113" s="47">
        <f t="shared" si="35"/>
        <v>809124.2725346815</v>
      </c>
      <c r="M113" s="47">
        <f t="shared" si="35"/>
        <v>983564.2551107184</v>
      </c>
      <c r="N113" s="47">
        <f t="shared" si="35"/>
        <v>1002253.963553366</v>
      </c>
      <c r="O113" s="47">
        <f t="shared" si="35"/>
        <v>935682.7799319148</v>
      </c>
      <c r="P113" s="47">
        <f t="shared" si="35"/>
        <v>1085219.0621501028</v>
      </c>
      <c r="Q113" s="47">
        <f t="shared" si="35"/>
        <v>1093168.9242709999</v>
      </c>
      <c r="R113" s="47">
        <f t="shared" si="35"/>
        <v>844163.2218555309</v>
      </c>
      <c r="S113" s="47">
        <f t="shared" si="35"/>
        <v>781600.4180517114</v>
      </c>
      <c r="T113" s="47">
        <f t="shared" si="35"/>
        <v>925917.8796398218</v>
      </c>
      <c r="U113" s="47">
        <f t="shared" si="35"/>
        <v>865465.2538305476</v>
      </c>
      <c r="V113" s="47">
        <f t="shared" si="35"/>
        <v>1291089.265600484</v>
      </c>
      <c r="W113" s="47">
        <f t="shared" si="35"/>
        <v>1162037.977379863</v>
      </c>
      <c r="X113" s="47">
        <f t="shared" si="35"/>
        <v>1172488.946107586</v>
      </c>
      <c r="Y113" s="47">
        <f t="shared" si="35"/>
        <v>1406740.2763165936</v>
      </c>
      <c r="Z113" s="47">
        <f t="shared" si="35"/>
        <v>922252.274371106</v>
      </c>
      <c r="AA113" s="47">
        <f t="shared" si="35"/>
        <v>858436.2822230592</v>
      </c>
      <c r="AB113" s="47">
        <f t="shared" si="35"/>
        <v>830478.6630805128</v>
      </c>
      <c r="AC113" s="47">
        <f t="shared" si="35"/>
        <v>1098573.7194466754</v>
      </c>
      <c r="AD113" s="47">
        <f t="shared" si="35"/>
        <v>1132246.6654509758</v>
      </c>
      <c r="AE113" s="47">
        <f>(AE110+AE111)</f>
        <v>1058354.7461875302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0.0034992862824578036</v>
      </c>
      <c r="E117" s="52"/>
      <c r="F117" s="55">
        <f aca="true" t="shared" si="37" ref="F117:AD117">(F139*$D117)*10^6</f>
        <v>18590.87187803419</v>
      </c>
      <c r="G117" s="55">
        <f t="shared" si="37"/>
        <v>16164.193939326315</v>
      </c>
      <c r="H117" s="55">
        <f t="shared" si="37"/>
        <v>10837.486760325588</v>
      </c>
      <c r="I117" s="55">
        <f t="shared" si="37"/>
        <v>9717.358232167811</v>
      </c>
      <c r="J117" s="55">
        <f t="shared" si="37"/>
        <v>11740.221696017717</v>
      </c>
      <c r="K117" s="55">
        <f t="shared" si="37"/>
        <v>8257.467745448592</v>
      </c>
      <c r="L117" s="55">
        <f t="shared" si="37"/>
        <v>5787.9268310581465</v>
      </c>
      <c r="M117" s="55">
        <f t="shared" si="37"/>
        <v>6468.736510381524</v>
      </c>
      <c r="N117" s="55">
        <f t="shared" si="37"/>
        <v>5565.054321863576</v>
      </c>
      <c r="O117" s="55">
        <f t="shared" si="37"/>
        <v>4986.730071437329</v>
      </c>
      <c r="P117" s="55">
        <f t="shared" si="37"/>
        <v>5051.599854690954</v>
      </c>
      <c r="Q117" s="55">
        <f t="shared" si="37"/>
        <v>4538.468634670494</v>
      </c>
      <c r="R117" s="55">
        <f t="shared" si="37"/>
        <v>9839.615371170321</v>
      </c>
      <c r="S117" s="55">
        <f t="shared" si="37"/>
        <v>7134.725097279006</v>
      </c>
      <c r="T117" s="55">
        <f t="shared" si="37"/>
        <v>6989.247244045293</v>
      </c>
      <c r="U117" s="55">
        <f t="shared" si="37"/>
        <v>7316.743048524716</v>
      </c>
      <c r="V117" s="55">
        <f t="shared" si="37"/>
        <v>7102.230780750313</v>
      </c>
      <c r="W117" s="55">
        <f t="shared" si="37"/>
        <v>6813.638016807974</v>
      </c>
      <c r="X117" s="55">
        <f t="shared" si="37"/>
        <v>6174.3588123914205</v>
      </c>
      <c r="Y117" s="55">
        <f t="shared" si="37"/>
        <v>6166.656653302063</v>
      </c>
      <c r="Z117" s="55">
        <f t="shared" si="37"/>
        <v>6437.641384613724</v>
      </c>
      <c r="AA117" s="55">
        <f t="shared" si="37"/>
        <v>5862.498394706142</v>
      </c>
      <c r="AB117" s="55">
        <f t="shared" si="37"/>
        <v>5190.8279099889</v>
      </c>
      <c r="AC117" s="55">
        <f t="shared" si="37"/>
        <v>5313.034193481903</v>
      </c>
      <c r="AD117" s="55">
        <f t="shared" si="37"/>
        <v>5231.357082489111</v>
      </c>
      <c r="AE117" s="55">
        <f>(AE139*$D117)*10^6</f>
        <v>5172.574313213996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760453.1719059198</v>
      </c>
      <c r="G119" s="55">
        <f aca="true" t="shared" si="38" ref="G119:AD119">SUM(G120,G122,G123,G124,G125,G126,G127,G128,G129,G130,G131,G132,G133)</f>
        <v>700568.076065761</v>
      </c>
      <c r="H119" s="55">
        <f t="shared" si="38"/>
        <v>664092.4676677949</v>
      </c>
      <c r="I119" s="55">
        <f t="shared" si="38"/>
        <v>609622.1724598375</v>
      </c>
      <c r="J119" s="55">
        <f t="shared" si="38"/>
        <v>592900.188404874</v>
      </c>
      <c r="K119" s="55">
        <f t="shared" si="38"/>
        <v>506844.9443410523</v>
      </c>
      <c r="L119" s="55">
        <f t="shared" si="38"/>
        <v>758779.4430449964</v>
      </c>
      <c r="M119" s="55">
        <f t="shared" si="38"/>
        <v>927115.1685987096</v>
      </c>
      <c r="N119" s="55">
        <f t="shared" si="38"/>
        <v>943335.6611574283</v>
      </c>
      <c r="O119" s="55">
        <f t="shared" si="38"/>
        <v>874187.0579093153</v>
      </c>
      <c r="P119" s="55">
        <f t="shared" si="38"/>
        <v>1030224.1547571174</v>
      </c>
      <c r="Q119" s="55">
        <f t="shared" si="38"/>
        <v>1038670.895217703</v>
      </c>
      <c r="R119" s="55">
        <f t="shared" si="38"/>
        <v>789948.6757466978</v>
      </c>
      <c r="S119" s="55">
        <f t="shared" si="38"/>
        <v>722577.6985916531</v>
      </c>
      <c r="T119" s="55">
        <f t="shared" si="38"/>
        <v>854737.640287614</v>
      </c>
      <c r="U119" s="55">
        <f t="shared" si="38"/>
        <v>793594.1911854582</v>
      </c>
      <c r="V119" s="55">
        <f t="shared" si="38"/>
        <v>1219102.9131837157</v>
      </c>
      <c r="W119" s="55">
        <f t="shared" si="38"/>
        <v>1085659.4225488184</v>
      </c>
      <c r="X119" s="55">
        <f t="shared" si="38"/>
        <v>1089599.6828020066</v>
      </c>
      <c r="Y119" s="55">
        <f t="shared" si="38"/>
        <v>1321836.6661507108</v>
      </c>
      <c r="Z119" s="55">
        <f t="shared" si="38"/>
        <v>836644.4440422899</v>
      </c>
      <c r="AA119" s="55">
        <f t="shared" si="38"/>
        <v>778523.3020400169</v>
      </c>
      <c r="AB119" s="55">
        <f t="shared" si="38"/>
        <v>763391.4207599201</v>
      </c>
      <c r="AC119" s="55">
        <f t="shared" si="38"/>
        <v>1030724.6331894642</v>
      </c>
      <c r="AD119" s="55">
        <f t="shared" si="38"/>
        <v>1061037.1342292824</v>
      </c>
      <c r="AE119" s="55">
        <f>SUM(AE120,AE122,AE123,AE124,AE125,AE126,AE127,AE128,AE129,AE130,AE131,AE132,AE133)</f>
        <v>986581.273280043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360496.9249772</v>
      </c>
      <c r="G120" s="55">
        <f aca="true" t="shared" si="39" ref="G120:AD120">G13</f>
        <v>336432.76404026663</v>
      </c>
      <c r="H120" s="55">
        <f t="shared" si="39"/>
        <v>369454.05585</v>
      </c>
      <c r="I120" s="55">
        <f t="shared" si="39"/>
        <v>335215.9480787334</v>
      </c>
      <c r="J120" s="55">
        <f t="shared" si="39"/>
        <v>316837.6504164667</v>
      </c>
      <c r="K120" s="55">
        <f t="shared" si="39"/>
        <v>237478.39503886667</v>
      </c>
      <c r="L120" s="55">
        <f t="shared" si="39"/>
        <v>478724.6105077333</v>
      </c>
      <c r="M120" s="55">
        <f t="shared" si="39"/>
        <v>622875.8577770668</v>
      </c>
      <c r="N120" s="55">
        <f t="shared" si="39"/>
        <v>633178.7827801333</v>
      </c>
      <c r="O120" s="55">
        <f t="shared" si="39"/>
        <v>567136.2142820001</v>
      </c>
      <c r="P120" s="55">
        <f t="shared" si="39"/>
        <v>696565.4659978667</v>
      </c>
      <c r="Q120" s="55">
        <f t="shared" si="39"/>
        <v>711458.2691084001</v>
      </c>
      <c r="R120" s="55">
        <f t="shared" si="39"/>
        <v>450643.49685740005</v>
      </c>
      <c r="S120" s="55">
        <f t="shared" si="39"/>
        <v>400014.97441473335</v>
      </c>
      <c r="T120" s="55">
        <f t="shared" si="39"/>
        <v>517195.4622479334</v>
      </c>
      <c r="U120" s="55">
        <f t="shared" si="39"/>
        <v>466057.0862486</v>
      </c>
      <c r="V120" s="55">
        <f t="shared" si="39"/>
        <v>888733.72247</v>
      </c>
      <c r="W120" s="55">
        <f t="shared" si="39"/>
        <v>727530.1680144668</v>
      </c>
      <c r="X120" s="55">
        <f t="shared" si="39"/>
        <v>702247.3803363334</v>
      </c>
      <c r="Y120" s="55">
        <f t="shared" si="39"/>
        <v>936528.597774</v>
      </c>
      <c r="Z120" s="55">
        <f t="shared" si="39"/>
        <v>470015.16631886666</v>
      </c>
      <c r="AA120" s="55">
        <f t="shared" si="39"/>
        <v>429611.51028839994</v>
      </c>
      <c r="AB120" s="55">
        <f t="shared" si="39"/>
        <v>403037.48625066667</v>
      </c>
      <c r="AC120" s="55">
        <f t="shared" si="39"/>
        <v>670475.0342972</v>
      </c>
      <c r="AD120" s="55">
        <f t="shared" si="39"/>
        <v>652961.5619794667</v>
      </c>
      <c r="AE120" s="55">
        <f>AE13</f>
        <v>599213.348184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9280.093096266666</v>
      </c>
      <c r="G123" s="55">
        <f aca="true" t="shared" si="40" ref="G123:AD123">(G35*0.5)</f>
        <v>8899.969063333334</v>
      </c>
      <c r="H123" s="55">
        <f t="shared" si="40"/>
        <v>8116.025422266666</v>
      </c>
      <c r="I123" s="55">
        <f t="shared" si="40"/>
        <v>8497.261170933332</v>
      </c>
      <c r="J123" s="55">
        <f t="shared" si="40"/>
        <v>9061.243542266666</v>
      </c>
      <c r="K123" s="55">
        <f t="shared" si="40"/>
        <v>8444.776759466666</v>
      </c>
      <c r="L123" s="55">
        <f t="shared" si="40"/>
        <v>8257.099031866665</v>
      </c>
      <c r="M123" s="55">
        <f t="shared" si="40"/>
        <v>9335.122653999999</v>
      </c>
      <c r="N123" s="55">
        <f t="shared" si="40"/>
        <v>9002.237263066665</v>
      </c>
      <c r="O123" s="55">
        <f t="shared" si="40"/>
        <v>9233.491575733333</v>
      </c>
      <c r="P123" s="55">
        <f t="shared" si="40"/>
        <v>9501.962761866665</v>
      </c>
      <c r="Q123" s="55">
        <f t="shared" si="40"/>
        <v>8500.600770933333</v>
      </c>
      <c r="R123" s="55">
        <f t="shared" si="40"/>
        <v>8666.646425066667</v>
      </c>
      <c r="S123" s="55">
        <f t="shared" si="40"/>
        <v>8824.898565999998</v>
      </c>
      <c r="T123" s="55">
        <f t="shared" si="40"/>
        <v>9223.789666666666</v>
      </c>
      <c r="U123" s="55">
        <f t="shared" si="40"/>
        <v>9065.377596</v>
      </c>
      <c r="V123" s="55">
        <f t="shared" si="40"/>
        <v>8797.860793333331</v>
      </c>
      <c r="W123" s="55">
        <f t="shared" si="40"/>
        <v>9293.929059066666</v>
      </c>
      <c r="X123" s="55">
        <f t="shared" si="40"/>
        <v>9729.4002828</v>
      </c>
      <c r="Y123" s="55">
        <f t="shared" si="40"/>
        <v>9831.1912908</v>
      </c>
      <c r="Z123" s="55">
        <f t="shared" si="40"/>
        <v>9683.755001066664</v>
      </c>
      <c r="AA123" s="55">
        <f t="shared" si="40"/>
        <v>8872.454098933333</v>
      </c>
      <c r="AB123" s="55">
        <f t="shared" si="40"/>
        <v>8767.4830496</v>
      </c>
      <c r="AC123" s="55">
        <f t="shared" si="40"/>
        <v>8105.526833066665</v>
      </c>
      <c r="AD123" s="55">
        <f t="shared" si="40"/>
        <v>8211.611824533333</v>
      </c>
      <c r="AE123" s="55">
        <f>(AE35*0.5)</f>
        <v>8168.8293221333315</v>
      </c>
    </row>
    <row r="124" spans="1:31" ht="12.75">
      <c r="A124" s="4"/>
      <c r="B124" s="4"/>
      <c r="C124" s="57" t="s">
        <v>95</v>
      </c>
      <c r="D124" s="54">
        <v>0.0034992862824578036</v>
      </c>
      <c r="E124" s="56"/>
      <c r="F124" s="55">
        <f aca="true" t="shared" si="41" ref="F124:F132">(F146*$D124)*10^6</f>
        <v>82881.47438303803</v>
      </c>
      <c r="G124" s="55">
        <f aca="true" t="shared" si="42" ref="G124:AD124">(G146*$D124)*10^6</f>
        <v>76897.50377419686</v>
      </c>
      <c r="H124" s="55">
        <f t="shared" si="42"/>
        <v>55184.08186120482</v>
      </c>
      <c r="I124" s="55">
        <f t="shared" si="42"/>
        <v>49530.823652448395</v>
      </c>
      <c r="J124" s="55">
        <f t="shared" si="42"/>
        <v>48197.89694471109</v>
      </c>
      <c r="K124" s="55">
        <f t="shared" si="42"/>
        <v>41161.32643187513</v>
      </c>
      <c r="L124" s="55">
        <f t="shared" si="42"/>
        <v>59592.35909439343</v>
      </c>
      <c r="M124" s="55">
        <f t="shared" si="42"/>
        <v>60730.1562866688</v>
      </c>
      <c r="N124" s="55">
        <f t="shared" si="42"/>
        <v>62071.32790537867</v>
      </c>
      <c r="O124" s="55">
        <f t="shared" si="42"/>
        <v>67831.769941068</v>
      </c>
      <c r="P124" s="55">
        <f t="shared" si="42"/>
        <v>60712.75038833106</v>
      </c>
      <c r="Q124" s="55">
        <f t="shared" si="42"/>
        <v>52184.76777457281</v>
      </c>
      <c r="R124" s="55">
        <f t="shared" si="42"/>
        <v>65831.9218281736</v>
      </c>
      <c r="S124" s="55">
        <f t="shared" si="42"/>
        <v>61200.116023578754</v>
      </c>
      <c r="T124" s="55">
        <f t="shared" si="42"/>
        <v>69534.80136717805</v>
      </c>
      <c r="U124" s="55">
        <f t="shared" si="42"/>
        <v>65105.453896914536</v>
      </c>
      <c r="V124" s="55">
        <f t="shared" si="42"/>
        <v>83669.32110839513</v>
      </c>
      <c r="W124" s="55">
        <f t="shared" si="42"/>
        <v>93631.00157893468</v>
      </c>
      <c r="X124" s="55">
        <f t="shared" si="42"/>
        <v>101942.78440175249</v>
      </c>
      <c r="Y124" s="55">
        <f t="shared" si="42"/>
        <v>87643.36652661921</v>
      </c>
      <c r="Z124" s="55">
        <f t="shared" si="42"/>
        <v>107099.51598091354</v>
      </c>
      <c r="AA124" s="55">
        <f t="shared" si="42"/>
        <v>86184.01790242245</v>
      </c>
      <c r="AB124" s="55">
        <f t="shared" si="42"/>
        <v>101691.77277398731</v>
      </c>
      <c r="AC124" s="55">
        <f t="shared" si="42"/>
        <v>106998.74488947495</v>
      </c>
      <c r="AD124" s="55">
        <f t="shared" si="42"/>
        <v>130821.94700638446</v>
      </c>
      <c r="AE124" s="55">
        <f aca="true" t="shared" si="43" ref="AE124:AE132">(AE146*$D124)*10^6</f>
        <v>121960.50366560902</v>
      </c>
    </row>
    <row r="125" spans="1:31" ht="12.75">
      <c r="A125" s="4"/>
      <c r="B125" s="4"/>
      <c r="C125" s="57" t="s">
        <v>96</v>
      </c>
      <c r="D125" s="54">
        <v>0.0034992862824578036</v>
      </c>
      <c r="E125" s="52"/>
      <c r="F125" s="55">
        <f t="shared" si="41"/>
        <v>109917.34360972611</v>
      </c>
      <c r="G125" s="55">
        <f aca="true" t="shared" si="44" ref="G125:AD125">(G147*$D125)*10^6</f>
        <v>93131.19827932602</v>
      </c>
      <c r="H125" s="55">
        <f t="shared" si="44"/>
        <v>66787.47685927457</v>
      </c>
      <c r="I125" s="55">
        <f t="shared" si="44"/>
        <v>65493.25285089653</v>
      </c>
      <c r="J125" s="55">
        <f t="shared" si="44"/>
        <v>60155.3242523017</v>
      </c>
      <c r="K125" s="55">
        <f t="shared" si="44"/>
        <v>64666.47031649342</v>
      </c>
      <c r="L125" s="55">
        <f t="shared" si="44"/>
        <v>78095.5357120977</v>
      </c>
      <c r="M125" s="55">
        <f t="shared" si="44"/>
        <v>71070.49363501996</v>
      </c>
      <c r="N125" s="55">
        <f t="shared" si="44"/>
        <v>74631.10074500549</v>
      </c>
      <c r="O125" s="55">
        <f t="shared" si="44"/>
        <v>69810.56357115252</v>
      </c>
      <c r="P125" s="55">
        <f t="shared" si="44"/>
        <v>96492.00585885462</v>
      </c>
      <c r="Q125" s="55">
        <f t="shared" si="44"/>
        <v>105882.58529161192</v>
      </c>
      <c r="R125" s="55">
        <f t="shared" si="44"/>
        <v>104246.91275293243</v>
      </c>
      <c r="S125" s="55">
        <f t="shared" si="44"/>
        <v>108030.43056367022</v>
      </c>
      <c r="T125" s="55">
        <f t="shared" si="44"/>
        <v>107334.85972957662</v>
      </c>
      <c r="U125" s="55">
        <f t="shared" si="44"/>
        <v>102518.79565593877</v>
      </c>
      <c r="V125" s="55">
        <f t="shared" si="44"/>
        <v>93384.67535152847</v>
      </c>
      <c r="W125" s="55">
        <f t="shared" si="44"/>
        <v>110227.48027341925</v>
      </c>
      <c r="X125" s="55">
        <f t="shared" si="44"/>
        <v>104778.46905026969</v>
      </c>
      <c r="Y125" s="55">
        <f t="shared" si="44"/>
        <v>103815.25623426224</v>
      </c>
      <c r="Z125" s="55">
        <f t="shared" si="44"/>
        <v>92425.93565365426</v>
      </c>
      <c r="AA125" s="55">
        <f t="shared" si="44"/>
        <v>84785.09343131665</v>
      </c>
      <c r="AB125" s="55">
        <f t="shared" si="44"/>
        <v>80895.71165027117</v>
      </c>
      <c r="AC125" s="55">
        <f t="shared" si="44"/>
        <v>89510.94949994756</v>
      </c>
      <c r="AD125" s="55">
        <f t="shared" si="44"/>
        <v>99764.09644928982</v>
      </c>
      <c r="AE125" s="55">
        <f t="shared" si="43"/>
        <v>90612.08365570837</v>
      </c>
    </row>
    <row r="126" spans="1:31" ht="12.75">
      <c r="A126" s="4"/>
      <c r="B126" s="4"/>
      <c r="C126" s="57" t="s">
        <v>97</v>
      </c>
      <c r="D126" s="54">
        <v>0.0034992862824578036</v>
      </c>
      <c r="E126" s="52"/>
      <c r="F126" s="55">
        <f t="shared" si="41"/>
        <v>16521.02747654321</v>
      </c>
      <c r="G126" s="55">
        <f aca="true" t="shared" si="45" ref="G126:AD126">(G148*$D126)*10^6</f>
        <v>7684.650247901235</v>
      </c>
      <c r="H126" s="55">
        <f t="shared" si="45"/>
        <v>8016.7962311111105</v>
      </c>
      <c r="I126" s="55">
        <f t="shared" si="45"/>
        <v>9872.715832098766</v>
      </c>
      <c r="J126" s="55">
        <f t="shared" si="45"/>
        <v>12472.728707160493</v>
      </c>
      <c r="K126" s="55">
        <f t="shared" si="45"/>
        <v>13603.96616296296</v>
      </c>
      <c r="L126" s="55">
        <f t="shared" si="45"/>
        <v>-370.9718356411368</v>
      </c>
      <c r="M126" s="55">
        <f t="shared" si="45"/>
        <v>9431.910123755064</v>
      </c>
      <c r="N126" s="55">
        <f t="shared" si="45"/>
        <v>6076.946862926762</v>
      </c>
      <c r="O126" s="55">
        <f t="shared" si="45"/>
        <v>4530.673949439983</v>
      </c>
      <c r="P126" s="55">
        <f t="shared" si="45"/>
        <v>3826.2996194587863</v>
      </c>
      <c r="Q126" s="55">
        <f t="shared" si="45"/>
        <v>3957.22732434896</v>
      </c>
      <c r="R126" s="55">
        <f t="shared" si="45"/>
        <v>2026.4097028108688</v>
      </c>
      <c r="S126" s="55">
        <f t="shared" si="45"/>
        <v>5111.188921436737</v>
      </c>
      <c r="T126" s="55">
        <f t="shared" si="45"/>
        <v>3936.843841688879</v>
      </c>
      <c r="U126" s="55">
        <f t="shared" si="45"/>
        <v>7212.971318792408</v>
      </c>
      <c r="V126" s="55">
        <f t="shared" si="45"/>
        <v>0</v>
      </c>
      <c r="W126" s="55">
        <f t="shared" si="45"/>
        <v>378.3117586185971</v>
      </c>
      <c r="X126" s="55">
        <f t="shared" si="45"/>
        <v>0</v>
      </c>
      <c r="Y126" s="55">
        <f t="shared" si="45"/>
        <v>2884.912889486769</v>
      </c>
      <c r="Z126" s="55">
        <f t="shared" si="45"/>
        <v>2262.9731305797663</v>
      </c>
      <c r="AA126" s="55">
        <f t="shared" si="45"/>
        <v>6430.002046870775</v>
      </c>
      <c r="AB126" s="55">
        <f t="shared" si="45"/>
        <v>10389.720717719583</v>
      </c>
      <c r="AC126" s="55">
        <f t="shared" si="45"/>
        <v>10607.103541728378</v>
      </c>
      <c r="AD126" s="55">
        <f t="shared" si="45"/>
        <v>11420.214162962997</v>
      </c>
      <c r="AE126" s="55">
        <f t="shared" si="43"/>
        <v>12162.150644938294</v>
      </c>
    </row>
    <row r="127" spans="1:31" ht="12.75">
      <c r="A127" s="4"/>
      <c r="B127" s="4"/>
      <c r="C127" s="57" t="s">
        <v>98</v>
      </c>
      <c r="D127" s="54">
        <v>0.0034992862824578036</v>
      </c>
      <c r="E127" s="52"/>
      <c r="F127" s="55">
        <f t="shared" si="41"/>
        <v>25565.703018574193</v>
      </c>
      <c r="G127" s="55">
        <f aca="true" t="shared" si="46" ref="G127:AD127">(G149*$D127)*10^6</f>
        <v>30970.55809635362</v>
      </c>
      <c r="H127" s="55">
        <f t="shared" si="46"/>
        <v>24992.27315509192</v>
      </c>
      <c r="I127" s="55">
        <f t="shared" si="46"/>
        <v>10426.029298793646</v>
      </c>
      <c r="J127" s="55">
        <f t="shared" si="46"/>
        <v>16726.256253847983</v>
      </c>
      <c r="K127" s="55">
        <f t="shared" si="46"/>
        <v>16599.81384775825</v>
      </c>
      <c r="L127" s="55">
        <f t="shared" si="46"/>
        <v>14892.264655878462</v>
      </c>
      <c r="M127" s="55">
        <f t="shared" si="46"/>
        <v>25795.139229088643</v>
      </c>
      <c r="N127" s="55">
        <f t="shared" si="46"/>
        <v>26604.759454598112</v>
      </c>
      <c r="O127" s="55">
        <f t="shared" si="46"/>
        <v>24296.16826688155</v>
      </c>
      <c r="P127" s="55">
        <f t="shared" si="46"/>
        <v>31801.36971587532</v>
      </c>
      <c r="Q127" s="55">
        <f t="shared" si="46"/>
        <v>27339.07359350313</v>
      </c>
      <c r="R127" s="55">
        <f t="shared" si="46"/>
        <v>41293.433148497745</v>
      </c>
      <c r="S127" s="55">
        <f t="shared" si="46"/>
        <v>22066.00190214542</v>
      </c>
      <c r="T127" s="55">
        <f t="shared" si="46"/>
        <v>24369.64550905028</v>
      </c>
      <c r="U127" s="55">
        <f t="shared" si="46"/>
        <v>23689.446261356086</v>
      </c>
      <c r="V127" s="55">
        <f t="shared" si="46"/>
        <v>26472.091716866158</v>
      </c>
      <c r="W127" s="55">
        <f t="shared" si="46"/>
        <v>21029.10113136476</v>
      </c>
      <c r="X127" s="55">
        <f t="shared" si="46"/>
        <v>38185.261831405034</v>
      </c>
      <c r="Y127" s="55">
        <f t="shared" si="46"/>
        <v>50701.276776804305</v>
      </c>
      <c r="Z127" s="55">
        <f t="shared" si="46"/>
        <v>25139.591358972066</v>
      </c>
      <c r="AA127" s="55">
        <f t="shared" si="46"/>
        <v>37086.170289504575</v>
      </c>
      <c r="AB127" s="55">
        <f t="shared" si="46"/>
        <v>34324.525160936995</v>
      </c>
      <c r="AC127" s="55">
        <f t="shared" si="46"/>
        <v>28768.307439909036</v>
      </c>
      <c r="AD127" s="55">
        <f t="shared" si="46"/>
        <v>43930.84737308829</v>
      </c>
      <c r="AE127" s="55">
        <f t="shared" si="43"/>
        <v>40906.69564120443</v>
      </c>
    </row>
    <row r="128" spans="1:31" ht="12.75">
      <c r="A128" s="1"/>
      <c r="B128" s="1"/>
      <c r="C128" s="57" t="s">
        <v>99</v>
      </c>
      <c r="D128" s="54">
        <v>0.0034992862824578036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0.0034992862824578036</v>
      </c>
      <c r="E129" s="56"/>
      <c r="F129" s="55">
        <f t="shared" si="41"/>
        <v>8365.43843843563</v>
      </c>
      <c r="G129" s="55">
        <f aca="true" t="shared" si="48" ref="G129:AD129">(G151*$D129)*10^6</f>
        <v>9261.936362194434</v>
      </c>
      <c r="H129" s="55">
        <f t="shared" si="48"/>
        <v>7242.352967585093</v>
      </c>
      <c r="I129" s="55">
        <f t="shared" si="48"/>
        <v>7874.264395990843</v>
      </c>
      <c r="J129" s="55">
        <f t="shared" si="48"/>
        <v>7798.266133454059</v>
      </c>
      <c r="K129" s="55">
        <f t="shared" si="48"/>
        <v>7979.817596863639</v>
      </c>
      <c r="L129" s="55">
        <f t="shared" si="48"/>
        <v>7775.7481246559255</v>
      </c>
      <c r="M129" s="55">
        <f t="shared" si="48"/>
        <v>8318.995010022492</v>
      </c>
      <c r="N129" s="55">
        <f t="shared" si="48"/>
        <v>8628.617571265346</v>
      </c>
      <c r="O129" s="55">
        <f t="shared" si="48"/>
        <v>8504.768520333848</v>
      </c>
      <c r="P129" s="55">
        <f t="shared" si="48"/>
        <v>8463.954676727606</v>
      </c>
      <c r="Q129" s="55">
        <f t="shared" si="48"/>
        <v>8928.388406754228</v>
      </c>
      <c r="R129" s="55">
        <f t="shared" si="48"/>
        <v>9470.227860969802</v>
      </c>
      <c r="S129" s="55">
        <f t="shared" si="48"/>
        <v>10173.91558126351</v>
      </c>
      <c r="T129" s="55">
        <f t="shared" si="48"/>
        <v>10316.060454294295</v>
      </c>
      <c r="U129" s="55">
        <f t="shared" si="48"/>
        <v>10317.467809192334</v>
      </c>
      <c r="V129" s="55">
        <f t="shared" si="48"/>
        <v>12369.420910394365</v>
      </c>
      <c r="W129" s="55">
        <f t="shared" si="48"/>
        <v>11118.26430866761</v>
      </c>
      <c r="X129" s="55">
        <f t="shared" si="48"/>
        <v>10769.235276508914</v>
      </c>
      <c r="Y129" s="55">
        <f t="shared" si="48"/>
        <v>9515.263944651957</v>
      </c>
      <c r="Z129" s="55">
        <f t="shared" si="48"/>
        <v>8409.06701217208</v>
      </c>
      <c r="AA129" s="55">
        <f t="shared" si="48"/>
        <v>9236.603648683742</v>
      </c>
      <c r="AB129" s="55">
        <f t="shared" si="48"/>
        <v>8176.850098865237</v>
      </c>
      <c r="AC129" s="55">
        <f t="shared" si="48"/>
        <v>7889.745551504047</v>
      </c>
      <c r="AD129" s="55">
        <f t="shared" si="48"/>
        <v>7817.96941466375</v>
      </c>
      <c r="AE129" s="55">
        <f t="shared" si="43"/>
        <v>7972.780690201646</v>
      </c>
    </row>
    <row r="130" spans="3:31" ht="12.75">
      <c r="C130" s="57" t="s">
        <v>101</v>
      </c>
      <c r="D130" s="54">
        <v>0.0034992862824578036</v>
      </c>
      <c r="E130" s="52"/>
      <c r="F130" s="55">
        <f t="shared" si="41"/>
        <v>60100.1787973398</v>
      </c>
      <c r="G130" s="55">
        <f aca="true" t="shared" si="49" ref="G130:AD130">(G152*$D130)*10^6</f>
        <v>53170.7623181929</v>
      </c>
      <c r="H130" s="55">
        <f t="shared" si="49"/>
        <v>46793.0705316646</v>
      </c>
      <c r="I130" s="55">
        <f t="shared" si="49"/>
        <v>41924.96938560211</v>
      </c>
      <c r="J130" s="55">
        <f t="shared" si="49"/>
        <v>36040.508995749595</v>
      </c>
      <c r="K130" s="55">
        <f t="shared" si="49"/>
        <v>36426.847647631876</v>
      </c>
      <c r="L130" s="55">
        <f t="shared" si="49"/>
        <v>34947.97157562286</v>
      </c>
      <c r="M130" s="55">
        <f t="shared" si="49"/>
        <v>35111.21394689246</v>
      </c>
      <c r="N130" s="55">
        <f t="shared" si="49"/>
        <v>42644.12824032349</v>
      </c>
      <c r="O130" s="55">
        <f t="shared" si="49"/>
        <v>39169.61304784788</v>
      </c>
      <c r="P130" s="55">
        <f t="shared" si="49"/>
        <v>35291.13739868909</v>
      </c>
      <c r="Q130" s="55">
        <f t="shared" si="49"/>
        <v>39126.00031340808</v>
      </c>
      <c r="R130" s="55">
        <f t="shared" si="49"/>
        <v>25699.903831335843</v>
      </c>
      <c r="S130" s="55">
        <f t="shared" si="49"/>
        <v>24332.853028796904</v>
      </c>
      <c r="T130" s="55">
        <f t="shared" si="49"/>
        <v>27179.017600915802</v>
      </c>
      <c r="U130" s="55">
        <f t="shared" si="49"/>
        <v>24955.24138982265</v>
      </c>
      <c r="V130" s="55">
        <f t="shared" si="49"/>
        <v>22898.570402492358</v>
      </c>
      <c r="W130" s="55">
        <f t="shared" si="49"/>
        <v>25128.331545842993</v>
      </c>
      <c r="X130" s="55">
        <f t="shared" si="49"/>
        <v>30589.85659250239</v>
      </c>
      <c r="Y130" s="55">
        <f t="shared" si="49"/>
        <v>28700.9260643183</v>
      </c>
      <c r="Z130" s="55">
        <f t="shared" si="49"/>
        <v>30636.16370003004</v>
      </c>
      <c r="AA130" s="55">
        <f t="shared" si="49"/>
        <v>32188.31504078399</v>
      </c>
      <c r="AB130" s="55">
        <f t="shared" si="49"/>
        <v>34597.67378139116</v>
      </c>
      <c r="AC130" s="55">
        <f t="shared" si="49"/>
        <v>32442.468075218105</v>
      </c>
      <c r="AD130" s="55">
        <f t="shared" si="49"/>
        <v>29287.333149744394</v>
      </c>
      <c r="AE130" s="55">
        <f t="shared" si="43"/>
        <v>29124.201701365728</v>
      </c>
    </row>
    <row r="131" spans="3:31" ht="12.75">
      <c r="C131" s="57" t="s">
        <v>102</v>
      </c>
      <c r="D131" s="54">
        <v>0.0034992862824578036</v>
      </c>
      <c r="E131" s="52"/>
      <c r="F131" s="55">
        <f t="shared" si="41"/>
        <v>2982.083021694834</v>
      </c>
      <c r="G131" s="55">
        <f aca="true" t="shared" si="50" ref="G131:AD131">(G153*$D131)*10^6</f>
        <v>2982.083021694834</v>
      </c>
      <c r="H131" s="55">
        <f t="shared" si="50"/>
        <v>2982.083021694834</v>
      </c>
      <c r="I131" s="55">
        <f t="shared" si="50"/>
        <v>3047.0104753725013</v>
      </c>
      <c r="J131" s="55">
        <f t="shared" si="50"/>
        <v>3113.3515631476757</v>
      </c>
      <c r="K131" s="55">
        <f t="shared" si="50"/>
        <v>3181.137063392964</v>
      </c>
      <c r="L131" s="55">
        <f t="shared" si="50"/>
        <v>2081.861788032837</v>
      </c>
      <c r="M131" s="55">
        <f t="shared" si="50"/>
        <v>1362.4526130441322</v>
      </c>
      <c r="N131" s="55">
        <f t="shared" si="50"/>
        <v>891.6428234867552</v>
      </c>
      <c r="O131" s="55">
        <f t="shared" si="50"/>
        <v>896.5855121729522</v>
      </c>
      <c r="P131" s="55">
        <f t="shared" si="50"/>
        <v>901.5555999149208</v>
      </c>
      <c r="Q131" s="55">
        <f t="shared" si="50"/>
        <v>906.5532385952293</v>
      </c>
      <c r="R131" s="55">
        <f t="shared" si="50"/>
        <v>896.2477483916349</v>
      </c>
      <c r="S131" s="55">
        <f t="shared" si="50"/>
        <v>886.0594086474011</v>
      </c>
      <c r="T131" s="55">
        <f t="shared" si="50"/>
        <v>875.9868876228575</v>
      </c>
      <c r="U131" s="55">
        <f t="shared" si="50"/>
        <v>1029.7505434289974</v>
      </c>
      <c r="V131" s="55">
        <f t="shared" si="50"/>
        <v>1183.514199235137</v>
      </c>
      <c r="W131" s="55">
        <f t="shared" si="50"/>
        <v>1337.2778550412775</v>
      </c>
      <c r="X131" s="55">
        <f t="shared" si="50"/>
        <v>1491.041510847417</v>
      </c>
      <c r="Y131" s="55">
        <f t="shared" si="50"/>
        <v>1491.041510847417</v>
      </c>
      <c r="Z131" s="55">
        <f t="shared" si="50"/>
        <v>1491.041510847417</v>
      </c>
      <c r="AA131" s="55">
        <f t="shared" si="50"/>
        <v>1491.041510847417</v>
      </c>
      <c r="AB131" s="55">
        <f t="shared" si="50"/>
        <v>1491.041510847417</v>
      </c>
      <c r="AC131" s="55">
        <f t="shared" si="50"/>
        <v>1491.041510847417</v>
      </c>
      <c r="AD131" s="55">
        <f t="shared" si="50"/>
        <v>1491.041510847417</v>
      </c>
      <c r="AE131" s="55">
        <f t="shared" si="43"/>
        <v>1491.041510847417</v>
      </c>
    </row>
    <row r="132" spans="1:31" ht="12.75">
      <c r="A132" s="4"/>
      <c r="B132" s="4"/>
      <c r="C132" s="57" t="s">
        <v>103</v>
      </c>
      <c r="D132" s="54">
        <v>0.0034992862824578036</v>
      </c>
      <c r="E132" s="52"/>
      <c r="F132" s="55">
        <f t="shared" si="41"/>
        <v>6067.346879367933</v>
      </c>
      <c r="G132" s="55">
        <f aca="true" t="shared" si="51" ref="G132:AD132">(G154*$D132)*10^6</f>
        <v>6067.346879367933</v>
      </c>
      <c r="H132" s="55">
        <f t="shared" si="51"/>
        <v>6067.346879367933</v>
      </c>
      <c r="I132" s="55">
        <f t="shared" si="51"/>
        <v>6067.346879367933</v>
      </c>
      <c r="J132" s="55">
        <f t="shared" si="51"/>
        <v>6067.346879367933</v>
      </c>
      <c r="K132" s="55">
        <f t="shared" si="51"/>
        <v>6072.547462407392</v>
      </c>
      <c r="L132" s="55">
        <f t="shared" si="51"/>
        <v>5136.122173023081</v>
      </c>
      <c r="M132" s="55">
        <f t="shared" si="51"/>
        <v>4344.099595684574</v>
      </c>
      <c r="N132" s="55">
        <f t="shared" si="51"/>
        <v>3674.2119173772385</v>
      </c>
      <c r="O132" s="55">
        <f t="shared" si="51"/>
        <v>4894.720099618562</v>
      </c>
      <c r="P132" s="55">
        <f t="shared" si="51"/>
        <v>6520.659502599426</v>
      </c>
      <c r="Q132" s="55">
        <f t="shared" si="51"/>
        <v>8686.707203575059</v>
      </c>
      <c r="R132" s="55">
        <f t="shared" si="51"/>
        <v>8072.1967749858895</v>
      </c>
      <c r="S132" s="55">
        <f t="shared" si="51"/>
        <v>7501.157716847593</v>
      </c>
      <c r="T132" s="55">
        <f t="shared" si="51"/>
        <v>6970.514800553845</v>
      </c>
      <c r="U132" s="55">
        <f t="shared" si="51"/>
        <v>7178.104740212219</v>
      </c>
      <c r="V132" s="55">
        <f t="shared" si="51"/>
        <v>7385.694679870594</v>
      </c>
      <c r="W132" s="55">
        <f t="shared" si="51"/>
        <v>7593.284619528968</v>
      </c>
      <c r="X132" s="55">
        <f t="shared" si="51"/>
        <v>7800.874559187343</v>
      </c>
      <c r="Y132" s="55">
        <f t="shared" si="51"/>
        <v>7800.874559187343</v>
      </c>
      <c r="Z132" s="55">
        <f t="shared" si="51"/>
        <v>7800.874559187343</v>
      </c>
      <c r="AA132" s="55">
        <f t="shared" si="51"/>
        <v>7800.874559187343</v>
      </c>
      <c r="AB132" s="55">
        <f t="shared" si="51"/>
        <v>6067.346879367933</v>
      </c>
      <c r="AC132" s="55">
        <f t="shared" si="51"/>
        <v>6067.346879367933</v>
      </c>
      <c r="AD132" s="55">
        <f t="shared" si="51"/>
        <v>6067.346879367933</v>
      </c>
      <c r="AE132" s="55">
        <f t="shared" si="43"/>
        <v>6067.346879367933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78275.55820773332</v>
      </c>
      <c r="G133" s="55">
        <f aca="true" t="shared" si="52" ref="G133:AD133">(G34*0.5)</f>
        <v>75069.30398293331</v>
      </c>
      <c r="H133" s="55">
        <f t="shared" si="52"/>
        <v>68456.90488853332</v>
      </c>
      <c r="I133" s="55">
        <f t="shared" si="52"/>
        <v>71672.55043959999</v>
      </c>
      <c r="J133" s="55">
        <f t="shared" si="52"/>
        <v>76429.6147164</v>
      </c>
      <c r="K133" s="55">
        <f t="shared" si="52"/>
        <v>71229.84601333333</v>
      </c>
      <c r="L133" s="55">
        <f t="shared" si="52"/>
        <v>69646.84221733332</v>
      </c>
      <c r="M133" s="55">
        <f t="shared" si="52"/>
        <v>78739.72772746664</v>
      </c>
      <c r="N133" s="55">
        <f t="shared" si="52"/>
        <v>75931.90559386666</v>
      </c>
      <c r="O133" s="55">
        <f t="shared" si="52"/>
        <v>77882.48914306666</v>
      </c>
      <c r="P133" s="55">
        <f t="shared" si="52"/>
        <v>80146.99323693333</v>
      </c>
      <c r="Q133" s="55">
        <f t="shared" si="52"/>
        <v>71700.722192</v>
      </c>
      <c r="R133" s="55">
        <f t="shared" si="52"/>
        <v>73101.27881613332</v>
      </c>
      <c r="S133" s="55">
        <f t="shared" si="52"/>
        <v>74436.10246453332</v>
      </c>
      <c r="T133" s="55">
        <f t="shared" si="52"/>
        <v>77800.65818213332</v>
      </c>
      <c r="U133" s="55">
        <f t="shared" si="52"/>
        <v>76464.4957252</v>
      </c>
      <c r="V133" s="55">
        <f t="shared" si="52"/>
        <v>74208.04155159998</v>
      </c>
      <c r="W133" s="55">
        <f t="shared" si="52"/>
        <v>78392.27240386666</v>
      </c>
      <c r="X133" s="55">
        <f t="shared" si="52"/>
        <v>82065.37896039999</v>
      </c>
      <c r="Y133" s="55">
        <f t="shared" si="52"/>
        <v>82923.95857973331</v>
      </c>
      <c r="Z133" s="55">
        <f t="shared" si="52"/>
        <v>81680.359816</v>
      </c>
      <c r="AA133" s="55">
        <f t="shared" si="52"/>
        <v>74837.21922306666</v>
      </c>
      <c r="AB133" s="55">
        <f t="shared" si="52"/>
        <v>73951.80888626666</v>
      </c>
      <c r="AC133" s="55">
        <f t="shared" si="52"/>
        <v>68368.36467119999</v>
      </c>
      <c r="AD133" s="55">
        <f t="shared" si="52"/>
        <v>69263.16447893334</v>
      </c>
      <c r="AE133" s="55">
        <f>(AE34*0.5)</f>
        <v>68902.29138466665</v>
      </c>
    </row>
    <row r="134" spans="1:31" ht="12.75">
      <c r="A134" s="1"/>
      <c r="B134" s="1"/>
      <c r="C134" s="59" t="s">
        <v>69</v>
      </c>
      <c r="D134" s="54">
        <v>0.0034992862824578036</v>
      </c>
      <c r="E134" s="51"/>
      <c r="F134" s="55">
        <f>(F156*$D134)*10^6</f>
        <v>34720.25957299859</v>
      </c>
      <c r="G134" s="55">
        <f aca="true" t="shared" si="53" ref="G134:AD134">(G156*$D134)*10^6</f>
        <v>37578.00947646028</v>
      </c>
      <c r="H134" s="55">
        <f t="shared" si="53"/>
        <v>33761.425918128116</v>
      </c>
      <c r="I134" s="55">
        <f t="shared" si="53"/>
        <v>39746.553606916845</v>
      </c>
      <c r="J134" s="55">
        <f t="shared" si="53"/>
        <v>42035.800353110724</v>
      </c>
      <c r="K134" s="55">
        <f t="shared" si="53"/>
        <v>41385.9457656958</v>
      </c>
      <c r="L134" s="55">
        <f t="shared" si="53"/>
        <v>44556.90265862707</v>
      </c>
      <c r="M134" s="55">
        <f t="shared" si="53"/>
        <v>49980.3500016272</v>
      </c>
      <c r="N134" s="55">
        <f t="shared" si="53"/>
        <v>53353.24807407409</v>
      </c>
      <c r="O134" s="55">
        <f t="shared" si="53"/>
        <v>56508.99195116216</v>
      </c>
      <c r="P134" s="55">
        <f t="shared" si="53"/>
        <v>49943.307538294466</v>
      </c>
      <c r="Q134" s="55">
        <f t="shared" si="53"/>
        <v>49959.56041862639</v>
      </c>
      <c r="R134" s="55">
        <f t="shared" si="53"/>
        <v>44374.930737662726</v>
      </c>
      <c r="S134" s="55">
        <f t="shared" si="53"/>
        <v>51887.9943627793</v>
      </c>
      <c r="T134" s="55">
        <f t="shared" si="53"/>
        <v>64190.99210816255</v>
      </c>
      <c r="U134" s="55">
        <f t="shared" si="53"/>
        <v>64554.319596564674</v>
      </c>
      <c r="V134" s="55">
        <f t="shared" si="53"/>
        <v>64884.12163601809</v>
      </c>
      <c r="W134" s="55">
        <f t="shared" si="53"/>
        <v>69564.91681423651</v>
      </c>
      <c r="X134" s="55">
        <f t="shared" si="53"/>
        <v>76714.9044931879</v>
      </c>
      <c r="Y134" s="55">
        <f t="shared" si="53"/>
        <v>78736.95351258079</v>
      </c>
      <c r="Z134" s="55">
        <f t="shared" si="53"/>
        <v>79170.18894420237</v>
      </c>
      <c r="AA134" s="55">
        <f t="shared" si="53"/>
        <v>74050.48178833617</v>
      </c>
      <c r="AB134" s="55">
        <f t="shared" si="53"/>
        <v>61896.414410603706</v>
      </c>
      <c r="AC134" s="55">
        <f t="shared" si="53"/>
        <v>62536.05206372917</v>
      </c>
      <c r="AD134" s="55">
        <f t="shared" si="53"/>
        <v>65978.17413920426</v>
      </c>
      <c r="AE134" s="55">
        <f>(AE156*$D134)*10^6</f>
        <v>66600.89859427315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2008-06-05T13:19:33Z</dcterms:modified>
  <cp:category/>
  <cp:version/>
  <cp:contentType/>
  <cp:contentStatus/>
</cp:coreProperties>
</file>