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Big Horn" sheetId="1" r:id="rId1"/>
  </sheets>
  <definedNames>
    <definedName name="_xlnm.Print_Area" localSheetId="0">'Big Horn'!$A$1:$L$303</definedName>
  </definedNames>
  <calcPr fullCalcOnLoad="1"/>
</workbook>
</file>

<file path=xl/sharedStrings.xml><?xml version="1.0" encoding="utf-8"?>
<sst xmlns="http://schemas.openxmlformats.org/spreadsheetml/2006/main" count="435" uniqueCount="434">
  <si>
    <t>mukey</t>
  </si>
  <si>
    <t>musym</t>
  </si>
  <si>
    <t>acres</t>
  </si>
  <si>
    <t>AUMs_calc</t>
  </si>
  <si>
    <t>lbs/ac</t>
  </si>
  <si>
    <t>AUMs/ac</t>
  </si>
  <si>
    <t>Adjusted lbs/ac</t>
  </si>
  <si>
    <t>AUMs_calc adj. for yr</t>
  </si>
  <si>
    <t xml:space="preserve">This information is provided by the rancher and used as a comparison to NRCS initial stocking rate values.  </t>
  </si>
  <si>
    <t>Total grazed acres:</t>
  </si>
  <si>
    <t>Total number of grazing animals on acres:</t>
  </si>
  <si>
    <t>Kind(s) of animal grazing:</t>
  </si>
  <si>
    <t>Total days animals are grazing on all acres:</t>
  </si>
  <si>
    <t>Calculated AUM/acre based on historical information:</t>
  </si>
  <si>
    <t>days</t>
  </si>
  <si>
    <t xml:space="preserve">  (total animal units / total grazed acres) x (total days grazed / 30)</t>
  </si>
  <si>
    <t>AU's</t>
  </si>
  <si>
    <t xml:space="preserve">Average weights of animal classes:  </t>
  </si>
  <si>
    <t>lbs</t>
  </si>
  <si>
    <t>(cow/calf, stockers, sheep, etc.)</t>
  </si>
  <si>
    <t>Range_AUM</t>
  </si>
  <si>
    <t>Calculated AUM/ac from range inventory</t>
  </si>
  <si>
    <t>Calculated acres</t>
  </si>
  <si>
    <t>Total AUM's</t>
  </si>
  <si>
    <t>Part II:  Rangeland Inventory</t>
  </si>
  <si>
    <t>Part I:  Historical Stocking Rate Information:</t>
  </si>
  <si>
    <t>(AU equivalent is 1,000 lb cow+calf = 1.0; 1200 lb cow+calf = 1.2; etc)</t>
  </si>
  <si>
    <t>Animal Unit equivalents:</t>
  </si>
  <si>
    <t>AUM/ac</t>
  </si>
  <si>
    <t>Total Animal Units (# animals * AU equivalent):</t>
  </si>
  <si>
    <t>(AU equivalent is 1 sheep+ lamb = 0.17; yearling cattle = 0.6; mature horse = 1.2)</t>
  </si>
  <si>
    <t>M-W</t>
  </si>
  <si>
    <t>W</t>
  </si>
  <si>
    <t>Bc</t>
  </si>
  <si>
    <t>Be</t>
  </si>
  <si>
    <t>Bw</t>
  </si>
  <si>
    <t>Ce</t>
  </si>
  <si>
    <t>Ec</t>
  </si>
  <si>
    <t>Fa</t>
  </si>
  <si>
    <t>Fe</t>
  </si>
  <si>
    <t>Fh</t>
  </si>
  <si>
    <t>Fk</t>
  </si>
  <si>
    <t>Fm</t>
  </si>
  <si>
    <t>Fn</t>
  </si>
  <si>
    <t>Fo</t>
  </si>
  <si>
    <t>Fr</t>
  </si>
  <si>
    <t>Fs</t>
  </si>
  <si>
    <t>Gd</t>
  </si>
  <si>
    <t>Ge</t>
  </si>
  <si>
    <t>Gf</t>
  </si>
  <si>
    <t>He</t>
  </si>
  <si>
    <t>Hh</t>
  </si>
  <si>
    <t>Ho</t>
  </si>
  <si>
    <t>Hp</t>
  </si>
  <si>
    <t>Hr</t>
  </si>
  <si>
    <t>Kc</t>
  </si>
  <si>
    <t>Ke</t>
  </si>
  <si>
    <t>Kf</t>
  </si>
  <si>
    <t>Km</t>
  </si>
  <si>
    <t>Kn</t>
  </si>
  <si>
    <t>Md</t>
  </si>
  <si>
    <t>Me</t>
  </si>
  <si>
    <t>Mf</t>
  </si>
  <si>
    <t>Mg</t>
  </si>
  <si>
    <t>Mr</t>
  </si>
  <si>
    <t>Mt</t>
  </si>
  <si>
    <t>Mw</t>
  </si>
  <si>
    <t>Ra</t>
  </si>
  <si>
    <t>Re</t>
  </si>
  <si>
    <t>Rk</t>
  </si>
  <si>
    <t>Rt</t>
  </si>
  <si>
    <t>Ru</t>
  </si>
  <si>
    <t>Tm</t>
  </si>
  <si>
    <t>To</t>
  </si>
  <si>
    <t>Va</t>
  </si>
  <si>
    <t>AB</t>
  </si>
  <si>
    <t>AC</t>
  </si>
  <si>
    <t>AD</t>
  </si>
  <si>
    <t>AH</t>
  </si>
  <si>
    <t>AL</t>
  </si>
  <si>
    <t>AM</t>
  </si>
  <si>
    <t>AO</t>
  </si>
  <si>
    <t>ATa</t>
  </si>
  <si>
    <t>ATb</t>
  </si>
  <si>
    <t>ATc</t>
  </si>
  <si>
    <t>AVa</t>
  </si>
  <si>
    <t>AVb</t>
  </si>
  <si>
    <t>AVc</t>
  </si>
  <si>
    <t>AVd</t>
  </si>
  <si>
    <t>AWa</t>
  </si>
  <si>
    <t>AWb</t>
  </si>
  <si>
    <t>Aa</t>
  </si>
  <si>
    <t>Ae</t>
  </si>
  <si>
    <t>Af</t>
  </si>
  <si>
    <t>Ag</t>
  </si>
  <si>
    <t>Ak</t>
  </si>
  <si>
    <t>An</t>
  </si>
  <si>
    <t>Ap</t>
  </si>
  <si>
    <t>Ar</t>
  </si>
  <si>
    <t>Asa</t>
  </si>
  <si>
    <t>Asb</t>
  </si>
  <si>
    <t>Asc</t>
  </si>
  <si>
    <t>Asd</t>
  </si>
  <si>
    <t>Au</t>
  </si>
  <si>
    <t>Axa</t>
  </si>
  <si>
    <t>Axb</t>
  </si>
  <si>
    <t>Axc</t>
  </si>
  <si>
    <t>Ayd</t>
  </si>
  <si>
    <t>Aye</t>
  </si>
  <si>
    <t>Az</t>
  </si>
  <si>
    <t>BA</t>
  </si>
  <si>
    <t>BB</t>
  </si>
  <si>
    <t>BU</t>
  </si>
  <si>
    <t>BV</t>
  </si>
  <si>
    <t>Bd</t>
  </si>
  <si>
    <t>Bf</t>
  </si>
  <si>
    <t>Bg</t>
  </si>
  <si>
    <t>Bh</t>
  </si>
  <si>
    <t>Bk</t>
  </si>
  <si>
    <t>Bm</t>
  </si>
  <si>
    <t>Bn</t>
  </si>
  <si>
    <t>Bo</t>
  </si>
  <si>
    <t>Bp</t>
  </si>
  <si>
    <t>Br</t>
  </si>
  <si>
    <t>Bs</t>
  </si>
  <si>
    <t>Bt</t>
  </si>
  <si>
    <t>CA</t>
  </si>
  <si>
    <t>CB</t>
  </si>
  <si>
    <t>CC</t>
  </si>
  <si>
    <t>CD</t>
  </si>
  <si>
    <t>CG</t>
  </si>
  <si>
    <t>CH</t>
  </si>
  <si>
    <t>CK</t>
  </si>
  <si>
    <t>CU</t>
  </si>
  <si>
    <t>CW</t>
  </si>
  <si>
    <t>CX</t>
  </si>
  <si>
    <t>CY</t>
  </si>
  <si>
    <t>Cf</t>
  </si>
  <si>
    <t>Cm</t>
  </si>
  <si>
    <t>Cn</t>
  </si>
  <si>
    <t>Co</t>
  </si>
  <si>
    <t>Cp</t>
  </si>
  <si>
    <t>Cr</t>
  </si>
  <si>
    <t>Cs</t>
  </si>
  <si>
    <t>Cv</t>
  </si>
  <si>
    <t>Cz</t>
  </si>
  <si>
    <t>DHa</t>
  </si>
  <si>
    <t>DHb</t>
  </si>
  <si>
    <t>DHc</t>
  </si>
  <si>
    <t>DHd</t>
  </si>
  <si>
    <t>DMa</t>
  </si>
  <si>
    <t>DMb</t>
  </si>
  <si>
    <t>DOa</t>
  </si>
  <si>
    <t>DOb</t>
  </si>
  <si>
    <t>DOc</t>
  </si>
  <si>
    <t>DOd</t>
  </si>
  <si>
    <t>DOe</t>
  </si>
  <si>
    <t>DR</t>
  </si>
  <si>
    <t>DS</t>
  </si>
  <si>
    <t>DT</t>
  </si>
  <si>
    <t>Da</t>
  </si>
  <si>
    <t>Db</t>
  </si>
  <si>
    <t>Dc</t>
  </si>
  <si>
    <t>Dd</t>
  </si>
  <si>
    <t>De</t>
  </si>
  <si>
    <t>Df</t>
  </si>
  <si>
    <t>Dg</t>
  </si>
  <si>
    <t>Dk</t>
  </si>
  <si>
    <t>Dn</t>
  </si>
  <si>
    <t>Dp</t>
  </si>
  <si>
    <t>EH</t>
  </si>
  <si>
    <t>Ed</t>
  </si>
  <si>
    <t>FD</t>
  </si>
  <si>
    <t>FT</t>
  </si>
  <si>
    <t>Fb</t>
  </si>
  <si>
    <t>Fc</t>
  </si>
  <si>
    <t>Ff</t>
  </si>
  <si>
    <t>Fg</t>
  </si>
  <si>
    <t>GS</t>
  </si>
  <si>
    <t>Gc</t>
  </si>
  <si>
    <t>Gg</t>
  </si>
  <si>
    <t>Gh</t>
  </si>
  <si>
    <t>Gk</t>
  </si>
  <si>
    <t>Gm</t>
  </si>
  <si>
    <t>Gn</t>
  </si>
  <si>
    <t>Go</t>
  </si>
  <si>
    <t>Gp</t>
  </si>
  <si>
    <t>Gr</t>
  </si>
  <si>
    <t>Gt</t>
  </si>
  <si>
    <t>HA</t>
  </si>
  <si>
    <t>HB</t>
  </si>
  <si>
    <t>HGa</t>
  </si>
  <si>
    <t>HGb</t>
  </si>
  <si>
    <t>HGc</t>
  </si>
  <si>
    <t>HK</t>
  </si>
  <si>
    <t>HS</t>
  </si>
  <si>
    <t>HT</t>
  </si>
  <si>
    <t>Hca</t>
  </si>
  <si>
    <t>Hcb</t>
  </si>
  <si>
    <t>Hcc</t>
  </si>
  <si>
    <t>Hfa</t>
  </si>
  <si>
    <t>Hfb</t>
  </si>
  <si>
    <t>Hfc</t>
  </si>
  <si>
    <t>Hfd</t>
  </si>
  <si>
    <t>Hfe</t>
  </si>
  <si>
    <t>Hff</t>
  </si>
  <si>
    <t>Hfh</t>
  </si>
  <si>
    <t>Hla</t>
  </si>
  <si>
    <t>Hlb</t>
  </si>
  <si>
    <t>Hlc</t>
  </si>
  <si>
    <t>Hld</t>
  </si>
  <si>
    <t>Hle</t>
  </si>
  <si>
    <t>Hlf</t>
  </si>
  <si>
    <t>Hlg</t>
  </si>
  <si>
    <t>Hma</t>
  </si>
  <si>
    <t>Hmb</t>
  </si>
  <si>
    <t>Hmc</t>
  </si>
  <si>
    <t>Hna</t>
  </si>
  <si>
    <t>Hnb</t>
  </si>
  <si>
    <t>Hnc</t>
  </si>
  <si>
    <t>Hnd</t>
  </si>
  <si>
    <t>Hne</t>
  </si>
  <si>
    <t>Hnf</t>
  </si>
  <si>
    <t>Hng</t>
  </si>
  <si>
    <t>Hnh</t>
  </si>
  <si>
    <t>Hnk</t>
  </si>
  <si>
    <t>Jc</t>
  </si>
  <si>
    <t>Jd</t>
  </si>
  <si>
    <t>Je</t>
  </si>
  <si>
    <t>Jh</t>
  </si>
  <si>
    <t>Jk</t>
  </si>
  <si>
    <t>KR</t>
  </si>
  <si>
    <t>KV</t>
  </si>
  <si>
    <t>Kd</t>
  </si>
  <si>
    <t>Kg</t>
  </si>
  <si>
    <t>Kh</t>
  </si>
  <si>
    <t>Kk</t>
  </si>
  <si>
    <t>Ko</t>
  </si>
  <si>
    <t>Kp</t>
  </si>
  <si>
    <t>Ks</t>
  </si>
  <si>
    <t>Kt</t>
  </si>
  <si>
    <t>Ku</t>
  </si>
  <si>
    <t>Kw</t>
  </si>
  <si>
    <t>LCa</t>
  </si>
  <si>
    <t>LCb</t>
  </si>
  <si>
    <t>LCc</t>
  </si>
  <si>
    <t>LCd</t>
  </si>
  <si>
    <t>LD</t>
  </si>
  <si>
    <t>LF</t>
  </si>
  <si>
    <t>LG</t>
  </si>
  <si>
    <t>LH</t>
  </si>
  <si>
    <t>LK</t>
  </si>
  <si>
    <t>LM</t>
  </si>
  <si>
    <t>LN</t>
  </si>
  <si>
    <t>LV</t>
  </si>
  <si>
    <t>La</t>
  </si>
  <si>
    <t>Lea</t>
  </si>
  <si>
    <t>Leb</t>
  </si>
  <si>
    <t>Lec</t>
  </si>
  <si>
    <t>Led</t>
  </si>
  <si>
    <t>Lo</t>
  </si>
  <si>
    <t>Lp</t>
  </si>
  <si>
    <t>Lr</t>
  </si>
  <si>
    <t>Ls</t>
  </si>
  <si>
    <t>Lt</t>
  </si>
  <si>
    <t>Lu</t>
  </si>
  <si>
    <t>MB</t>
  </si>
  <si>
    <t>MC</t>
  </si>
  <si>
    <t>MH</t>
  </si>
  <si>
    <t>MK</t>
  </si>
  <si>
    <t>MN</t>
  </si>
  <si>
    <t>MVa</t>
  </si>
  <si>
    <t>MVb</t>
  </si>
  <si>
    <t>MVc</t>
  </si>
  <si>
    <t>MVd</t>
  </si>
  <si>
    <t>MVe</t>
  </si>
  <si>
    <t>MVf</t>
  </si>
  <si>
    <t>MVg</t>
  </si>
  <si>
    <t>Ma</t>
  </si>
  <si>
    <t>Mm</t>
  </si>
  <si>
    <t>Mo</t>
  </si>
  <si>
    <t>Mp</t>
  </si>
  <si>
    <t>Ms</t>
  </si>
  <si>
    <t>Mu</t>
  </si>
  <si>
    <t>NF</t>
  </si>
  <si>
    <t>NH</t>
  </si>
  <si>
    <t>NK</t>
  </si>
  <si>
    <t>NS</t>
  </si>
  <si>
    <t>Nd</t>
  </si>
  <si>
    <t>Ne</t>
  </si>
  <si>
    <t>Ng</t>
  </si>
  <si>
    <t>Nm</t>
  </si>
  <si>
    <t>Nn</t>
  </si>
  <si>
    <t>No</t>
  </si>
  <si>
    <t>Nr</t>
  </si>
  <si>
    <t>On</t>
  </si>
  <si>
    <t>PE</t>
  </si>
  <si>
    <t>PF</t>
  </si>
  <si>
    <t>PM</t>
  </si>
  <si>
    <t>PN</t>
  </si>
  <si>
    <t>PO</t>
  </si>
  <si>
    <t>Pa</t>
  </si>
  <si>
    <t>Pd</t>
  </si>
  <si>
    <t>Pg</t>
  </si>
  <si>
    <t>Ph</t>
  </si>
  <si>
    <t>Pk</t>
  </si>
  <si>
    <t>REa</t>
  </si>
  <si>
    <t>REb</t>
  </si>
  <si>
    <t>REc</t>
  </si>
  <si>
    <t>REd</t>
  </si>
  <si>
    <t>RH</t>
  </si>
  <si>
    <t>RM</t>
  </si>
  <si>
    <t>RO</t>
  </si>
  <si>
    <t>RP</t>
  </si>
  <si>
    <t>RR</t>
  </si>
  <si>
    <t>RS</t>
  </si>
  <si>
    <t>RW</t>
  </si>
  <si>
    <t>Rda</t>
  </si>
  <si>
    <t>Rdb</t>
  </si>
  <si>
    <t>Rdc</t>
  </si>
  <si>
    <t>Rfa</t>
  </si>
  <si>
    <t>Rfc</t>
  </si>
  <si>
    <t>Rfd</t>
  </si>
  <si>
    <t>Rlc</t>
  </si>
  <si>
    <t>Rld</t>
  </si>
  <si>
    <t>Rle</t>
  </si>
  <si>
    <t>Rlf</t>
  </si>
  <si>
    <t>Rv</t>
  </si>
  <si>
    <t>Ry</t>
  </si>
  <si>
    <t>SA</t>
  </si>
  <si>
    <t>SF</t>
  </si>
  <si>
    <t>SH</t>
  </si>
  <si>
    <t>SI</t>
  </si>
  <si>
    <t>SM</t>
  </si>
  <si>
    <t>SOa</t>
  </si>
  <si>
    <t>SOc</t>
  </si>
  <si>
    <t>SOd</t>
  </si>
  <si>
    <t>SSa</t>
  </si>
  <si>
    <t>SSb</t>
  </si>
  <si>
    <t>SSc</t>
  </si>
  <si>
    <t>SSd</t>
  </si>
  <si>
    <t>SU</t>
  </si>
  <si>
    <t>SVa</t>
  </si>
  <si>
    <t>SVb</t>
  </si>
  <si>
    <t>SX</t>
  </si>
  <si>
    <t>Sd</t>
  </si>
  <si>
    <t>Sea</t>
  </si>
  <si>
    <t>Seb</t>
  </si>
  <si>
    <t>Sec</t>
  </si>
  <si>
    <t>Sed</t>
  </si>
  <si>
    <t>Sef</t>
  </si>
  <si>
    <t>Sg</t>
  </si>
  <si>
    <t>Ska</t>
  </si>
  <si>
    <t>Skb</t>
  </si>
  <si>
    <t>Skc</t>
  </si>
  <si>
    <t>Skd</t>
  </si>
  <si>
    <t>Ske</t>
  </si>
  <si>
    <t>Sp</t>
  </si>
  <si>
    <t>Sra</t>
  </si>
  <si>
    <t>Srb</t>
  </si>
  <si>
    <t>St</t>
  </si>
  <si>
    <t>Swa</t>
  </si>
  <si>
    <t>Swb</t>
  </si>
  <si>
    <t>TCa</t>
  </si>
  <si>
    <t>TCb</t>
  </si>
  <si>
    <t>TE</t>
  </si>
  <si>
    <t>TFa</t>
  </si>
  <si>
    <t>TFb</t>
  </si>
  <si>
    <t>THa</t>
  </si>
  <si>
    <t>THb</t>
  </si>
  <si>
    <t>THc</t>
  </si>
  <si>
    <t>THd</t>
  </si>
  <si>
    <t>THe</t>
  </si>
  <si>
    <t>THf</t>
  </si>
  <si>
    <t>THg</t>
  </si>
  <si>
    <t>THh</t>
  </si>
  <si>
    <t>THk</t>
  </si>
  <si>
    <t>THl</t>
  </si>
  <si>
    <t>THm</t>
  </si>
  <si>
    <t>THn</t>
  </si>
  <si>
    <t>THo</t>
  </si>
  <si>
    <t>TR</t>
  </si>
  <si>
    <t>TS</t>
  </si>
  <si>
    <t>TY</t>
  </si>
  <si>
    <t>Taa</t>
  </si>
  <si>
    <t>Tab</t>
  </si>
  <si>
    <t>Tb</t>
  </si>
  <si>
    <t>Td</t>
  </si>
  <si>
    <t>Tg</t>
  </si>
  <si>
    <t>Tk</t>
  </si>
  <si>
    <t>Tn</t>
  </si>
  <si>
    <t>Tp</t>
  </si>
  <si>
    <t>Tu</t>
  </si>
  <si>
    <t>Tv</t>
  </si>
  <si>
    <t>Tw</t>
  </si>
  <si>
    <t>Tx</t>
  </si>
  <si>
    <t>VF</t>
  </si>
  <si>
    <t>VH</t>
  </si>
  <si>
    <t>VM</t>
  </si>
  <si>
    <t>Vc</t>
  </si>
  <si>
    <t>Vd</t>
  </si>
  <si>
    <t>Ve</t>
  </si>
  <si>
    <t>WD</t>
  </si>
  <si>
    <t>WE</t>
  </si>
  <si>
    <t>WF</t>
  </si>
  <si>
    <t>WG</t>
  </si>
  <si>
    <t>WH</t>
  </si>
  <si>
    <t>WI</t>
  </si>
  <si>
    <t>WK</t>
  </si>
  <si>
    <t>WL</t>
  </si>
  <si>
    <t>WM</t>
  </si>
  <si>
    <t>WN</t>
  </si>
  <si>
    <t>WO</t>
  </si>
  <si>
    <t>WT</t>
  </si>
  <si>
    <t>WU</t>
  </si>
  <si>
    <t>WV</t>
  </si>
  <si>
    <t>WW</t>
  </si>
  <si>
    <t>WX</t>
  </si>
  <si>
    <t>Wa</t>
  </si>
  <si>
    <t>Wb</t>
  </si>
  <si>
    <t>Wc</t>
  </si>
  <si>
    <t>Wp</t>
  </si>
  <si>
    <t>Wr</t>
  </si>
  <si>
    <t>Ws</t>
  </si>
  <si>
    <t>Wy</t>
  </si>
  <si>
    <t>Xa</t>
  </si>
  <si>
    <t>Xc</t>
  </si>
  <si>
    <t>Xe</t>
  </si>
  <si>
    <t>Xh</t>
  </si>
  <si>
    <t>Xk</t>
  </si>
  <si>
    <t>DAM</t>
  </si>
  <si>
    <t>MT607-Big Horn County</t>
  </si>
  <si>
    <t>Big Horn County MT-ECS-3 to Determine Initial Stocking Rate</t>
  </si>
  <si>
    <r>
      <t xml:space="preserve">% Difference </t>
    </r>
    <r>
      <rPr>
        <sz val="10"/>
        <color indexed="10"/>
        <rFont val="Arial"/>
        <family val="2"/>
      </rPr>
      <t xml:space="preserve">(AUMs Historical  ÷  AUMs from Inventory)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</si>
</sst>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1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Times New Roman"/>
      <family val="1"/>
    </font>
    <font>
      <u val="single"/>
      <sz val="10"/>
      <name val="Arial"/>
      <family val="0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1" xfId="0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3" fontId="0" fillId="0" borderId="1" xfId="0" applyNumberFormat="1" applyBorder="1" applyAlignment="1" applyProtection="1">
      <alignment/>
      <protection locked="0"/>
    </xf>
    <xf numFmtId="2" fontId="2" fillId="0" borderId="1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2" xfId="0" applyFont="1" applyBorder="1" applyAlignment="1" applyProtection="1">
      <alignment horizontal="center" vertical="top" wrapText="1"/>
      <protection locked="0"/>
    </xf>
    <xf numFmtId="0" fontId="0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3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0" fillId="0" borderId="7" xfId="0" applyFont="1" applyBorder="1" applyAlignment="1" applyProtection="1">
      <alignment/>
      <protection/>
    </xf>
    <xf numFmtId="0" fontId="11" fillId="0" borderId="7" xfId="0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2" fontId="0" fillId="0" borderId="7" xfId="0" applyNumberForma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6" xfId="0" applyFont="1" applyFill="1" applyBorder="1" applyAlignment="1" applyProtection="1">
      <alignment vertical="top" wrapText="1"/>
      <protection/>
    </xf>
    <xf numFmtId="0" fontId="0" fillId="2" borderId="2" xfId="0" applyFont="1" applyFill="1" applyBorder="1" applyAlignment="1" applyProtection="1">
      <alignment horizontal="center" vertical="top" wrapText="1"/>
      <protection/>
    </xf>
    <xf numFmtId="0" fontId="2" fillId="0" borderId="4" xfId="0" applyFont="1" applyFill="1" applyBorder="1" applyAlignment="1" applyProtection="1">
      <alignment horizontal="center" vertical="top" wrapText="1"/>
      <protection/>
    </xf>
    <xf numFmtId="2" fontId="2" fillId="0" borderId="6" xfId="0" applyNumberFormat="1" applyFont="1" applyFill="1" applyBorder="1" applyAlignment="1" applyProtection="1">
      <alignment vertical="top" wrapText="1"/>
      <protection/>
    </xf>
    <xf numFmtId="0" fontId="0" fillId="0" borderId="1" xfId="0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 vertical="top" wrapText="1"/>
      <protection/>
    </xf>
    <xf numFmtId="0" fontId="0" fillId="0" borderId="6" xfId="0" applyFont="1" applyBorder="1" applyAlignment="1" applyProtection="1">
      <alignment horizontal="center" vertical="top" wrapText="1"/>
      <protection/>
    </xf>
    <xf numFmtId="0" fontId="0" fillId="0" borderId="5" xfId="0" applyFont="1" applyBorder="1" applyAlignment="1" applyProtection="1">
      <alignment horizontal="center" vertical="top" wrapText="1"/>
      <protection/>
    </xf>
    <xf numFmtId="0" fontId="0" fillId="3" borderId="1" xfId="0" applyFill="1" applyBorder="1" applyAlignment="1" applyProtection="1">
      <alignment horizontal="center"/>
      <protection/>
    </xf>
    <xf numFmtId="2" fontId="0" fillId="3" borderId="1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2" fontId="0" fillId="0" borderId="2" xfId="0" applyNumberFormat="1" applyFont="1" applyBorder="1" applyAlignment="1" applyProtection="1">
      <alignment horizontal="center" vertical="top" wrapText="1"/>
      <protection/>
    </xf>
    <xf numFmtId="2" fontId="0" fillId="0" borderId="2" xfId="0" applyNumberFormat="1" applyFont="1" applyBorder="1" applyAlignment="1" applyProtection="1">
      <alignment vertical="top" wrapText="1"/>
      <protection/>
    </xf>
    <xf numFmtId="49" fontId="0" fillId="0" borderId="1" xfId="0" applyNumberFormat="1" applyBorder="1" applyAlignment="1" applyProtection="1">
      <alignment horizontal="center"/>
      <protection/>
    </xf>
    <xf numFmtId="1" fontId="0" fillId="0" borderId="0" xfId="0" applyNumberFormat="1" applyFill="1" applyAlignment="1" applyProtection="1">
      <alignment/>
      <protection/>
    </xf>
    <xf numFmtId="2" fontId="0" fillId="0" borderId="2" xfId="0" applyNumberFormat="1" applyFont="1" applyFill="1" applyBorder="1" applyAlignment="1" applyProtection="1">
      <alignment vertical="top" wrapText="1"/>
      <protection/>
    </xf>
    <xf numFmtId="2" fontId="0" fillId="0" borderId="3" xfId="0" applyNumberFormat="1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2" fontId="0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8" xfId="0" applyFont="1" applyFill="1" applyBorder="1" applyAlignment="1" applyProtection="1">
      <alignment horizontal="center" vertical="top" wrapText="1"/>
      <protection/>
    </xf>
    <xf numFmtId="2" fontId="0" fillId="0" borderId="8" xfId="0" applyNumberFormat="1" applyFont="1" applyFill="1" applyBorder="1" applyAlignment="1" applyProtection="1">
      <alignment vertical="top" wrapText="1"/>
      <protection/>
    </xf>
    <xf numFmtId="2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2" fontId="0" fillId="0" borderId="0" xfId="0" applyNumberFormat="1" applyFont="1" applyFill="1" applyBorder="1" applyAlignment="1" applyProtection="1">
      <alignment vertical="top" wrapText="1"/>
      <protection/>
    </xf>
    <xf numFmtId="2" fontId="12" fillId="4" borderId="0" xfId="0" applyNumberFormat="1" applyFont="1" applyFill="1" applyAlignment="1" applyProtection="1">
      <alignment/>
      <protection/>
    </xf>
    <xf numFmtId="0" fontId="2" fillId="0" borderId="4" xfId="0" applyFont="1" applyFill="1" applyBorder="1" applyAlignment="1" applyProtection="1">
      <alignment vertical="top" wrapText="1"/>
      <protection/>
    </xf>
    <xf numFmtId="0" fontId="0" fillId="0" borderId="5" xfId="0" applyBorder="1" applyAlignment="1" applyProtection="1">
      <alignment vertical="top" wrapText="1"/>
      <protection/>
    </xf>
    <xf numFmtId="0" fontId="0" fillId="0" borderId="5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12" fillId="4" borderId="9" xfId="0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strike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0"/>
  <sheetViews>
    <sheetView tabSelected="1" zoomScale="85" zoomScaleNormal="85" workbookViewId="0" topLeftCell="A1">
      <selection activeCell="C6" sqref="C6"/>
    </sheetView>
  </sheetViews>
  <sheetFormatPr defaultColWidth="9.140625" defaultRowHeight="12.75"/>
  <cols>
    <col min="1" max="3" width="9.140625" style="2" customWidth="1"/>
    <col min="4" max="5" width="12.140625" style="2" customWidth="1"/>
    <col min="6" max="6" width="16.28125" style="2" customWidth="1"/>
    <col min="7" max="7" width="12.28125" style="2" customWidth="1"/>
    <col min="8" max="10" width="9.140625" style="2" customWidth="1"/>
    <col min="11" max="11" width="15.140625" style="16" customWidth="1"/>
    <col min="12" max="16384" width="9.140625" style="2" customWidth="1"/>
  </cols>
  <sheetData>
    <row r="1" spans="1:6" ht="13.5" thickBot="1">
      <c r="A1" s="12" t="s">
        <v>432</v>
      </c>
      <c r="B1" s="13"/>
      <c r="C1" s="13"/>
      <c r="D1" s="14"/>
      <c r="E1" s="14"/>
      <c r="F1" s="15"/>
    </row>
    <row r="2" ht="13.5" thickBot="1"/>
    <row r="3" spans="1:11" ht="16.5" thickTop="1">
      <c r="A3" s="17" t="s">
        <v>25</v>
      </c>
      <c r="B3" s="18"/>
      <c r="C3" s="18"/>
      <c r="D3" s="18"/>
      <c r="E3" s="19"/>
      <c r="F3" s="19"/>
      <c r="G3" s="19"/>
      <c r="H3" s="19"/>
      <c r="I3" s="19"/>
      <c r="J3" s="19"/>
      <c r="K3" s="20"/>
    </row>
    <row r="4" ht="12.75">
      <c r="A4" s="21" t="s">
        <v>8</v>
      </c>
    </row>
    <row r="5" ht="12.75">
      <c r="A5" s="21"/>
    </row>
    <row r="6" spans="1:7" ht="15.75">
      <c r="A6" s="1" t="s">
        <v>9</v>
      </c>
      <c r="C6" s="4"/>
      <c r="D6" s="1" t="s">
        <v>10</v>
      </c>
      <c r="E6" s="3"/>
      <c r="G6" s="4"/>
    </row>
    <row r="7" ht="15">
      <c r="A7" s="1"/>
    </row>
    <row r="9" spans="1:5" ht="15">
      <c r="A9" s="1" t="s">
        <v>11</v>
      </c>
      <c r="D9" s="4"/>
      <c r="E9" s="2" t="s">
        <v>19</v>
      </c>
    </row>
    <row r="10" ht="15">
      <c r="A10" s="1"/>
    </row>
    <row r="11" spans="1:6" ht="15">
      <c r="A11" s="1" t="s">
        <v>17</v>
      </c>
      <c r="E11" s="6"/>
      <c r="F11" s="2" t="s">
        <v>18</v>
      </c>
    </row>
    <row r="12" spans="1:5" ht="15">
      <c r="A12" s="1"/>
      <c r="E12" s="22"/>
    </row>
    <row r="13" spans="1:5" ht="15">
      <c r="A13" s="1" t="s">
        <v>27</v>
      </c>
      <c r="E13" s="4"/>
    </row>
    <row r="14" spans="1:6" ht="12.75">
      <c r="A14" s="2" t="s">
        <v>26</v>
      </c>
      <c r="F14" s="23"/>
    </row>
    <row r="15" spans="1:6" ht="12.75">
      <c r="A15" s="2" t="s">
        <v>30</v>
      </c>
      <c r="F15" s="23"/>
    </row>
    <row r="16" ht="15">
      <c r="A16" s="1"/>
    </row>
    <row r="17" spans="1:6" ht="15">
      <c r="A17" s="1" t="s">
        <v>12</v>
      </c>
      <c r="E17" s="4"/>
      <c r="F17" s="2" t="s">
        <v>14</v>
      </c>
    </row>
    <row r="19" spans="1:7" ht="12.75">
      <c r="A19" s="2" t="s">
        <v>29</v>
      </c>
      <c r="F19" s="24">
        <f>G6*E13</f>
        <v>0</v>
      </c>
      <c r="G19" s="25" t="s">
        <v>16</v>
      </c>
    </row>
    <row r="21" spans="1:7" ht="15">
      <c r="A21" s="5" t="s">
        <v>13</v>
      </c>
      <c r="F21" s="7" t="e">
        <f>(F19/C6)*(E17/30)</f>
        <v>#DIV/0!</v>
      </c>
      <c r="G21" s="25" t="s">
        <v>28</v>
      </c>
    </row>
    <row r="22" ht="15">
      <c r="A22" s="1" t="s">
        <v>15</v>
      </c>
    </row>
    <row r="23" ht="13.5" thickBot="1"/>
    <row r="24" spans="1:11" ht="13.5" thickTop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20"/>
    </row>
    <row r="25" ht="15.75">
      <c r="A25" s="26" t="s">
        <v>24</v>
      </c>
    </row>
    <row r="26" ht="13.5" thickBot="1"/>
    <row r="27" spans="1:6" ht="13.5" customHeight="1" thickBot="1">
      <c r="A27" s="54" t="s">
        <v>22</v>
      </c>
      <c r="B27" s="56"/>
      <c r="C27" s="27">
        <f>SUM(B31:B219)</f>
        <v>0</v>
      </c>
      <c r="D27" s="28"/>
      <c r="E27" s="29" t="s">
        <v>23</v>
      </c>
      <c r="F27" s="30">
        <f>SUM(G31:G219)</f>
        <v>0</v>
      </c>
    </row>
    <row r="28" spans="1:6" ht="13.5" customHeight="1" thickBot="1">
      <c r="A28" s="54" t="s">
        <v>21</v>
      </c>
      <c r="B28" s="55"/>
      <c r="C28" s="55"/>
      <c r="D28" s="55"/>
      <c r="E28" s="55"/>
      <c r="F28" s="30" t="e">
        <f>F27/C27</f>
        <v>#DIV/0!</v>
      </c>
    </row>
    <row r="29" spans="1:11" ht="13.5" thickBot="1">
      <c r="A29" s="58" t="s">
        <v>433</v>
      </c>
      <c r="B29" s="58"/>
      <c r="C29" s="58"/>
      <c r="D29" s="58"/>
      <c r="E29" s="58"/>
      <c r="F29" s="53" t="e">
        <f>(F21/F28)*100</f>
        <v>#DIV/0!</v>
      </c>
      <c r="I29" s="57" t="s">
        <v>431</v>
      </c>
      <c r="J29" s="57"/>
      <c r="K29" s="57"/>
    </row>
    <row r="30" spans="1:11" ht="27" thickBot="1" thickTop="1">
      <c r="A30" s="32" t="s">
        <v>1</v>
      </c>
      <c r="B30" s="33" t="s">
        <v>2</v>
      </c>
      <c r="C30" s="34" t="s">
        <v>4</v>
      </c>
      <c r="D30" s="32" t="s">
        <v>5</v>
      </c>
      <c r="E30" s="32" t="s">
        <v>6</v>
      </c>
      <c r="F30" s="32" t="s">
        <v>3</v>
      </c>
      <c r="G30" s="32" t="s">
        <v>7</v>
      </c>
      <c r="I30" s="35" t="s">
        <v>0</v>
      </c>
      <c r="J30" s="35" t="s">
        <v>1</v>
      </c>
      <c r="K30" s="36" t="s">
        <v>20</v>
      </c>
    </row>
    <row r="31" spans="1:11" ht="13.5" thickBot="1">
      <c r="A31" s="8"/>
      <c r="B31" s="8"/>
      <c r="C31" s="38" t="e">
        <f>(D31*915)/0.25</f>
        <v>#N/A</v>
      </c>
      <c r="D31" s="39" t="e">
        <f>VLOOKUP(A31,$J$31:$K$430,2,FALSE)</f>
        <v>#N/A</v>
      </c>
      <c r="E31" s="9">
        <v>1</v>
      </c>
      <c r="F31" s="40" t="e">
        <f>B31*D31</f>
        <v>#N/A</v>
      </c>
      <c r="G31" s="40">
        <f>IF(A31="",0,B31*D31*E31)</f>
        <v>0</v>
      </c>
      <c r="I31" s="31">
        <v>818337</v>
      </c>
      <c r="J31" s="41" t="s">
        <v>31</v>
      </c>
      <c r="K31" s="31">
        <v>0</v>
      </c>
    </row>
    <row r="32" spans="1:11" ht="13.5" thickBot="1">
      <c r="A32" s="8"/>
      <c r="B32" s="8"/>
      <c r="C32" s="38" t="e">
        <f aca="true" t="shared" si="0" ref="C32:C58">(D32*915)/0.25</f>
        <v>#N/A</v>
      </c>
      <c r="D32" s="39" t="e">
        <f aca="true" t="shared" si="1" ref="D32:D95">VLOOKUP(A32,$J$31:$K$430,2,FALSE)</f>
        <v>#N/A</v>
      </c>
      <c r="E32" s="9">
        <v>1</v>
      </c>
      <c r="F32" s="40" t="e">
        <f aca="true" t="shared" si="2" ref="F32:F58">B32*D32</f>
        <v>#N/A</v>
      </c>
      <c r="G32" s="40">
        <f aca="true" t="shared" si="3" ref="G32:G95">IF(A32="",0,B32*D32*E32)</f>
        <v>0</v>
      </c>
      <c r="I32" s="31">
        <v>345837</v>
      </c>
      <c r="J32" s="41" t="s">
        <v>75</v>
      </c>
      <c r="K32" s="31">
        <v>0.22</v>
      </c>
    </row>
    <row r="33" spans="1:11" ht="13.5" thickBot="1">
      <c r="A33" s="8"/>
      <c r="B33" s="8"/>
      <c r="C33" s="42" t="e">
        <f t="shared" si="0"/>
        <v>#N/A</v>
      </c>
      <c r="D33" s="39" t="e">
        <f>VLOOKUP(A33,$J$31:$K$430,2,FALSE)</f>
        <v>#N/A</v>
      </c>
      <c r="E33" s="10">
        <v>1</v>
      </c>
      <c r="F33" s="43" t="e">
        <f t="shared" si="2"/>
        <v>#N/A</v>
      </c>
      <c r="G33" s="40">
        <f t="shared" si="3"/>
        <v>0</v>
      </c>
      <c r="I33" s="31">
        <v>345838</v>
      </c>
      <c r="J33" s="41" t="s">
        <v>76</v>
      </c>
      <c r="K33" s="31">
        <v>0.22</v>
      </c>
    </row>
    <row r="34" spans="1:11" ht="13.5" thickBot="1">
      <c r="A34" s="8"/>
      <c r="B34" s="8"/>
      <c r="C34" s="42" t="e">
        <f t="shared" si="0"/>
        <v>#N/A</v>
      </c>
      <c r="D34" s="39" t="e">
        <f t="shared" si="1"/>
        <v>#N/A</v>
      </c>
      <c r="E34" s="10">
        <v>1</v>
      </c>
      <c r="F34" s="43" t="e">
        <f t="shared" si="2"/>
        <v>#N/A</v>
      </c>
      <c r="G34" s="40">
        <f t="shared" si="3"/>
        <v>0</v>
      </c>
      <c r="I34" s="31">
        <v>345839</v>
      </c>
      <c r="J34" s="41" t="s">
        <v>77</v>
      </c>
      <c r="K34" s="31">
        <v>0.09</v>
      </c>
    </row>
    <row r="35" spans="1:11" ht="13.5" thickBot="1">
      <c r="A35" s="8"/>
      <c r="B35" s="8"/>
      <c r="C35" s="42" t="e">
        <f t="shared" si="0"/>
        <v>#N/A</v>
      </c>
      <c r="D35" s="39" t="e">
        <f t="shared" si="1"/>
        <v>#N/A</v>
      </c>
      <c r="E35" s="10">
        <v>1</v>
      </c>
      <c r="F35" s="43" t="e">
        <f t="shared" si="2"/>
        <v>#N/A</v>
      </c>
      <c r="G35" s="40">
        <f t="shared" si="3"/>
        <v>0</v>
      </c>
      <c r="I35" s="31">
        <v>345840</v>
      </c>
      <c r="J35" s="41" t="s">
        <v>78</v>
      </c>
      <c r="K35" s="31">
        <v>0.22</v>
      </c>
    </row>
    <row r="36" spans="1:11" ht="13.5" thickBot="1">
      <c r="A36" s="8"/>
      <c r="B36" s="8"/>
      <c r="C36" s="42" t="e">
        <f t="shared" si="0"/>
        <v>#N/A</v>
      </c>
      <c r="D36" s="39" t="e">
        <f t="shared" si="1"/>
        <v>#N/A</v>
      </c>
      <c r="E36" s="10">
        <v>1</v>
      </c>
      <c r="F36" s="43" t="e">
        <f t="shared" si="2"/>
        <v>#N/A</v>
      </c>
      <c r="G36" s="40">
        <f t="shared" si="3"/>
        <v>0</v>
      </c>
      <c r="I36" s="31">
        <v>345841</v>
      </c>
      <c r="J36" s="41" t="s">
        <v>79</v>
      </c>
      <c r="K36" s="31">
        <v>0.33</v>
      </c>
    </row>
    <row r="37" spans="1:11" ht="13.5" thickBot="1">
      <c r="A37" s="8"/>
      <c r="B37" s="8"/>
      <c r="C37" s="42" t="e">
        <f t="shared" si="0"/>
        <v>#N/A</v>
      </c>
      <c r="D37" s="39" t="e">
        <f t="shared" si="1"/>
        <v>#N/A</v>
      </c>
      <c r="E37" s="10">
        <v>1</v>
      </c>
      <c r="F37" s="43" t="e">
        <f t="shared" si="2"/>
        <v>#N/A</v>
      </c>
      <c r="G37" s="40">
        <f t="shared" si="3"/>
        <v>0</v>
      </c>
      <c r="I37" s="31">
        <v>345842</v>
      </c>
      <c r="J37" s="41" t="s">
        <v>80</v>
      </c>
      <c r="K37" s="31">
        <v>0.38</v>
      </c>
    </row>
    <row r="38" spans="1:11" ht="13.5" thickBot="1">
      <c r="A38" s="8"/>
      <c r="B38" s="8"/>
      <c r="C38" s="42" t="e">
        <f t="shared" si="0"/>
        <v>#N/A</v>
      </c>
      <c r="D38" s="39" t="e">
        <f t="shared" si="1"/>
        <v>#N/A</v>
      </c>
      <c r="E38" s="10">
        <v>1</v>
      </c>
      <c r="F38" s="43" t="e">
        <f t="shared" si="2"/>
        <v>#N/A</v>
      </c>
      <c r="G38" s="40">
        <f t="shared" si="3"/>
        <v>0</v>
      </c>
      <c r="I38" s="31">
        <v>345843</v>
      </c>
      <c r="J38" s="41" t="s">
        <v>81</v>
      </c>
      <c r="K38" s="31">
        <v>0.44</v>
      </c>
    </row>
    <row r="39" spans="1:11" ht="13.5" thickBot="1">
      <c r="A39" s="8"/>
      <c r="B39" s="8"/>
      <c r="C39" s="42" t="e">
        <f t="shared" si="0"/>
        <v>#N/A</v>
      </c>
      <c r="D39" s="39" t="e">
        <f t="shared" si="1"/>
        <v>#N/A</v>
      </c>
      <c r="E39" s="10">
        <v>1</v>
      </c>
      <c r="F39" s="43" t="e">
        <f t="shared" si="2"/>
        <v>#N/A</v>
      </c>
      <c r="G39" s="40">
        <f t="shared" si="3"/>
        <v>0</v>
      </c>
      <c r="I39" s="31">
        <v>345844</v>
      </c>
      <c r="J39" s="41" t="s">
        <v>82</v>
      </c>
      <c r="K39" s="31">
        <v>0.16</v>
      </c>
    </row>
    <row r="40" spans="1:11" ht="13.5" thickBot="1">
      <c r="A40" s="8"/>
      <c r="B40" s="8"/>
      <c r="C40" s="42" t="e">
        <f t="shared" si="0"/>
        <v>#N/A</v>
      </c>
      <c r="D40" s="39" t="e">
        <f t="shared" si="1"/>
        <v>#N/A</v>
      </c>
      <c r="E40" s="10">
        <v>1</v>
      </c>
      <c r="F40" s="43" t="e">
        <f t="shared" si="2"/>
        <v>#N/A</v>
      </c>
      <c r="G40" s="40">
        <f t="shared" si="3"/>
        <v>0</v>
      </c>
      <c r="I40" s="31">
        <v>345845</v>
      </c>
      <c r="J40" s="41" t="s">
        <v>83</v>
      </c>
      <c r="K40" s="31">
        <v>0.22</v>
      </c>
    </row>
    <row r="41" spans="1:11" ht="13.5" thickBot="1">
      <c r="A41" s="8"/>
      <c r="B41" s="8"/>
      <c r="C41" s="42" t="e">
        <f t="shared" si="0"/>
        <v>#N/A</v>
      </c>
      <c r="D41" s="39" t="e">
        <f t="shared" si="1"/>
        <v>#N/A</v>
      </c>
      <c r="E41" s="10">
        <v>1</v>
      </c>
      <c r="F41" s="43" t="e">
        <f t="shared" si="2"/>
        <v>#N/A</v>
      </c>
      <c r="G41" s="40">
        <f t="shared" si="3"/>
        <v>0</v>
      </c>
      <c r="I41" s="31">
        <v>345846</v>
      </c>
      <c r="J41" s="41" t="s">
        <v>84</v>
      </c>
      <c r="K41" s="31">
        <v>0.82</v>
      </c>
    </row>
    <row r="42" spans="1:11" ht="13.5" thickBot="1">
      <c r="A42" s="8"/>
      <c r="B42" s="8"/>
      <c r="C42" s="42" t="e">
        <f t="shared" si="0"/>
        <v>#N/A</v>
      </c>
      <c r="D42" s="39" t="e">
        <f t="shared" si="1"/>
        <v>#N/A</v>
      </c>
      <c r="E42" s="10">
        <v>1</v>
      </c>
      <c r="F42" s="43" t="e">
        <f t="shared" si="2"/>
        <v>#N/A</v>
      </c>
      <c r="G42" s="40">
        <f t="shared" si="3"/>
        <v>0</v>
      </c>
      <c r="I42" s="31">
        <v>345847</v>
      </c>
      <c r="J42" s="41" t="s">
        <v>85</v>
      </c>
      <c r="K42" s="31">
        <v>0.38</v>
      </c>
    </row>
    <row r="43" spans="1:11" ht="13.5" thickBot="1">
      <c r="A43" s="8"/>
      <c r="B43" s="8"/>
      <c r="C43" s="42" t="e">
        <f t="shared" si="0"/>
        <v>#N/A</v>
      </c>
      <c r="D43" s="39" t="e">
        <f t="shared" si="1"/>
        <v>#N/A</v>
      </c>
      <c r="E43" s="10">
        <v>1</v>
      </c>
      <c r="F43" s="43" t="e">
        <f t="shared" si="2"/>
        <v>#N/A</v>
      </c>
      <c r="G43" s="40">
        <f t="shared" si="3"/>
        <v>0</v>
      </c>
      <c r="I43" s="31">
        <v>345848</v>
      </c>
      <c r="J43" s="41" t="s">
        <v>86</v>
      </c>
      <c r="K43" s="31">
        <v>0.24</v>
      </c>
    </row>
    <row r="44" spans="1:11" ht="13.5" thickBot="1">
      <c r="A44" s="8"/>
      <c r="B44" s="8"/>
      <c r="C44" s="42" t="e">
        <f t="shared" si="0"/>
        <v>#N/A</v>
      </c>
      <c r="D44" s="39" t="e">
        <f t="shared" si="1"/>
        <v>#N/A</v>
      </c>
      <c r="E44" s="10">
        <v>1</v>
      </c>
      <c r="F44" s="43" t="e">
        <f t="shared" si="2"/>
        <v>#N/A</v>
      </c>
      <c r="G44" s="40">
        <f t="shared" si="3"/>
        <v>0</v>
      </c>
      <c r="I44" s="31">
        <v>345849</v>
      </c>
      <c r="J44" s="41" t="s">
        <v>87</v>
      </c>
      <c r="K44" s="31">
        <v>0.2</v>
      </c>
    </row>
    <row r="45" spans="1:11" ht="13.5" thickBot="1">
      <c r="A45" s="8"/>
      <c r="B45" s="8"/>
      <c r="C45" s="42" t="e">
        <f t="shared" si="0"/>
        <v>#N/A</v>
      </c>
      <c r="D45" s="39" t="e">
        <f t="shared" si="1"/>
        <v>#N/A</v>
      </c>
      <c r="E45" s="10">
        <v>1</v>
      </c>
      <c r="F45" s="43" t="e">
        <f t="shared" si="2"/>
        <v>#N/A</v>
      </c>
      <c r="G45" s="40">
        <f t="shared" si="3"/>
        <v>0</v>
      </c>
      <c r="I45" s="31">
        <v>345850</v>
      </c>
      <c r="J45" s="41" t="s">
        <v>88</v>
      </c>
      <c r="K45" s="31">
        <v>0.18</v>
      </c>
    </row>
    <row r="46" spans="1:11" ht="13.5" thickBot="1">
      <c r="A46" s="8"/>
      <c r="B46" s="8"/>
      <c r="C46" s="42" t="e">
        <f t="shared" si="0"/>
        <v>#N/A</v>
      </c>
      <c r="D46" s="39" t="e">
        <f t="shared" si="1"/>
        <v>#N/A</v>
      </c>
      <c r="E46" s="10">
        <v>1</v>
      </c>
      <c r="F46" s="43" t="e">
        <f t="shared" si="2"/>
        <v>#N/A</v>
      </c>
      <c r="G46" s="40">
        <f t="shared" si="3"/>
        <v>0</v>
      </c>
      <c r="I46" s="31">
        <v>345851</v>
      </c>
      <c r="J46" s="41" t="s">
        <v>89</v>
      </c>
      <c r="K46" s="31">
        <v>0.38</v>
      </c>
    </row>
    <row r="47" spans="1:11" ht="13.5" thickBot="1">
      <c r="A47" s="8"/>
      <c r="B47" s="8"/>
      <c r="C47" s="42" t="e">
        <f t="shared" si="0"/>
        <v>#N/A</v>
      </c>
      <c r="D47" s="39" t="e">
        <f t="shared" si="1"/>
        <v>#N/A</v>
      </c>
      <c r="E47" s="10">
        <v>1</v>
      </c>
      <c r="F47" s="43" t="e">
        <f t="shared" si="2"/>
        <v>#N/A</v>
      </c>
      <c r="G47" s="40">
        <f t="shared" si="3"/>
        <v>0</v>
      </c>
      <c r="I47" s="31">
        <v>345852</v>
      </c>
      <c r="J47" s="41" t="s">
        <v>90</v>
      </c>
      <c r="K47" s="31">
        <v>0.41</v>
      </c>
    </row>
    <row r="48" spans="1:11" ht="13.5" thickBot="1">
      <c r="A48" s="8"/>
      <c r="B48" s="8"/>
      <c r="C48" s="42" t="e">
        <f t="shared" si="0"/>
        <v>#N/A</v>
      </c>
      <c r="D48" s="39" t="e">
        <f t="shared" si="1"/>
        <v>#N/A</v>
      </c>
      <c r="E48" s="10">
        <v>1</v>
      </c>
      <c r="F48" s="43" t="e">
        <f t="shared" si="2"/>
        <v>#N/A</v>
      </c>
      <c r="G48" s="40">
        <f t="shared" si="3"/>
        <v>0</v>
      </c>
      <c r="I48" s="31">
        <v>345853</v>
      </c>
      <c r="J48" s="41" t="s">
        <v>91</v>
      </c>
      <c r="K48" s="31">
        <v>0.38</v>
      </c>
    </row>
    <row r="49" spans="1:11" ht="13.5" thickBot="1">
      <c r="A49" s="8"/>
      <c r="B49" s="8"/>
      <c r="C49" s="42" t="e">
        <f t="shared" si="0"/>
        <v>#N/A</v>
      </c>
      <c r="D49" s="39" t="e">
        <f t="shared" si="1"/>
        <v>#N/A</v>
      </c>
      <c r="E49" s="10">
        <v>1</v>
      </c>
      <c r="F49" s="43" t="e">
        <f t="shared" si="2"/>
        <v>#N/A</v>
      </c>
      <c r="G49" s="40">
        <f t="shared" si="3"/>
        <v>0</v>
      </c>
      <c r="I49" s="31">
        <v>345854</v>
      </c>
      <c r="J49" s="41" t="s">
        <v>92</v>
      </c>
      <c r="K49" s="31">
        <v>0.38</v>
      </c>
    </row>
    <row r="50" spans="1:11" ht="13.5" thickBot="1">
      <c r="A50" s="8"/>
      <c r="B50" s="8"/>
      <c r="C50" s="42" t="e">
        <f t="shared" si="0"/>
        <v>#N/A</v>
      </c>
      <c r="D50" s="39" t="e">
        <f t="shared" si="1"/>
        <v>#N/A</v>
      </c>
      <c r="E50" s="10">
        <v>1</v>
      </c>
      <c r="F50" s="43" t="e">
        <f t="shared" si="2"/>
        <v>#N/A</v>
      </c>
      <c r="G50" s="40">
        <f t="shared" si="3"/>
        <v>0</v>
      </c>
      <c r="I50" s="31">
        <v>345855</v>
      </c>
      <c r="J50" s="41" t="s">
        <v>93</v>
      </c>
      <c r="K50" s="31">
        <v>0.38</v>
      </c>
    </row>
    <row r="51" spans="1:11" ht="13.5" thickBot="1">
      <c r="A51" s="8"/>
      <c r="B51" s="8"/>
      <c r="C51" s="42" t="e">
        <f t="shared" si="0"/>
        <v>#N/A</v>
      </c>
      <c r="D51" s="39" t="e">
        <f t="shared" si="1"/>
        <v>#N/A</v>
      </c>
      <c r="E51" s="10">
        <v>1</v>
      </c>
      <c r="F51" s="43" t="e">
        <f t="shared" si="2"/>
        <v>#N/A</v>
      </c>
      <c r="G51" s="40">
        <f t="shared" si="3"/>
        <v>0</v>
      </c>
      <c r="I51" s="31">
        <v>345856</v>
      </c>
      <c r="J51" s="41" t="s">
        <v>94</v>
      </c>
      <c r="K51" s="31">
        <v>0.38</v>
      </c>
    </row>
    <row r="52" spans="1:11" ht="13.5" thickBot="1">
      <c r="A52" s="8"/>
      <c r="B52" s="8"/>
      <c r="C52" s="42" t="e">
        <f t="shared" si="0"/>
        <v>#N/A</v>
      </c>
      <c r="D52" s="39" t="e">
        <f t="shared" si="1"/>
        <v>#N/A</v>
      </c>
      <c r="E52" s="10">
        <v>1</v>
      </c>
      <c r="F52" s="43" t="e">
        <f t="shared" si="2"/>
        <v>#N/A</v>
      </c>
      <c r="G52" s="40">
        <f t="shared" si="3"/>
        <v>0</v>
      </c>
      <c r="I52" s="31">
        <v>345857</v>
      </c>
      <c r="J52" s="41" t="s">
        <v>95</v>
      </c>
      <c r="K52" s="31">
        <v>0.33</v>
      </c>
    </row>
    <row r="53" spans="1:11" ht="13.5" thickBot="1">
      <c r="A53" s="8"/>
      <c r="B53" s="8"/>
      <c r="C53" s="42" t="e">
        <f t="shared" si="0"/>
        <v>#N/A</v>
      </c>
      <c r="D53" s="39" t="e">
        <f t="shared" si="1"/>
        <v>#N/A</v>
      </c>
      <c r="E53" s="10">
        <v>1</v>
      </c>
      <c r="F53" s="43" t="e">
        <f t="shared" si="2"/>
        <v>#N/A</v>
      </c>
      <c r="G53" s="40">
        <f t="shared" si="3"/>
        <v>0</v>
      </c>
      <c r="I53" s="31">
        <v>345858</v>
      </c>
      <c r="J53" s="41" t="s">
        <v>96</v>
      </c>
      <c r="K53" s="31">
        <v>0.06</v>
      </c>
    </row>
    <row r="54" spans="1:11" ht="13.5" thickBot="1">
      <c r="A54" s="8"/>
      <c r="B54" s="8"/>
      <c r="C54" s="42" t="e">
        <f t="shared" si="0"/>
        <v>#N/A</v>
      </c>
      <c r="D54" s="39" t="e">
        <f t="shared" si="1"/>
        <v>#N/A</v>
      </c>
      <c r="E54" s="10">
        <v>1</v>
      </c>
      <c r="F54" s="43" t="e">
        <f t="shared" si="2"/>
        <v>#N/A</v>
      </c>
      <c r="G54" s="40">
        <f t="shared" si="3"/>
        <v>0</v>
      </c>
      <c r="I54" s="31">
        <v>345859</v>
      </c>
      <c r="J54" s="41" t="s">
        <v>97</v>
      </c>
      <c r="K54" s="31">
        <v>0.38</v>
      </c>
    </row>
    <row r="55" spans="1:11" ht="13.5" thickBot="1">
      <c r="A55" s="8"/>
      <c r="B55" s="8"/>
      <c r="C55" s="42" t="e">
        <f t="shared" si="0"/>
        <v>#N/A</v>
      </c>
      <c r="D55" s="39" t="e">
        <f t="shared" si="1"/>
        <v>#N/A</v>
      </c>
      <c r="E55" s="10">
        <v>1</v>
      </c>
      <c r="F55" s="43" t="e">
        <f t="shared" si="2"/>
        <v>#N/A</v>
      </c>
      <c r="G55" s="40">
        <f t="shared" si="3"/>
        <v>0</v>
      </c>
      <c r="I55" s="31">
        <v>345860</v>
      </c>
      <c r="J55" s="41" t="s">
        <v>98</v>
      </c>
      <c r="K55" s="31">
        <v>0.22</v>
      </c>
    </row>
    <row r="56" spans="1:11" ht="13.5" thickBot="1">
      <c r="A56" s="8"/>
      <c r="B56" s="8"/>
      <c r="C56" s="42" t="e">
        <f t="shared" si="0"/>
        <v>#N/A</v>
      </c>
      <c r="D56" s="39" t="e">
        <f t="shared" si="1"/>
        <v>#N/A</v>
      </c>
      <c r="E56" s="10">
        <v>1</v>
      </c>
      <c r="F56" s="43" t="e">
        <f t="shared" si="2"/>
        <v>#N/A</v>
      </c>
      <c r="G56" s="40">
        <f t="shared" si="3"/>
        <v>0</v>
      </c>
      <c r="I56" s="31">
        <v>345861</v>
      </c>
      <c r="J56" s="41" t="s">
        <v>99</v>
      </c>
      <c r="K56" s="31">
        <v>0.16</v>
      </c>
    </row>
    <row r="57" spans="1:11" ht="13.5" thickBot="1">
      <c r="A57" s="8"/>
      <c r="B57" s="8"/>
      <c r="C57" s="42" t="e">
        <f t="shared" si="0"/>
        <v>#N/A</v>
      </c>
      <c r="D57" s="39" t="e">
        <f t="shared" si="1"/>
        <v>#N/A</v>
      </c>
      <c r="E57" s="10">
        <v>1</v>
      </c>
      <c r="F57" s="43" t="e">
        <f t="shared" si="2"/>
        <v>#N/A</v>
      </c>
      <c r="G57" s="40">
        <f t="shared" si="3"/>
        <v>0</v>
      </c>
      <c r="I57" s="31">
        <v>345862</v>
      </c>
      <c r="J57" s="41" t="s">
        <v>100</v>
      </c>
      <c r="K57" s="31">
        <v>0.16</v>
      </c>
    </row>
    <row r="58" spans="1:11" ht="13.5" thickBot="1">
      <c r="A58" s="8"/>
      <c r="B58" s="8"/>
      <c r="C58" s="42" t="e">
        <f t="shared" si="0"/>
        <v>#N/A</v>
      </c>
      <c r="D58" s="39" t="e">
        <f t="shared" si="1"/>
        <v>#N/A</v>
      </c>
      <c r="E58" s="10">
        <v>1</v>
      </c>
      <c r="F58" s="43" t="e">
        <f t="shared" si="2"/>
        <v>#N/A</v>
      </c>
      <c r="G58" s="40">
        <f t="shared" si="3"/>
        <v>0</v>
      </c>
      <c r="I58" s="31">
        <v>345863</v>
      </c>
      <c r="J58" s="41" t="s">
        <v>101</v>
      </c>
      <c r="K58" s="31">
        <v>0.18</v>
      </c>
    </row>
    <row r="59" spans="1:11" ht="13.5" thickBot="1">
      <c r="A59" s="8"/>
      <c r="B59" s="8"/>
      <c r="C59" s="42" t="e">
        <f aca="true" t="shared" si="4" ref="C59:C122">(D59*915)/0.25</f>
        <v>#N/A</v>
      </c>
      <c r="D59" s="39" t="e">
        <f t="shared" si="1"/>
        <v>#N/A</v>
      </c>
      <c r="E59" s="10">
        <v>1</v>
      </c>
      <c r="F59" s="43" t="e">
        <f aca="true" t="shared" si="5" ref="F59:F122">B59*D59</f>
        <v>#N/A</v>
      </c>
      <c r="G59" s="40">
        <f t="shared" si="3"/>
        <v>0</v>
      </c>
      <c r="I59" s="31">
        <v>345864</v>
      </c>
      <c r="J59" s="41" t="s">
        <v>102</v>
      </c>
      <c r="K59" s="31">
        <v>0.16</v>
      </c>
    </row>
    <row r="60" spans="1:11" ht="13.5" thickBot="1">
      <c r="A60" s="8"/>
      <c r="B60" s="8"/>
      <c r="C60" s="42" t="e">
        <f t="shared" si="4"/>
        <v>#N/A</v>
      </c>
      <c r="D60" s="39" t="e">
        <f t="shared" si="1"/>
        <v>#N/A</v>
      </c>
      <c r="E60" s="10">
        <v>1</v>
      </c>
      <c r="F60" s="43" t="e">
        <f t="shared" si="5"/>
        <v>#N/A</v>
      </c>
      <c r="G60" s="40">
        <f t="shared" si="3"/>
        <v>0</v>
      </c>
      <c r="I60" s="31">
        <v>345865</v>
      </c>
      <c r="J60" s="41" t="s">
        <v>103</v>
      </c>
      <c r="K60" s="31">
        <v>0.38</v>
      </c>
    </row>
    <row r="61" spans="1:11" ht="13.5" thickBot="1">
      <c r="A61" s="8"/>
      <c r="B61" s="8"/>
      <c r="C61" s="42" t="e">
        <f t="shared" si="4"/>
        <v>#N/A</v>
      </c>
      <c r="D61" s="39" t="e">
        <f t="shared" si="1"/>
        <v>#N/A</v>
      </c>
      <c r="E61" s="10">
        <v>1</v>
      </c>
      <c r="F61" s="43" t="e">
        <f t="shared" si="5"/>
        <v>#N/A</v>
      </c>
      <c r="G61" s="40">
        <f t="shared" si="3"/>
        <v>0</v>
      </c>
      <c r="I61" s="31">
        <v>345866</v>
      </c>
      <c r="J61" s="41" t="s">
        <v>104</v>
      </c>
      <c r="K61" s="31">
        <v>0.38</v>
      </c>
    </row>
    <row r="62" spans="1:11" ht="13.5" thickBot="1">
      <c r="A62" s="8"/>
      <c r="B62" s="8"/>
      <c r="C62" s="42" t="e">
        <f t="shared" si="4"/>
        <v>#N/A</v>
      </c>
      <c r="D62" s="39" t="e">
        <f t="shared" si="1"/>
        <v>#N/A</v>
      </c>
      <c r="E62" s="10">
        <v>1</v>
      </c>
      <c r="F62" s="43" t="e">
        <f t="shared" si="5"/>
        <v>#N/A</v>
      </c>
      <c r="G62" s="40">
        <f t="shared" si="3"/>
        <v>0</v>
      </c>
      <c r="I62" s="31">
        <v>345867</v>
      </c>
      <c r="J62" s="41" t="s">
        <v>105</v>
      </c>
      <c r="K62" s="31">
        <v>0.38</v>
      </c>
    </row>
    <row r="63" spans="1:11" ht="13.5" thickBot="1">
      <c r="A63" s="8"/>
      <c r="B63" s="8"/>
      <c r="C63" s="42" t="e">
        <f t="shared" si="4"/>
        <v>#N/A</v>
      </c>
      <c r="D63" s="39" t="e">
        <f t="shared" si="1"/>
        <v>#N/A</v>
      </c>
      <c r="E63" s="10">
        <v>1</v>
      </c>
      <c r="F63" s="43" t="e">
        <f t="shared" si="5"/>
        <v>#N/A</v>
      </c>
      <c r="G63" s="40">
        <f t="shared" si="3"/>
        <v>0</v>
      </c>
      <c r="I63" s="31">
        <v>345868</v>
      </c>
      <c r="J63" s="41" t="s">
        <v>106</v>
      </c>
      <c r="K63" s="31">
        <v>0.38</v>
      </c>
    </row>
    <row r="64" spans="1:11" ht="13.5" thickBot="1">
      <c r="A64" s="8"/>
      <c r="B64" s="8"/>
      <c r="C64" s="42" t="e">
        <f t="shared" si="4"/>
        <v>#N/A</v>
      </c>
      <c r="D64" s="39" t="e">
        <f t="shared" si="1"/>
        <v>#N/A</v>
      </c>
      <c r="E64" s="10">
        <v>1</v>
      </c>
      <c r="F64" s="43" t="e">
        <f t="shared" si="5"/>
        <v>#N/A</v>
      </c>
      <c r="G64" s="40">
        <f t="shared" si="3"/>
        <v>0</v>
      </c>
      <c r="I64" s="31">
        <v>345869</v>
      </c>
      <c r="J64" s="41" t="s">
        <v>107</v>
      </c>
      <c r="K64" s="31">
        <v>0.16</v>
      </c>
    </row>
    <row r="65" spans="1:11" ht="13.5" thickBot="1">
      <c r="A65" s="8"/>
      <c r="B65" s="8"/>
      <c r="C65" s="42" t="e">
        <f t="shared" si="4"/>
        <v>#N/A</v>
      </c>
      <c r="D65" s="39" t="e">
        <f t="shared" si="1"/>
        <v>#N/A</v>
      </c>
      <c r="E65" s="10">
        <v>1</v>
      </c>
      <c r="F65" s="43" t="e">
        <f t="shared" si="5"/>
        <v>#N/A</v>
      </c>
      <c r="G65" s="40">
        <f t="shared" si="3"/>
        <v>0</v>
      </c>
      <c r="I65" s="31">
        <v>345870</v>
      </c>
      <c r="J65" s="41" t="s">
        <v>108</v>
      </c>
      <c r="K65" s="31">
        <v>0.19</v>
      </c>
    </row>
    <row r="66" spans="1:11" ht="13.5" thickBot="1">
      <c r="A66" s="8"/>
      <c r="B66" s="8"/>
      <c r="C66" s="42" t="e">
        <f t="shared" si="4"/>
        <v>#N/A</v>
      </c>
      <c r="D66" s="39" t="e">
        <f t="shared" si="1"/>
        <v>#N/A</v>
      </c>
      <c r="E66" s="10">
        <v>1</v>
      </c>
      <c r="F66" s="43" t="e">
        <f t="shared" si="5"/>
        <v>#N/A</v>
      </c>
      <c r="G66" s="40">
        <f t="shared" si="3"/>
        <v>0</v>
      </c>
      <c r="I66" s="31">
        <v>345871</v>
      </c>
      <c r="J66" s="41" t="s">
        <v>109</v>
      </c>
      <c r="K66" s="31">
        <v>0.22</v>
      </c>
    </row>
    <row r="67" spans="1:11" ht="13.5" thickBot="1">
      <c r="A67" s="8"/>
      <c r="B67" s="8"/>
      <c r="C67" s="42" t="e">
        <f t="shared" si="4"/>
        <v>#N/A</v>
      </c>
      <c r="D67" s="39" t="e">
        <f t="shared" si="1"/>
        <v>#N/A</v>
      </c>
      <c r="E67" s="10">
        <v>1</v>
      </c>
      <c r="F67" s="43" t="e">
        <f t="shared" si="5"/>
        <v>#N/A</v>
      </c>
      <c r="G67" s="40">
        <f t="shared" si="3"/>
        <v>0</v>
      </c>
      <c r="I67" s="31">
        <v>345872</v>
      </c>
      <c r="J67" s="41" t="s">
        <v>110</v>
      </c>
      <c r="K67" s="31">
        <v>0.3</v>
      </c>
    </row>
    <row r="68" spans="1:11" ht="13.5" thickBot="1">
      <c r="A68" s="8"/>
      <c r="B68" s="8"/>
      <c r="C68" s="42" t="e">
        <f t="shared" si="4"/>
        <v>#N/A</v>
      </c>
      <c r="D68" s="39" t="e">
        <f t="shared" si="1"/>
        <v>#N/A</v>
      </c>
      <c r="E68" s="10">
        <v>1</v>
      </c>
      <c r="F68" s="43" t="e">
        <f t="shared" si="5"/>
        <v>#N/A</v>
      </c>
      <c r="G68" s="40">
        <f t="shared" si="3"/>
        <v>0</v>
      </c>
      <c r="I68" s="31">
        <v>345873</v>
      </c>
      <c r="J68" s="41" t="s">
        <v>111</v>
      </c>
      <c r="K68" s="31">
        <v>0.3</v>
      </c>
    </row>
    <row r="69" spans="1:11" ht="13.5" thickBot="1">
      <c r="A69" s="8"/>
      <c r="B69" s="8"/>
      <c r="C69" s="42" t="e">
        <f t="shared" si="4"/>
        <v>#N/A</v>
      </c>
      <c r="D69" s="39" t="e">
        <f t="shared" si="1"/>
        <v>#N/A</v>
      </c>
      <c r="E69" s="10">
        <v>1</v>
      </c>
      <c r="F69" s="43" t="e">
        <f t="shared" si="5"/>
        <v>#N/A</v>
      </c>
      <c r="G69" s="40">
        <f t="shared" si="3"/>
        <v>0</v>
      </c>
      <c r="I69" s="31">
        <v>345874</v>
      </c>
      <c r="J69" s="41" t="s">
        <v>112</v>
      </c>
      <c r="K69" s="31">
        <v>0.38</v>
      </c>
    </row>
    <row r="70" spans="1:11" ht="13.5" thickBot="1">
      <c r="A70" s="8"/>
      <c r="B70" s="8"/>
      <c r="C70" s="42" t="e">
        <f t="shared" si="4"/>
        <v>#N/A</v>
      </c>
      <c r="D70" s="39" t="e">
        <f t="shared" si="1"/>
        <v>#N/A</v>
      </c>
      <c r="E70" s="10">
        <v>1</v>
      </c>
      <c r="F70" s="43" t="e">
        <f t="shared" si="5"/>
        <v>#N/A</v>
      </c>
      <c r="G70" s="40">
        <f t="shared" si="3"/>
        <v>0</v>
      </c>
      <c r="I70" s="31">
        <v>345875</v>
      </c>
      <c r="J70" s="41" t="s">
        <v>113</v>
      </c>
      <c r="K70" s="31">
        <v>0.22</v>
      </c>
    </row>
    <row r="71" spans="1:11" ht="13.5" thickBot="1">
      <c r="A71" s="8"/>
      <c r="B71" s="8"/>
      <c r="C71" s="42" t="e">
        <f t="shared" si="4"/>
        <v>#N/A</v>
      </c>
      <c r="D71" s="39" t="e">
        <f t="shared" si="1"/>
        <v>#N/A</v>
      </c>
      <c r="E71" s="10">
        <v>1</v>
      </c>
      <c r="F71" s="43" t="e">
        <f t="shared" si="5"/>
        <v>#N/A</v>
      </c>
      <c r="G71" s="40">
        <f t="shared" si="3"/>
        <v>0</v>
      </c>
      <c r="I71" s="31">
        <v>345876</v>
      </c>
      <c r="J71" s="41" t="s">
        <v>33</v>
      </c>
      <c r="K71" s="31">
        <v>0.38</v>
      </c>
    </row>
    <row r="72" spans="1:11" ht="13.5" thickBot="1">
      <c r="A72" s="8"/>
      <c r="B72" s="8"/>
      <c r="C72" s="42" t="e">
        <f t="shared" si="4"/>
        <v>#N/A</v>
      </c>
      <c r="D72" s="39" t="e">
        <f t="shared" si="1"/>
        <v>#N/A</v>
      </c>
      <c r="E72" s="10">
        <v>1</v>
      </c>
      <c r="F72" s="43" t="e">
        <f t="shared" si="5"/>
        <v>#N/A</v>
      </c>
      <c r="G72" s="40">
        <f t="shared" si="3"/>
        <v>0</v>
      </c>
      <c r="I72" s="31">
        <v>345877</v>
      </c>
      <c r="J72" s="41" t="s">
        <v>114</v>
      </c>
      <c r="K72" s="31">
        <v>0.38</v>
      </c>
    </row>
    <row r="73" spans="1:11" ht="13.5" thickBot="1">
      <c r="A73" s="8"/>
      <c r="B73" s="8"/>
      <c r="C73" s="42" t="e">
        <f t="shared" si="4"/>
        <v>#N/A</v>
      </c>
      <c r="D73" s="39" t="e">
        <f t="shared" si="1"/>
        <v>#N/A</v>
      </c>
      <c r="E73" s="10">
        <v>1</v>
      </c>
      <c r="F73" s="43" t="e">
        <f t="shared" si="5"/>
        <v>#N/A</v>
      </c>
      <c r="G73" s="40">
        <f t="shared" si="3"/>
        <v>0</v>
      </c>
      <c r="I73" s="31">
        <v>345878</v>
      </c>
      <c r="J73" s="41" t="s">
        <v>34</v>
      </c>
      <c r="K73" s="31">
        <v>0.38</v>
      </c>
    </row>
    <row r="74" spans="1:11" ht="13.5" thickBot="1">
      <c r="A74" s="8"/>
      <c r="B74" s="8"/>
      <c r="C74" s="42" t="e">
        <f t="shared" si="4"/>
        <v>#N/A</v>
      </c>
      <c r="D74" s="39" t="e">
        <f t="shared" si="1"/>
        <v>#N/A</v>
      </c>
      <c r="E74" s="10">
        <v>1</v>
      </c>
      <c r="F74" s="43" t="e">
        <f t="shared" si="5"/>
        <v>#N/A</v>
      </c>
      <c r="G74" s="40">
        <f t="shared" si="3"/>
        <v>0</v>
      </c>
      <c r="I74" s="31">
        <v>345879</v>
      </c>
      <c r="J74" s="41" t="s">
        <v>115</v>
      </c>
      <c r="K74" s="31">
        <v>0.4</v>
      </c>
    </row>
    <row r="75" spans="1:11" ht="13.5" thickBot="1">
      <c r="A75" s="8"/>
      <c r="B75" s="8"/>
      <c r="C75" s="42" t="e">
        <f t="shared" si="4"/>
        <v>#N/A</v>
      </c>
      <c r="D75" s="39" t="e">
        <f t="shared" si="1"/>
        <v>#N/A</v>
      </c>
      <c r="E75" s="10">
        <v>1</v>
      </c>
      <c r="F75" s="43" t="e">
        <f t="shared" si="5"/>
        <v>#N/A</v>
      </c>
      <c r="G75" s="40">
        <f t="shared" si="3"/>
        <v>0</v>
      </c>
      <c r="I75" s="31">
        <v>345880</v>
      </c>
      <c r="J75" s="41" t="s">
        <v>116</v>
      </c>
      <c r="K75" s="31">
        <v>0.38</v>
      </c>
    </row>
    <row r="76" spans="1:11" ht="13.5" thickBot="1">
      <c r="A76" s="8"/>
      <c r="B76" s="8"/>
      <c r="C76" s="42" t="e">
        <f t="shared" si="4"/>
        <v>#N/A</v>
      </c>
      <c r="D76" s="39" t="e">
        <f t="shared" si="1"/>
        <v>#N/A</v>
      </c>
      <c r="E76" s="10">
        <v>1</v>
      </c>
      <c r="F76" s="43" t="e">
        <f t="shared" si="5"/>
        <v>#N/A</v>
      </c>
      <c r="G76" s="40">
        <f t="shared" si="3"/>
        <v>0</v>
      </c>
      <c r="I76" s="31">
        <v>345881</v>
      </c>
      <c r="J76" s="41" t="s">
        <v>117</v>
      </c>
      <c r="K76" s="31">
        <v>0.38</v>
      </c>
    </row>
    <row r="77" spans="1:11" ht="13.5" thickBot="1">
      <c r="A77" s="8"/>
      <c r="B77" s="8"/>
      <c r="C77" s="42" t="e">
        <f t="shared" si="4"/>
        <v>#N/A</v>
      </c>
      <c r="D77" s="39" t="e">
        <f t="shared" si="1"/>
        <v>#N/A</v>
      </c>
      <c r="E77" s="10">
        <v>1</v>
      </c>
      <c r="F77" s="43" t="e">
        <f t="shared" si="5"/>
        <v>#N/A</v>
      </c>
      <c r="G77" s="40">
        <f t="shared" si="3"/>
        <v>0</v>
      </c>
      <c r="I77" s="31">
        <v>345882</v>
      </c>
      <c r="J77" s="41" t="s">
        <v>118</v>
      </c>
      <c r="K77" s="31">
        <v>0.38</v>
      </c>
    </row>
    <row r="78" spans="1:11" ht="13.5" thickBot="1">
      <c r="A78" s="8"/>
      <c r="B78" s="8"/>
      <c r="C78" s="42" t="e">
        <f t="shared" si="4"/>
        <v>#N/A</v>
      </c>
      <c r="D78" s="39" t="e">
        <f t="shared" si="1"/>
        <v>#N/A</v>
      </c>
      <c r="E78" s="10">
        <v>1</v>
      </c>
      <c r="F78" s="43" t="e">
        <f t="shared" si="5"/>
        <v>#N/A</v>
      </c>
      <c r="G78" s="40">
        <f t="shared" si="3"/>
        <v>0</v>
      </c>
      <c r="I78" s="31">
        <v>345883</v>
      </c>
      <c r="J78" s="41" t="s">
        <v>119</v>
      </c>
      <c r="K78" s="31">
        <v>0.37</v>
      </c>
    </row>
    <row r="79" spans="1:11" ht="13.5" thickBot="1">
      <c r="A79" s="8"/>
      <c r="B79" s="8"/>
      <c r="C79" s="42" t="e">
        <f t="shared" si="4"/>
        <v>#N/A</v>
      </c>
      <c r="D79" s="39" t="e">
        <f t="shared" si="1"/>
        <v>#N/A</v>
      </c>
      <c r="E79" s="10">
        <v>1</v>
      </c>
      <c r="F79" s="43" t="e">
        <f t="shared" si="5"/>
        <v>#N/A</v>
      </c>
      <c r="G79" s="40">
        <f t="shared" si="3"/>
        <v>0</v>
      </c>
      <c r="I79" s="31">
        <v>345884</v>
      </c>
      <c r="J79" s="41" t="s">
        <v>120</v>
      </c>
      <c r="K79" s="31">
        <v>0.39</v>
      </c>
    </row>
    <row r="80" spans="1:11" ht="13.5" thickBot="1">
      <c r="A80" s="8"/>
      <c r="B80" s="8"/>
      <c r="C80" s="42" t="e">
        <f t="shared" si="4"/>
        <v>#N/A</v>
      </c>
      <c r="D80" s="39" t="e">
        <f t="shared" si="1"/>
        <v>#N/A</v>
      </c>
      <c r="E80" s="10">
        <v>1</v>
      </c>
      <c r="F80" s="43" t="e">
        <f t="shared" si="5"/>
        <v>#N/A</v>
      </c>
      <c r="G80" s="40">
        <f t="shared" si="3"/>
        <v>0</v>
      </c>
      <c r="I80" s="31">
        <v>345885</v>
      </c>
      <c r="J80" s="41" t="s">
        <v>121</v>
      </c>
      <c r="K80" s="31">
        <v>0.35</v>
      </c>
    </row>
    <row r="81" spans="1:11" ht="13.5" thickBot="1">
      <c r="A81" s="8"/>
      <c r="B81" s="8"/>
      <c r="C81" s="42" t="e">
        <f t="shared" si="4"/>
        <v>#N/A</v>
      </c>
      <c r="D81" s="39" t="e">
        <f t="shared" si="1"/>
        <v>#N/A</v>
      </c>
      <c r="E81" s="10">
        <v>1</v>
      </c>
      <c r="F81" s="43" t="e">
        <f t="shared" si="5"/>
        <v>#N/A</v>
      </c>
      <c r="G81" s="40">
        <f t="shared" si="3"/>
        <v>0</v>
      </c>
      <c r="I81" s="31">
        <v>345886</v>
      </c>
      <c r="J81" s="41" t="s">
        <v>122</v>
      </c>
      <c r="K81" s="31">
        <v>0.44</v>
      </c>
    </row>
    <row r="82" spans="1:11" ht="13.5" thickBot="1">
      <c r="A82" s="8"/>
      <c r="B82" s="8"/>
      <c r="C82" s="42" t="e">
        <f t="shared" si="4"/>
        <v>#N/A</v>
      </c>
      <c r="D82" s="39" t="e">
        <f t="shared" si="1"/>
        <v>#N/A</v>
      </c>
      <c r="E82" s="10">
        <v>1</v>
      </c>
      <c r="F82" s="43" t="e">
        <f t="shared" si="5"/>
        <v>#N/A</v>
      </c>
      <c r="G82" s="40">
        <f t="shared" si="3"/>
        <v>0</v>
      </c>
      <c r="I82" s="31">
        <v>345887</v>
      </c>
      <c r="J82" s="41" t="s">
        <v>123</v>
      </c>
      <c r="K82" s="31">
        <v>0.44</v>
      </c>
    </row>
    <row r="83" spans="1:11" ht="13.5" thickBot="1">
      <c r="A83" s="8"/>
      <c r="B83" s="8"/>
      <c r="C83" s="42" t="e">
        <f t="shared" si="4"/>
        <v>#N/A</v>
      </c>
      <c r="D83" s="39" t="e">
        <f t="shared" si="1"/>
        <v>#N/A</v>
      </c>
      <c r="E83" s="10">
        <v>1</v>
      </c>
      <c r="F83" s="43" t="e">
        <f t="shared" si="5"/>
        <v>#N/A</v>
      </c>
      <c r="G83" s="40">
        <f t="shared" si="3"/>
        <v>0</v>
      </c>
      <c r="I83" s="31">
        <v>345888</v>
      </c>
      <c r="J83" s="41" t="s">
        <v>124</v>
      </c>
      <c r="K83" s="31">
        <v>0.16</v>
      </c>
    </row>
    <row r="84" spans="1:11" ht="13.5" thickBot="1">
      <c r="A84" s="8"/>
      <c r="B84" s="8"/>
      <c r="C84" s="42" t="e">
        <f t="shared" si="4"/>
        <v>#N/A</v>
      </c>
      <c r="D84" s="39" t="e">
        <f t="shared" si="1"/>
        <v>#N/A</v>
      </c>
      <c r="E84" s="10">
        <v>1</v>
      </c>
      <c r="F84" s="43" t="e">
        <f t="shared" si="5"/>
        <v>#N/A</v>
      </c>
      <c r="G84" s="40">
        <f t="shared" si="3"/>
        <v>0</v>
      </c>
      <c r="I84" s="31">
        <v>345889</v>
      </c>
      <c r="J84" s="41" t="s">
        <v>125</v>
      </c>
      <c r="K84" s="31">
        <v>0.16</v>
      </c>
    </row>
    <row r="85" spans="1:11" ht="13.5" thickBot="1">
      <c r="A85" s="8"/>
      <c r="B85" s="8"/>
      <c r="C85" s="42" t="e">
        <f t="shared" si="4"/>
        <v>#N/A</v>
      </c>
      <c r="D85" s="39" t="e">
        <f t="shared" si="1"/>
        <v>#N/A</v>
      </c>
      <c r="E85" s="10">
        <v>1</v>
      </c>
      <c r="F85" s="43" t="e">
        <f t="shared" si="5"/>
        <v>#N/A</v>
      </c>
      <c r="G85" s="40">
        <f t="shared" si="3"/>
        <v>0</v>
      </c>
      <c r="I85" s="31">
        <v>345890</v>
      </c>
      <c r="J85" s="41" t="s">
        <v>35</v>
      </c>
      <c r="K85" s="31">
        <v>0.16</v>
      </c>
    </row>
    <row r="86" spans="1:11" ht="13.5" thickBot="1">
      <c r="A86" s="8"/>
      <c r="B86" s="8"/>
      <c r="C86" s="42" t="e">
        <f t="shared" si="4"/>
        <v>#N/A</v>
      </c>
      <c r="D86" s="39" t="e">
        <f t="shared" si="1"/>
        <v>#N/A</v>
      </c>
      <c r="E86" s="10">
        <v>1</v>
      </c>
      <c r="F86" s="43" t="e">
        <f t="shared" si="5"/>
        <v>#N/A</v>
      </c>
      <c r="G86" s="40">
        <f t="shared" si="3"/>
        <v>0</v>
      </c>
      <c r="I86" s="31">
        <v>345891</v>
      </c>
      <c r="J86" s="41" t="s">
        <v>126</v>
      </c>
      <c r="K86" s="31">
        <v>0.31</v>
      </c>
    </row>
    <row r="87" spans="1:11" ht="13.5" thickBot="1">
      <c r="A87" s="8"/>
      <c r="B87" s="8"/>
      <c r="C87" s="42" t="e">
        <f t="shared" si="4"/>
        <v>#N/A</v>
      </c>
      <c r="D87" s="39" t="e">
        <f t="shared" si="1"/>
        <v>#N/A</v>
      </c>
      <c r="E87" s="10">
        <v>1</v>
      </c>
      <c r="F87" s="43" t="e">
        <f t="shared" si="5"/>
        <v>#N/A</v>
      </c>
      <c r="G87" s="40">
        <f t="shared" si="3"/>
        <v>0</v>
      </c>
      <c r="I87" s="31">
        <v>345892</v>
      </c>
      <c r="J87" s="41" t="s">
        <v>127</v>
      </c>
      <c r="K87" s="31">
        <v>0.3</v>
      </c>
    </row>
    <row r="88" spans="1:11" ht="13.5" thickBot="1">
      <c r="A88" s="8"/>
      <c r="B88" s="8"/>
      <c r="C88" s="42" t="e">
        <f t="shared" si="4"/>
        <v>#N/A</v>
      </c>
      <c r="D88" s="39" t="e">
        <f t="shared" si="1"/>
        <v>#N/A</v>
      </c>
      <c r="E88" s="10">
        <v>1</v>
      </c>
      <c r="F88" s="43" t="e">
        <f t="shared" si="5"/>
        <v>#N/A</v>
      </c>
      <c r="G88" s="40">
        <f t="shared" si="3"/>
        <v>0</v>
      </c>
      <c r="I88" s="31">
        <v>345893</v>
      </c>
      <c r="J88" s="41" t="s">
        <v>128</v>
      </c>
      <c r="K88" s="31">
        <v>0.13</v>
      </c>
    </row>
    <row r="89" spans="1:11" ht="13.5" thickBot="1">
      <c r="A89" s="8"/>
      <c r="B89" s="8"/>
      <c r="C89" s="42" t="e">
        <f t="shared" si="4"/>
        <v>#N/A</v>
      </c>
      <c r="D89" s="39" t="e">
        <f t="shared" si="1"/>
        <v>#N/A</v>
      </c>
      <c r="E89" s="10">
        <v>1</v>
      </c>
      <c r="F89" s="43" t="e">
        <f t="shared" si="5"/>
        <v>#N/A</v>
      </c>
      <c r="G89" s="40">
        <f t="shared" si="3"/>
        <v>0</v>
      </c>
      <c r="I89" s="31">
        <v>345894</v>
      </c>
      <c r="J89" s="41" t="s">
        <v>129</v>
      </c>
      <c r="K89" s="31">
        <v>0.33</v>
      </c>
    </row>
    <row r="90" spans="1:11" ht="13.5" thickBot="1">
      <c r="A90" s="8"/>
      <c r="B90" s="8"/>
      <c r="C90" s="42" t="e">
        <f t="shared" si="4"/>
        <v>#N/A</v>
      </c>
      <c r="D90" s="39" t="e">
        <f t="shared" si="1"/>
        <v>#N/A</v>
      </c>
      <c r="E90" s="10">
        <v>1</v>
      </c>
      <c r="F90" s="43" t="e">
        <f t="shared" si="5"/>
        <v>#N/A</v>
      </c>
      <c r="G90" s="40">
        <f t="shared" si="3"/>
        <v>0</v>
      </c>
      <c r="I90" s="31">
        <v>345895</v>
      </c>
      <c r="J90" s="41" t="s">
        <v>130</v>
      </c>
      <c r="K90" s="31">
        <v>0.27</v>
      </c>
    </row>
    <row r="91" spans="1:11" ht="13.5" thickBot="1">
      <c r="A91" s="8"/>
      <c r="B91" s="8"/>
      <c r="C91" s="42" t="e">
        <f t="shared" si="4"/>
        <v>#N/A</v>
      </c>
      <c r="D91" s="39" t="e">
        <f t="shared" si="1"/>
        <v>#N/A</v>
      </c>
      <c r="E91" s="10">
        <v>1</v>
      </c>
      <c r="F91" s="43" t="e">
        <f t="shared" si="5"/>
        <v>#N/A</v>
      </c>
      <c r="G91" s="40">
        <f t="shared" si="3"/>
        <v>0</v>
      </c>
      <c r="I91" s="31">
        <v>345896</v>
      </c>
      <c r="J91" s="41" t="s">
        <v>131</v>
      </c>
      <c r="K91" s="31">
        <v>0.16</v>
      </c>
    </row>
    <row r="92" spans="1:11" ht="13.5" thickBot="1">
      <c r="A92" s="8"/>
      <c r="B92" s="8"/>
      <c r="C92" s="42" t="e">
        <f t="shared" si="4"/>
        <v>#N/A</v>
      </c>
      <c r="D92" s="39" t="e">
        <f t="shared" si="1"/>
        <v>#N/A</v>
      </c>
      <c r="E92" s="10">
        <v>1</v>
      </c>
      <c r="F92" s="43" t="e">
        <f t="shared" si="5"/>
        <v>#N/A</v>
      </c>
      <c r="G92" s="40">
        <f t="shared" si="3"/>
        <v>0</v>
      </c>
      <c r="I92" s="31">
        <v>345897</v>
      </c>
      <c r="J92" s="41" t="s">
        <v>132</v>
      </c>
      <c r="K92" s="31">
        <v>0.17</v>
      </c>
    </row>
    <row r="93" spans="1:11" ht="13.5" thickBot="1">
      <c r="A93" s="8"/>
      <c r="B93" s="8"/>
      <c r="C93" s="42" t="e">
        <f t="shared" si="4"/>
        <v>#N/A</v>
      </c>
      <c r="D93" s="39" t="e">
        <f t="shared" si="1"/>
        <v>#N/A</v>
      </c>
      <c r="E93" s="10">
        <v>1</v>
      </c>
      <c r="F93" s="43" t="e">
        <f t="shared" si="5"/>
        <v>#N/A</v>
      </c>
      <c r="G93" s="40">
        <f t="shared" si="3"/>
        <v>0</v>
      </c>
      <c r="I93" s="31">
        <v>345898</v>
      </c>
      <c r="J93" s="41" t="s">
        <v>133</v>
      </c>
      <c r="K93" s="31">
        <v>0.16</v>
      </c>
    </row>
    <row r="94" spans="1:11" ht="13.5" thickBot="1">
      <c r="A94" s="8"/>
      <c r="B94" s="8"/>
      <c r="C94" s="42" t="e">
        <f t="shared" si="4"/>
        <v>#N/A</v>
      </c>
      <c r="D94" s="39" t="e">
        <f t="shared" si="1"/>
        <v>#N/A</v>
      </c>
      <c r="E94" s="10">
        <v>1</v>
      </c>
      <c r="F94" s="43" t="e">
        <f t="shared" si="5"/>
        <v>#N/A</v>
      </c>
      <c r="G94" s="40">
        <f t="shared" si="3"/>
        <v>0</v>
      </c>
      <c r="I94" s="31">
        <v>345899</v>
      </c>
      <c r="J94" s="41" t="s">
        <v>134</v>
      </c>
      <c r="K94" s="31">
        <v>0.26</v>
      </c>
    </row>
    <row r="95" spans="1:11" ht="13.5" thickBot="1">
      <c r="A95" s="8"/>
      <c r="B95" s="8"/>
      <c r="C95" s="42" t="e">
        <f t="shared" si="4"/>
        <v>#N/A</v>
      </c>
      <c r="D95" s="39" t="e">
        <f t="shared" si="1"/>
        <v>#N/A</v>
      </c>
      <c r="E95" s="10">
        <v>1</v>
      </c>
      <c r="F95" s="43" t="e">
        <f t="shared" si="5"/>
        <v>#N/A</v>
      </c>
      <c r="G95" s="40">
        <f t="shared" si="3"/>
        <v>0</v>
      </c>
      <c r="I95" s="31">
        <v>345900</v>
      </c>
      <c r="J95" s="41" t="s">
        <v>135</v>
      </c>
      <c r="K95" s="31">
        <v>0.23</v>
      </c>
    </row>
    <row r="96" spans="1:11" ht="13.5" thickBot="1">
      <c r="A96" s="8"/>
      <c r="B96" s="8"/>
      <c r="C96" s="42" t="e">
        <f t="shared" si="4"/>
        <v>#N/A</v>
      </c>
      <c r="D96" s="39" t="e">
        <f aca="true" t="shared" si="6" ref="D96:D159">VLOOKUP(A96,$J$31:$K$430,2,FALSE)</f>
        <v>#N/A</v>
      </c>
      <c r="E96" s="10">
        <v>1</v>
      </c>
      <c r="F96" s="43" t="e">
        <f t="shared" si="5"/>
        <v>#N/A</v>
      </c>
      <c r="G96" s="40">
        <f aca="true" t="shared" si="7" ref="G96:G159">IF(A96="",0,B96*D96*E96)</f>
        <v>0</v>
      </c>
      <c r="I96" s="31">
        <v>345901</v>
      </c>
      <c r="J96" s="41" t="s">
        <v>136</v>
      </c>
      <c r="K96" s="31">
        <v>0.21</v>
      </c>
    </row>
    <row r="97" spans="1:11" ht="13.5" thickBot="1">
      <c r="A97" s="8"/>
      <c r="B97" s="8"/>
      <c r="C97" s="42" t="e">
        <f t="shared" si="4"/>
        <v>#N/A</v>
      </c>
      <c r="D97" s="39" t="e">
        <f t="shared" si="6"/>
        <v>#N/A</v>
      </c>
      <c r="E97" s="10">
        <v>1</v>
      </c>
      <c r="F97" s="43" t="e">
        <f t="shared" si="5"/>
        <v>#N/A</v>
      </c>
      <c r="G97" s="40">
        <f t="shared" si="7"/>
        <v>0</v>
      </c>
      <c r="I97" s="31">
        <v>345902</v>
      </c>
      <c r="J97" s="41" t="s">
        <v>36</v>
      </c>
      <c r="K97" s="31">
        <v>0.38</v>
      </c>
    </row>
    <row r="98" spans="1:11" ht="13.5" thickBot="1">
      <c r="A98" s="8"/>
      <c r="B98" s="8"/>
      <c r="C98" s="42" t="e">
        <f t="shared" si="4"/>
        <v>#N/A</v>
      </c>
      <c r="D98" s="39" t="e">
        <f t="shared" si="6"/>
        <v>#N/A</v>
      </c>
      <c r="E98" s="10">
        <v>1</v>
      </c>
      <c r="F98" s="43" t="e">
        <f t="shared" si="5"/>
        <v>#N/A</v>
      </c>
      <c r="G98" s="40">
        <f t="shared" si="7"/>
        <v>0</v>
      </c>
      <c r="I98" s="31">
        <v>345903</v>
      </c>
      <c r="J98" s="41" t="s">
        <v>137</v>
      </c>
      <c r="K98" s="31">
        <v>0.16</v>
      </c>
    </row>
    <row r="99" spans="1:11" ht="13.5" thickBot="1">
      <c r="A99" s="8"/>
      <c r="B99" s="8"/>
      <c r="C99" s="42" t="e">
        <f t="shared" si="4"/>
        <v>#N/A</v>
      </c>
      <c r="D99" s="39" t="e">
        <f t="shared" si="6"/>
        <v>#N/A</v>
      </c>
      <c r="E99" s="10">
        <v>1</v>
      </c>
      <c r="F99" s="43" t="e">
        <f t="shared" si="5"/>
        <v>#N/A</v>
      </c>
      <c r="G99" s="40">
        <f t="shared" si="7"/>
        <v>0</v>
      </c>
      <c r="I99" s="31">
        <v>345904</v>
      </c>
      <c r="J99" s="41" t="s">
        <v>138</v>
      </c>
      <c r="K99" s="31">
        <v>0.16</v>
      </c>
    </row>
    <row r="100" spans="1:11" ht="13.5" thickBot="1">
      <c r="A100" s="8"/>
      <c r="B100" s="8"/>
      <c r="C100" s="42" t="e">
        <f t="shared" si="4"/>
        <v>#N/A</v>
      </c>
      <c r="D100" s="39" t="e">
        <f t="shared" si="6"/>
        <v>#N/A</v>
      </c>
      <c r="E100" s="10">
        <v>1</v>
      </c>
      <c r="F100" s="43" t="e">
        <f t="shared" si="5"/>
        <v>#N/A</v>
      </c>
      <c r="G100" s="40">
        <f t="shared" si="7"/>
        <v>0</v>
      </c>
      <c r="I100" s="31">
        <v>345905</v>
      </c>
      <c r="J100" s="41" t="s">
        <v>139</v>
      </c>
      <c r="K100" s="31">
        <v>0.16</v>
      </c>
    </row>
    <row r="101" spans="1:11" ht="13.5" thickBot="1">
      <c r="A101" s="8"/>
      <c r="B101" s="8"/>
      <c r="C101" s="42" t="e">
        <f t="shared" si="4"/>
        <v>#N/A</v>
      </c>
      <c r="D101" s="39" t="e">
        <f t="shared" si="6"/>
        <v>#N/A</v>
      </c>
      <c r="E101" s="10">
        <v>1</v>
      </c>
      <c r="F101" s="43" t="e">
        <f t="shared" si="5"/>
        <v>#N/A</v>
      </c>
      <c r="G101" s="40">
        <f t="shared" si="7"/>
        <v>0</v>
      </c>
      <c r="I101" s="31">
        <v>345906</v>
      </c>
      <c r="J101" s="41" t="s">
        <v>140</v>
      </c>
      <c r="K101" s="31">
        <v>0.16</v>
      </c>
    </row>
    <row r="102" spans="1:11" ht="13.5" thickBot="1">
      <c r="A102" s="8"/>
      <c r="B102" s="8"/>
      <c r="C102" s="42" t="e">
        <f t="shared" si="4"/>
        <v>#N/A</v>
      </c>
      <c r="D102" s="39" t="e">
        <f t="shared" si="6"/>
        <v>#N/A</v>
      </c>
      <c r="E102" s="10">
        <v>1</v>
      </c>
      <c r="F102" s="43" t="e">
        <f t="shared" si="5"/>
        <v>#N/A</v>
      </c>
      <c r="G102" s="40">
        <f t="shared" si="7"/>
        <v>0</v>
      </c>
      <c r="I102" s="31">
        <v>345907</v>
      </c>
      <c r="J102" s="41" t="s">
        <v>141</v>
      </c>
      <c r="K102" s="31">
        <v>0.16</v>
      </c>
    </row>
    <row r="103" spans="1:11" ht="13.5" thickBot="1">
      <c r="A103" s="8"/>
      <c r="B103" s="8"/>
      <c r="C103" s="42" t="e">
        <f t="shared" si="4"/>
        <v>#N/A</v>
      </c>
      <c r="D103" s="39" t="e">
        <f t="shared" si="6"/>
        <v>#N/A</v>
      </c>
      <c r="E103" s="10">
        <v>1</v>
      </c>
      <c r="F103" s="43" t="e">
        <f t="shared" si="5"/>
        <v>#N/A</v>
      </c>
      <c r="G103" s="40">
        <f t="shared" si="7"/>
        <v>0</v>
      </c>
      <c r="I103" s="31">
        <v>345908</v>
      </c>
      <c r="J103" s="41" t="s">
        <v>142</v>
      </c>
      <c r="K103" s="31">
        <v>0.16</v>
      </c>
    </row>
    <row r="104" spans="1:11" ht="13.5" thickBot="1">
      <c r="A104" s="8"/>
      <c r="B104" s="8"/>
      <c r="C104" s="42" t="e">
        <f t="shared" si="4"/>
        <v>#N/A</v>
      </c>
      <c r="D104" s="39" t="e">
        <f t="shared" si="6"/>
        <v>#N/A</v>
      </c>
      <c r="E104" s="10">
        <v>1</v>
      </c>
      <c r="F104" s="43" t="e">
        <f t="shared" si="5"/>
        <v>#N/A</v>
      </c>
      <c r="G104" s="40">
        <f t="shared" si="7"/>
        <v>0</v>
      </c>
      <c r="I104" s="31">
        <v>345909</v>
      </c>
      <c r="J104" s="41" t="s">
        <v>143</v>
      </c>
      <c r="K104" s="31">
        <v>0.16</v>
      </c>
    </row>
    <row r="105" spans="1:11" ht="13.5" thickBot="1">
      <c r="A105" s="8"/>
      <c r="B105" s="8"/>
      <c r="C105" s="42" t="e">
        <f t="shared" si="4"/>
        <v>#N/A</v>
      </c>
      <c r="D105" s="39" t="e">
        <f t="shared" si="6"/>
        <v>#N/A</v>
      </c>
      <c r="E105" s="10">
        <v>1</v>
      </c>
      <c r="F105" s="43" t="e">
        <f t="shared" si="5"/>
        <v>#N/A</v>
      </c>
      <c r="G105" s="40">
        <f t="shared" si="7"/>
        <v>0</v>
      </c>
      <c r="I105" s="31">
        <v>345911</v>
      </c>
      <c r="J105" s="41" t="s">
        <v>144</v>
      </c>
      <c r="K105" s="31">
        <v>0.28</v>
      </c>
    </row>
    <row r="106" spans="1:11" ht="13.5" thickBot="1">
      <c r="A106" s="8"/>
      <c r="B106" s="8"/>
      <c r="C106" s="42" t="e">
        <f t="shared" si="4"/>
        <v>#N/A</v>
      </c>
      <c r="D106" s="39" t="e">
        <f t="shared" si="6"/>
        <v>#N/A</v>
      </c>
      <c r="E106" s="10">
        <v>1</v>
      </c>
      <c r="F106" s="43" t="e">
        <f t="shared" si="5"/>
        <v>#N/A</v>
      </c>
      <c r="G106" s="40">
        <f t="shared" si="7"/>
        <v>0</v>
      </c>
      <c r="I106" s="31">
        <v>345912</v>
      </c>
      <c r="J106" s="41" t="s">
        <v>145</v>
      </c>
      <c r="K106" s="31">
        <v>0.16</v>
      </c>
    </row>
    <row r="107" spans="1:11" ht="13.5" thickBot="1">
      <c r="A107" s="8"/>
      <c r="B107" s="8"/>
      <c r="C107" s="42" t="e">
        <f t="shared" si="4"/>
        <v>#N/A</v>
      </c>
      <c r="D107" s="39" t="e">
        <f t="shared" si="6"/>
        <v>#N/A</v>
      </c>
      <c r="E107" s="10">
        <v>1</v>
      </c>
      <c r="F107" s="43" t="e">
        <f t="shared" si="5"/>
        <v>#N/A</v>
      </c>
      <c r="G107" s="40">
        <f t="shared" si="7"/>
        <v>0</v>
      </c>
      <c r="I107" s="31">
        <v>345913</v>
      </c>
      <c r="J107" s="41" t="s">
        <v>146</v>
      </c>
      <c r="K107" s="31">
        <v>0.38</v>
      </c>
    </row>
    <row r="108" spans="1:11" ht="13.5" thickBot="1">
      <c r="A108" s="8"/>
      <c r="B108" s="8"/>
      <c r="C108" s="42" t="e">
        <f t="shared" si="4"/>
        <v>#N/A</v>
      </c>
      <c r="D108" s="39" t="e">
        <f t="shared" si="6"/>
        <v>#N/A</v>
      </c>
      <c r="E108" s="10">
        <v>1</v>
      </c>
      <c r="F108" s="43" t="e">
        <f t="shared" si="5"/>
        <v>#N/A</v>
      </c>
      <c r="G108" s="40">
        <f t="shared" si="7"/>
        <v>0</v>
      </c>
      <c r="I108" s="31">
        <v>345914</v>
      </c>
      <c r="J108" s="41" t="s">
        <v>147</v>
      </c>
      <c r="K108" s="31">
        <v>0.38</v>
      </c>
    </row>
    <row r="109" spans="1:11" ht="13.5" thickBot="1">
      <c r="A109" s="8"/>
      <c r="B109" s="8"/>
      <c r="C109" s="42" t="e">
        <f t="shared" si="4"/>
        <v>#N/A</v>
      </c>
      <c r="D109" s="39" t="e">
        <f t="shared" si="6"/>
        <v>#N/A</v>
      </c>
      <c r="E109" s="10">
        <v>1</v>
      </c>
      <c r="F109" s="43" t="e">
        <f t="shared" si="5"/>
        <v>#N/A</v>
      </c>
      <c r="G109" s="40">
        <f t="shared" si="7"/>
        <v>0</v>
      </c>
      <c r="I109" s="31">
        <v>345915</v>
      </c>
      <c r="J109" s="41" t="s">
        <v>148</v>
      </c>
      <c r="K109" s="31">
        <v>0.22</v>
      </c>
    </row>
    <row r="110" spans="1:11" ht="13.5" thickBot="1">
      <c r="A110" s="8"/>
      <c r="B110" s="8"/>
      <c r="C110" s="42" t="e">
        <f t="shared" si="4"/>
        <v>#N/A</v>
      </c>
      <c r="D110" s="39" t="e">
        <f t="shared" si="6"/>
        <v>#N/A</v>
      </c>
      <c r="E110" s="10">
        <v>1</v>
      </c>
      <c r="F110" s="43" t="e">
        <f t="shared" si="5"/>
        <v>#N/A</v>
      </c>
      <c r="G110" s="40">
        <f t="shared" si="7"/>
        <v>0</v>
      </c>
      <c r="I110" s="31">
        <v>345916</v>
      </c>
      <c r="J110" s="41" t="s">
        <v>149</v>
      </c>
      <c r="K110" s="31">
        <v>0.28</v>
      </c>
    </row>
    <row r="111" spans="1:11" ht="13.5" thickBot="1">
      <c r="A111" s="8"/>
      <c r="B111" s="8"/>
      <c r="C111" s="42" t="e">
        <f t="shared" si="4"/>
        <v>#N/A</v>
      </c>
      <c r="D111" s="39" t="e">
        <f t="shared" si="6"/>
        <v>#N/A</v>
      </c>
      <c r="E111" s="10">
        <v>1</v>
      </c>
      <c r="F111" s="43" t="e">
        <f t="shared" si="5"/>
        <v>#N/A</v>
      </c>
      <c r="G111" s="40">
        <f t="shared" si="7"/>
        <v>0</v>
      </c>
      <c r="I111" s="31">
        <v>345917</v>
      </c>
      <c r="J111" s="41" t="s">
        <v>150</v>
      </c>
      <c r="K111" s="31">
        <v>0.38</v>
      </c>
    </row>
    <row r="112" spans="1:11" ht="13.5" thickBot="1">
      <c r="A112" s="8"/>
      <c r="B112" s="8"/>
      <c r="C112" s="42" t="e">
        <f t="shared" si="4"/>
        <v>#N/A</v>
      </c>
      <c r="D112" s="39" t="e">
        <f t="shared" si="6"/>
        <v>#N/A</v>
      </c>
      <c r="E112" s="10">
        <v>1</v>
      </c>
      <c r="F112" s="43" t="e">
        <f t="shared" si="5"/>
        <v>#N/A</v>
      </c>
      <c r="G112" s="40">
        <f t="shared" si="7"/>
        <v>0</v>
      </c>
      <c r="I112" s="31">
        <v>345918</v>
      </c>
      <c r="J112" s="41" t="s">
        <v>151</v>
      </c>
      <c r="K112" s="31">
        <v>0.14</v>
      </c>
    </row>
    <row r="113" spans="1:11" ht="13.5" thickBot="1">
      <c r="A113" s="8"/>
      <c r="B113" s="8"/>
      <c r="C113" s="42" t="e">
        <f t="shared" si="4"/>
        <v>#N/A</v>
      </c>
      <c r="D113" s="39" t="e">
        <f t="shared" si="6"/>
        <v>#N/A</v>
      </c>
      <c r="E113" s="10">
        <v>1</v>
      </c>
      <c r="F113" s="43" t="e">
        <f t="shared" si="5"/>
        <v>#N/A</v>
      </c>
      <c r="G113" s="40">
        <f t="shared" si="7"/>
        <v>0</v>
      </c>
      <c r="I113" s="31">
        <v>345919</v>
      </c>
      <c r="J113" s="41" t="s">
        <v>152</v>
      </c>
      <c r="K113" s="31">
        <v>0.18</v>
      </c>
    </row>
    <row r="114" spans="1:11" ht="13.5" thickBot="1">
      <c r="A114" s="8"/>
      <c r="B114" s="8"/>
      <c r="C114" s="42" t="e">
        <f t="shared" si="4"/>
        <v>#N/A</v>
      </c>
      <c r="D114" s="39" t="e">
        <f t="shared" si="6"/>
        <v>#N/A</v>
      </c>
      <c r="E114" s="10">
        <v>1</v>
      </c>
      <c r="F114" s="43" t="e">
        <f t="shared" si="5"/>
        <v>#N/A</v>
      </c>
      <c r="G114" s="40">
        <f t="shared" si="7"/>
        <v>0</v>
      </c>
      <c r="I114" s="31">
        <v>345920</v>
      </c>
      <c r="J114" s="41" t="s">
        <v>153</v>
      </c>
      <c r="K114" s="31">
        <v>0.15</v>
      </c>
    </row>
    <row r="115" spans="1:11" ht="13.5" thickBot="1">
      <c r="A115" s="8"/>
      <c r="B115" s="8"/>
      <c r="C115" s="42" t="e">
        <f t="shared" si="4"/>
        <v>#N/A</v>
      </c>
      <c r="D115" s="39" t="e">
        <f t="shared" si="6"/>
        <v>#N/A</v>
      </c>
      <c r="E115" s="10">
        <v>1</v>
      </c>
      <c r="F115" s="43" t="e">
        <f t="shared" si="5"/>
        <v>#N/A</v>
      </c>
      <c r="G115" s="40">
        <f t="shared" si="7"/>
        <v>0</v>
      </c>
      <c r="I115" s="31">
        <v>345921</v>
      </c>
      <c r="J115" s="41" t="s">
        <v>154</v>
      </c>
      <c r="K115" s="31">
        <v>0.11</v>
      </c>
    </row>
    <row r="116" spans="1:11" ht="13.5" thickBot="1">
      <c r="A116" s="8"/>
      <c r="B116" s="8"/>
      <c r="C116" s="42" t="e">
        <f t="shared" si="4"/>
        <v>#N/A</v>
      </c>
      <c r="D116" s="39" t="e">
        <f t="shared" si="6"/>
        <v>#N/A</v>
      </c>
      <c r="E116" s="10">
        <v>1</v>
      </c>
      <c r="F116" s="43" t="e">
        <f t="shared" si="5"/>
        <v>#N/A</v>
      </c>
      <c r="G116" s="40">
        <f t="shared" si="7"/>
        <v>0</v>
      </c>
      <c r="I116" s="31">
        <v>345922</v>
      </c>
      <c r="J116" s="41" t="s">
        <v>155</v>
      </c>
      <c r="K116" s="31">
        <v>0.11</v>
      </c>
    </row>
    <row r="117" spans="1:11" ht="13.5" thickBot="1">
      <c r="A117" s="8"/>
      <c r="B117" s="8"/>
      <c r="C117" s="42" t="e">
        <f t="shared" si="4"/>
        <v>#N/A</v>
      </c>
      <c r="D117" s="39" t="e">
        <f t="shared" si="6"/>
        <v>#N/A</v>
      </c>
      <c r="E117" s="10">
        <v>1</v>
      </c>
      <c r="F117" s="43" t="e">
        <f t="shared" si="5"/>
        <v>#N/A</v>
      </c>
      <c r="G117" s="40">
        <f t="shared" si="7"/>
        <v>0</v>
      </c>
      <c r="I117" s="31">
        <v>345923</v>
      </c>
      <c r="J117" s="41" t="s">
        <v>156</v>
      </c>
      <c r="K117" s="31">
        <v>0.21</v>
      </c>
    </row>
    <row r="118" spans="1:11" ht="13.5" thickBot="1">
      <c r="A118" s="8"/>
      <c r="B118" s="8"/>
      <c r="C118" s="42" t="e">
        <f t="shared" si="4"/>
        <v>#N/A</v>
      </c>
      <c r="D118" s="39" t="e">
        <f t="shared" si="6"/>
        <v>#N/A</v>
      </c>
      <c r="E118" s="10">
        <v>1</v>
      </c>
      <c r="F118" s="43" t="e">
        <f t="shared" si="5"/>
        <v>#N/A</v>
      </c>
      <c r="G118" s="40">
        <f t="shared" si="7"/>
        <v>0</v>
      </c>
      <c r="I118" s="31">
        <v>345924</v>
      </c>
      <c r="J118" s="41" t="s">
        <v>157</v>
      </c>
      <c r="K118" s="31">
        <v>0.27</v>
      </c>
    </row>
    <row r="119" spans="1:11" ht="13.5" thickBot="1">
      <c r="A119" s="8"/>
      <c r="B119" s="8"/>
      <c r="C119" s="42" t="e">
        <f t="shared" si="4"/>
        <v>#N/A</v>
      </c>
      <c r="D119" s="39" t="e">
        <f t="shared" si="6"/>
        <v>#N/A</v>
      </c>
      <c r="E119" s="10">
        <v>1</v>
      </c>
      <c r="F119" s="43" t="e">
        <f t="shared" si="5"/>
        <v>#N/A</v>
      </c>
      <c r="G119" s="40">
        <f t="shared" si="7"/>
        <v>0</v>
      </c>
      <c r="I119" s="31">
        <v>345925</v>
      </c>
      <c r="J119" s="41" t="s">
        <v>158</v>
      </c>
      <c r="K119" s="31">
        <v>0.37</v>
      </c>
    </row>
    <row r="120" spans="1:11" ht="13.5" thickBot="1">
      <c r="A120" s="8"/>
      <c r="B120" s="8"/>
      <c r="C120" s="42" t="e">
        <f t="shared" si="4"/>
        <v>#N/A</v>
      </c>
      <c r="D120" s="39" t="e">
        <f t="shared" si="6"/>
        <v>#N/A</v>
      </c>
      <c r="E120" s="10">
        <v>1</v>
      </c>
      <c r="F120" s="43" t="e">
        <f t="shared" si="5"/>
        <v>#N/A</v>
      </c>
      <c r="G120" s="40">
        <f t="shared" si="7"/>
        <v>0</v>
      </c>
      <c r="I120" s="31">
        <v>345926</v>
      </c>
      <c r="J120" s="41" t="s">
        <v>159</v>
      </c>
      <c r="K120" s="31">
        <v>0.36</v>
      </c>
    </row>
    <row r="121" spans="1:11" ht="13.5" thickBot="1">
      <c r="A121" s="8"/>
      <c r="B121" s="8"/>
      <c r="C121" s="42" t="e">
        <f t="shared" si="4"/>
        <v>#N/A</v>
      </c>
      <c r="D121" s="39" t="e">
        <f t="shared" si="6"/>
        <v>#N/A</v>
      </c>
      <c r="E121" s="10">
        <v>1</v>
      </c>
      <c r="F121" s="43" t="e">
        <f t="shared" si="5"/>
        <v>#N/A</v>
      </c>
      <c r="G121" s="40">
        <f t="shared" si="7"/>
        <v>0</v>
      </c>
      <c r="I121" s="31">
        <v>345927</v>
      </c>
      <c r="J121" s="41" t="s">
        <v>160</v>
      </c>
      <c r="K121" s="31">
        <v>0.38</v>
      </c>
    </row>
    <row r="122" spans="1:11" ht="13.5" thickBot="1">
      <c r="A122" s="8"/>
      <c r="B122" s="8"/>
      <c r="C122" s="42" t="e">
        <f t="shared" si="4"/>
        <v>#N/A</v>
      </c>
      <c r="D122" s="39" t="e">
        <f t="shared" si="6"/>
        <v>#N/A</v>
      </c>
      <c r="E122" s="10">
        <v>1</v>
      </c>
      <c r="F122" s="43" t="e">
        <f t="shared" si="5"/>
        <v>#N/A</v>
      </c>
      <c r="G122" s="40">
        <f t="shared" si="7"/>
        <v>0</v>
      </c>
      <c r="I122" s="31">
        <v>345928</v>
      </c>
      <c r="J122" s="41" t="s">
        <v>161</v>
      </c>
      <c r="K122" s="31">
        <v>0.38</v>
      </c>
    </row>
    <row r="123" spans="1:11" ht="13.5" thickBot="1">
      <c r="A123" s="8"/>
      <c r="B123" s="8"/>
      <c r="C123" s="42" t="e">
        <f aca="true" t="shared" si="8" ref="C123:C186">(D123*915)/0.25</f>
        <v>#N/A</v>
      </c>
      <c r="D123" s="39" t="e">
        <f t="shared" si="6"/>
        <v>#N/A</v>
      </c>
      <c r="E123" s="10">
        <v>1</v>
      </c>
      <c r="F123" s="43" t="e">
        <f aca="true" t="shared" si="9" ref="F123:F186">B123*D123</f>
        <v>#N/A</v>
      </c>
      <c r="G123" s="40">
        <f t="shared" si="7"/>
        <v>0</v>
      </c>
      <c r="I123" s="31">
        <v>345929</v>
      </c>
      <c r="J123" s="41" t="s">
        <v>162</v>
      </c>
      <c r="K123" s="31">
        <v>0.38</v>
      </c>
    </row>
    <row r="124" spans="1:11" ht="13.5" thickBot="1">
      <c r="A124" s="8"/>
      <c r="B124" s="8"/>
      <c r="C124" s="42" t="e">
        <f t="shared" si="8"/>
        <v>#N/A</v>
      </c>
      <c r="D124" s="39" t="e">
        <f t="shared" si="6"/>
        <v>#N/A</v>
      </c>
      <c r="E124" s="10">
        <v>1</v>
      </c>
      <c r="F124" s="43" t="e">
        <f t="shared" si="9"/>
        <v>#N/A</v>
      </c>
      <c r="G124" s="40">
        <f t="shared" si="7"/>
        <v>0</v>
      </c>
      <c r="I124" s="31">
        <v>345930</v>
      </c>
      <c r="J124" s="41" t="s">
        <v>163</v>
      </c>
      <c r="K124" s="31">
        <v>0.38</v>
      </c>
    </row>
    <row r="125" spans="1:11" ht="13.5" thickBot="1">
      <c r="A125" s="8"/>
      <c r="B125" s="8"/>
      <c r="C125" s="42" t="e">
        <f t="shared" si="8"/>
        <v>#N/A</v>
      </c>
      <c r="D125" s="39" t="e">
        <f t="shared" si="6"/>
        <v>#N/A</v>
      </c>
      <c r="E125" s="10">
        <v>1</v>
      </c>
      <c r="F125" s="43" t="e">
        <f t="shared" si="9"/>
        <v>#N/A</v>
      </c>
      <c r="G125" s="40">
        <f t="shared" si="7"/>
        <v>0</v>
      </c>
      <c r="I125" s="31">
        <v>345931</v>
      </c>
      <c r="J125" s="41" t="s">
        <v>164</v>
      </c>
      <c r="K125" s="31">
        <v>0.38</v>
      </c>
    </row>
    <row r="126" spans="1:11" ht="13.5" thickBot="1">
      <c r="A126" s="8"/>
      <c r="B126" s="8"/>
      <c r="C126" s="42" t="e">
        <f t="shared" si="8"/>
        <v>#N/A</v>
      </c>
      <c r="D126" s="39" t="e">
        <f t="shared" si="6"/>
        <v>#N/A</v>
      </c>
      <c r="E126" s="10">
        <v>1</v>
      </c>
      <c r="F126" s="43" t="e">
        <f t="shared" si="9"/>
        <v>#N/A</v>
      </c>
      <c r="G126" s="40">
        <f t="shared" si="7"/>
        <v>0</v>
      </c>
      <c r="I126" s="31">
        <v>345932</v>
      </c>
      <c r="J126" s="41" t="s">
        <v>165</v>
      </c>
      <c r="K126" s="31">
        <v>0.38</v>
      </c>
    </row>
    <row r="127" spans="1:11" ht="13.5" thickBot="1">
      <c r="A127" s="8"/>
      <c r="B127" s="8"/>
      <c r="C127" s="42" t="e">
        <f t="shared" si="8"/>
        <v>#N/A</v>
      </c>
      <c r="D127" s="39" t="e">
        <f t="shared" si="6"/>
        <v>#N/A</v>
      </c>
      <c r="E127" s="10">
        <v>1</v>
      </c>
      <c r="F127" s="43" t="e">
        <f t="shared" si="9"/>
        <v>#N/A</v>
      </c>
      <c r="G127" s="40">
        <f t="shared" si="7"/>
        <v>0</v>
      </c>
      <c r="I127" s="31">
        <v>345933</v>
      </c>
      <c r="J127" s="41" t="s">
        <v>166</v>
      </c>
      <c r="K127" s="31">
        <v>0.36</v>
      </c>
    </row>
    <row r="128" spans="1:11" ht="13.5" thickBot="1">
      <c r="A128" s="8"/>
      <c r="B128" s="8"/>
      <c r="C128" s="42" t="e">
        <f t="shared" si="8"/>
        <v>#N/A</v>
      </c>
      <c r="D128" s="39" t="e">
        <f t="shared" si="6"/>
        <v>#N/A</v>
      </c>
      <c r="E128" s="10">
        <v>1</v>
      </c>
      <c r="F128" s="43" t="e">
        <f t="shared" si="9"/>
        <v>#N/A</v>
      </c>
      <c r="G128" s="40">
        <f t="shared" si="7"/>
        <v>0</v>
      </c>
      <c r="I128" s="31">
        <v>345934</v>
      </c>
      <c r="J128" s="41" t="s">
        <v>167</v>
      </c>
      <c r="K128" s="31">
        <v>0.38</v>
      </c>
    </row>
    <row r="129" spans="1:11" ht="13.5" thickBot="1">
      <c r="A129" s="8"/>
      <c r="B129" s="8"/>
      <c r="C129" s="42" t="e">
        <f t="shared" si="8"/>
        <v>#N/A</v>
      </c>
      <c r="D129" s="39" t="e">
        <f t="shared" si="6"/>
        <v>#N/A</v>
      </c>
      <c r="E129" s="10">
        <v>1</v>
      </c>
      <c r="F129" s="43" t="e">
        <f t="shared" si="9"/>
        <v>#N/A</v>
      </c>
      <c r="G129" s="40">
        <f t="shared" si="7"/>
        <v>0</v>
      </c>
      <c r="I129" s="31">
        <v>345935</v>
      </c>
      <c r="J129" s="41" t="s">
        <v>168</v>
      </c>
      <c r="K129" s="31">
        <v>0.38</v>
      </c>
    </row>
    <row r="130" spans="1:11" ht="13.5" thickBot="1">
      <c r="A130" s="8"/>
      <c r="B130" s="8"/>
      <c r="C130" s="42" t="e">
        <f t="shared" si="8"/>
        <v>#N/A</v>
      </c>
      <c r="D130" s="39" t="e">
        <f t="shared" si="6"/>
        <v>#N/A</v>
      </c>
      <c r="E130" s="10">
        <v>1</v>
      </c>
      <c r="F130" s="43" t="e">
        <f t="shared" si="9"/>
        <v>#N/A</v>
      </c>
      <c r="G130" s="40">
        <f t="shared" si="7"/>
        <v>0</v>
      </c>
      <c r="I130" s="31">
        <v>345936</v>
      </c>
      <c r="J130" s="41" t="s">
        <v>169</v>
      </c>
      <c r="K130" s="31">
        <v>0.27</v>
      </c>
    </row>
    <row r="131" spans="1:11" ht="13.5" thickBot="1">
      <c r="A131" s="8"/>
      <c r="B131" s="8"/>
      <c r="C131" s="42" t="e">
        <f t="shared" si="8"/>
        <v>#N/A</v>
      </c>
      <c r="D131" s="39" t="e">
        <f t="shared" si="6"/>
        <v>#N/A</v>
      </c>
      <c r="E131" s="10">
        <v>1</v>
      </c>
      <c r="F131" s="43" t="e">
        <f t="shared" si="9"/>
        <v>#N/A</v>
      </c>
      <c r="G131" s="40">
        <f t="shared" si="7"/>
        <v>0</v>
      </c>
      <c r="I131" s="31">
        <v>345937</v>
      </c>
      <c r="J131" s="41" t="s">
        <v>170</v>
      </c>
      <c r="K131" s="31">
        <v>0.22</v>
      </c>
    </row>
    <row r="132" spans="1:11" ht="13.5" thickBot="1">
      <c r="A132" s="8"/>
      <c r="B132" s="8"/>
      <c r="C132" s="42" t="e">
        <f t="shared" si="8"/>
        <v>#N/A</v>
      </c>
      <c r="D132" s="39" t="e">
        <f t="shared" si="6"/>
        <v>#N/A</v>
      </c>
      <c r="E132" s="10">
        <v>1</v>
      </c>
      <c r="F132" s="43" t="e">
        <f t="shared" si="9"/>
        <v>#N/A</v>
      </c>
      <c r="G132" s="40">
        <f t="shared" si="7"/>
        <v>0</v>
      </c>
      <c r="I132" s="31">
        <v>345938</v>
      </c>
      <c r="J132" s="41" t="s">
        <v>37</v>
      </c>
      <c r="K132" s="31">
        <v>0.38</v>
      </c>
    </row>
    <row r="133" spans="1:11" ht="13.5" thickBot="1">
      <c r="A133" s="8"/>
      <c r="B133" s="8"/>
      <c r="C133" s="42" t="e">
        <f t="shared" si="8"/>
        <v>#N/A</v>
      </c>
      <c r="D133" s="39" t="e">
        <f t="shared" si="6"/>
        <v>#N/A</v>
      </c>
      <c r="E133" s="10">
        <v>1</v>
      </c>
      <c r="F133" s="43" t="e">
        <f t="shared" si="9"/>
        <v>#N/A</v>
      </c>
      <c r="G133" s="40">
        <f t="shared" si="7"/>
        <v>0</v>
      </c>
      <c r="I133" s="31">
        <v>345939</v>
      </c>
      <c r="J133" s="41" t="s">
        <v>171</v>
      </c>
      <c r="K133" s="31">
        <v>0.38</v>
      </c>
    </row>
    <row r="134" spans="1:11" ht="13.5" thickBot="1">
      <c r="A134" s="8"/>
      <c r="B134" s="8"/>
      <c r="C134" s="42" t="e">
        <f t="shared" si="8"/>
        <v>#N/A</v>
      </c>
      <c r="D134" s="39" t="e">
        <f t="shared" si="6"/>
        <v>#N/A</v>
      </c>
      <c r="E134" s="10">
        <v>1</v>
      </c>
      <c r="F134" s="43" t="e">
        <f t="shared" si="9"/>
        <v>#N/A</v>
      </c>
      <c r="G134" s="40">
        <f t="shared" si="7"/>
        <v>0</v>
      </c>
      <c r="I134" s="31">
        <v>345940</v>
      </c>
      <c r="J134" s="41" t="s">
        <v>172</v>
      </c>
      <c r="K134" s="31">
        <v>0.38</v>
      </c>
    </row>
    <row r="135" spans="1:11" ht="13.5" thickBot="1">
      <c r="A135" s="8"/>
      <c r="B135" s="8"/>
      <c r="C135" s="42" t="e">
        <f t="shared" si="8"/>
        <v>#N/A</v>
      </c>
      <c r="D135" s="39" t="e">
        <f t="shared" si="6"/>
        <v>#N/A</v>
      </c>
      <c r="E135" s="10">
        <v>1</v>
      </c>
      <c r="F135" s="43" t="e">
        <f t="shared" si="9"/>
        <v>#N/A</v>
      </c>
      <c r="G135" s="40">
        <f t="shared" si="7"/>
        <v>0</v>
      </c>
      <c r="I135" s="31">
        <v>345941</v>
      </c>
      <c r="J135" s="41" t="s">
        <v>173</v>
      </c>
      <c r="K135" s="31">
        <v>0.46</v>
      </c>
    </row>
    <row r="136" spans="1:11" ht="13.5" thickBot="1">
      <c r="A136" s="8"/>
      <c r="B136" s="8"/>
      <c r="C136" s="42" t="e">
        <f t="shared" si="8"/>
        <v>#N/A</v>
      </c>
      <c r="D136" s="39" t="e">
        <f t="shared" si="6"/>
        <v>#N/A</v>
      </c>
      <c r="E136" s="10">
        <v>1</v>
      </c>
      <c r="F136" s="43" t="e">
        <f t="shared" si="9"/>
        <v>#N/A</v>
      </c>
      <c r="G136" s="40">
        <f t="shared" si="7"/>
        <v>0</v>
      </c>
      <c r="I136" s="31">
        <v>345942</v>
      </c>
      <c r="J136" s="41" t="s">
        <v>38</v>
      </c>
      <c r="K136" s="31">
        <v>0.38</v>
      </c>
    </row>
    <row r="137" spans="1:11" ht="13.5" thickBot="1">
      <c r="A137" s="8"/>
      <c r="B137" s="8"/>
      <c r="C137" s="42" t="e">
        <f t="shared" si="8"/>
        <v>#N/A</v>
      </c>
      <c r="D137" s="39" t="e">
        <f t="shared" si="6"/>
        <v>#N/A</v>
      </c>
      <c r="E137" s="10">
        <v>1</v>
      </c>
      <c r="F137" s="43" t="e">
        <f t="shared" si="9"/>
        <v>#N/A</v>
      </c>
      <c r="G137" s="40">
        <f t="shared" si="7"/>
        <v>0</v>
      </c>
      <c r="I137" s="31">
        <v>345943</v>
      </c>
      <c r="J137" s="41" t="s">
        <v>174</v>
      </c>
      <c r="K137" s="31">
        <v>0.38</v>
      </c>
    </row>
    <row r="138" spans="1:11" ht="13.5" thickBot="1">
      <c r="A138" s="8"/>
      <c r="B138" s="8"/>
      <c r="C138" s="42" t="e">
        <f t="shared" si="8"/>
        <v>#N/A</v>
      </c>
      <c r="D138" s="39" t="e">
        <f t="shared" si="6"/>
        <v>#N/A</v>
      </c>
      <c r="E138" s="10">
        <v>1</v>
      </c>
      <c r="F138" s="43" t="e">
        <f t="shared" si="9"/>
        <v>#N/A</v>
      </c>
      <c r="G138" s="40">
        <f t="shared" si="7"/>
        <v>0</v>
      </c>
      <c r="I138" s="31">
        <v>345944</v>
      </c>
      <c r="J138" s="41" t="s">
        <v>175</v>
      </c>
      <c r="K138" s="31">
        <v>0.38</v>
      </c>
    </row>
    <row r="139" spans="1:11" ht="13.5" thickBot="1">
      <c r="A139" s="8"/>
      <c r="B139" s="8"/>
      <c r="C139" s="42" t="e">
        <f t="shared" si="8"/>
        <v>#N/A</v>
      </c>
      <c r="D139" s="39" t="e">
        <f t="shared" si="6"/>
        <v>#N/A</v>
      </c>
      <c r="E139" s="10">
        <v>1</v>
      </c>
      <c r="F139" s="43" t="e">
        <f t="shared" si="9"/>
        <v>#N/A</v>
      </c>
      <c r="G139" s="40">
        <f t="shared" si="7"/>
        <v>0</v>
      </c>
      <c r="I139" s="31">
        <v>345945</v>
      </c>
      <c r="J139" s="41" t="s">
        <v>39</v>
      </c>
      <c r="K139" s="31">
        <v>0.38</v>
      </c>
    </row>
    <row r="140" spans="1:11" ht="13.5" thickBot="1">
      <c r="A140" s="8"/>
      <c r="B140" s="8"/>
      <c r="C140" s="42" t="e">
        <f t="shared" si="8"/>
        <v>#N/A</v>
      </c>
      <c r="D140" s="39" t="e">
        <f t="shared" si="6"/>
        <v>#N/A</v>
      </c>
      <c r="E140" s="10">
        <v>1</v>
      </c>
      <c r="F140" s="43" t="e">
        <f t="shared" si="9"/>
        <v>#N/A</v>
      </c>
      <c r="G140" s="40">
        <f t="shared" si="7"/>
        <v>0</v>
      </c>
      <c r="I140" s="31">
        <v>345946</v>
      </c>
      <c r="J140" s="41" t="s">
        <v>176</v>
      </c>
      <c r="K140" s="31">
        <v>0.38</v>
      </c>
    </row>
    <row r="141" spans="1:11" ht="13.5" thickBot="1">
      <c r="A141" s="8"/>
      <c r="B141" s="8"/>
      <c r="C141" s="42" t="e">
        <f t="shared" si="8"/>
        <v>#N/A</v>
      </c>
      <c r="D141" s="39" t="e">
        <f t="shared" si="6"/>
        <v>#N/A</v>
      </c>
      <c r="E141" s="10">
        <v>1</v>
      </c>
      <c r="F141" s="43" t="e">
        <f t="shared" si="9"/>
        <v>#N/A</v>
      </c>
      <c r="G141" s="40">
        <f t="shared" si="7"/>
        <v>0</v>
      </c>
      <c r="I141" s="31">
        <v>345947</v>
      </c>
      <c r="J141" s="41" t="s">
        <v>177</v>
      </c>
      <c r="K141" s="31">
        <v>0.38</v>
      </c>
    </row>
    <row r="142" spans="1:11" ht="13.5" thickBot="1">
      <c r="A142" s="8"/>
      <c r="B142" s="8"/>
      <c r="C142" s="42" t="e">
        <f t="shared" si="8"/>
        <v>#N/A</v>
      </c>
      <c r="D142" s="39" t="e">
        <f t="shared" si="6"/>
        <v>#N/A</v>
      </c>
      <c r="E142" s="10">
        <v>1</v>
      </c>
      <c r="F142" s="43" t="e">
        <f t="shared" si="9"/>
        <v>#N/A</v>
      </c>
      <c r="G142" s="40">
        <f t="shared" si="7"/>
        <v>0</v>
      </c>
      <c r="I142" s="31">
        <v>345948</v>
      </c>
      <c r="J142" s="41" t="s">
        <v>40</v>
      </c>
      <c r="K142" s="31">
        <v>0.16</v>
      </c>
    </row>
    <row r="143" spans="1:11" ht="13.5" thickBot="1">
      <c r="A143" s="8"/>
      <c r="B143" s="8"/>
      <c r="C143" s="42" t="e">
        <f t="shared" si="8"/>
        <v>#N/A</v>
      </c>
      <c r="D143" s="39" t="e">
        <f t="shared" si="6"/>
        <v>#N/A</v>
      </c>
      <c r="E143" s="10">
        <v>1</v>
      </c>
      <c r="F143" s="43" t="e">
        <f t="shared" si="9"/>
        <v>#N/A</v>
      </c>
      <c r="G143" s="40">
        <f t="shared" si="7"/>
        <v>0</v>
      </c>
      <c r="I143" s="31">
        <v>345949</v>
      </c>
      <c r="J143" s="41" t="s">
        <v>41</v>
      </c>
      <c r="K143" s="31">
        <v>0.16</v>
      </c>
    </row>
    <row r="144" spans="1:11" ht="13.5" thickBot="1">
      <c r="A144" s="8"/>
      <c r="B144" s="8"/>
      <c r="C144" s="42" t="e">
        <f t="shared" si="8"/>
        <v>#N/A</v>
      </c>
      <c r="D144" s="39" t="e">
        <f t="shared" si="6"/>
        <v>#N/A</v>
      </c>
      <c r="E144" s="10">
        <v>1</v>
      </c>
      <c r="F144" s="43" t="e">
        <f t="shared" si="9"/>
        <v>#N/A</v>
      </c>
      <c r="G144" s="40">
        <f t="shared" si="7"/>
        <v>0</v>
      </c>
      <c r="I144" s="31">
        <v>345950</v>
      </c>
      <c r="J144" s="41" t="s">
        <v>42</v>
      </c>
      <c r="K144" s="31">
        <v>0.16</v>
      </c>
    </row>
    <row r="145" spans="1:11" ht="13.5" thickBot="1">
      <c r="A145" s="8"/>
      <c r="B145" s="8"/>
      <c r="C145" s="42" t="e">
        <f t="shared" si="8"/>
        <v>#N/A</v>
      </c>
      <c r="D145" s="39" t="e">
        <f t="shared" si="6"/>
        <v>#N/A</v>
      </c>
      <c r="E145" s="10">
        <v>1</v>
      </c>
      <c r="F145" s="43" t="e">
        <f t="shared" si="9"/>
        <v>#N/A</v>
      </c>
      <c r="G145" s="40">
        <f t="shared" si="7"/>
        <v>0</v>
      </c>
      <c r="I145" s="31">
        <v>345951</v>
      </c>
      <c r="J145" s="41" t="s">
        <v>43</v>
      </c>
      <c r="K145" s="31">
        <v>0.16</v>
      </c>
    </row>
    <row r="146" spans="1:11" ht="13.5" thickBot="1">
      <c r="A146" s="8"/>
      <c r="B146" s="8"/>
      <c r="C146" s="42" t="e">
        <f t="shared" si="8"/>
        <v>#N/A</v>
      </c>
      <c r="D146" s="39" t="e">
        <f t="shared" si="6"/>
        <v>#N/A</v>
      </c>
      <c r="E146" s="10">
        <v>1</v>
      </c>
      <c r="F146" s="43" t="e">
        <f t="shared" si="9"/>
        <v>#N/A</v>
      </c>
      <c r="G146" s="40">
        <f t="shared" si="7"/>
        <v>0</v>
      </c>
      <c r="I146" s="31">
        <v>345952</v>
      </c>
      <c r="J146" s="41" t="s">
        <v>44</v>
      </c>
      <c r="K146" s="31">
        <v>0.38</v>
      </c>
    </row>
    <row r="147" spans="1:11" ht="13.5" thickBot="1">
      <c r="A147" s="8"/>
      <c r="B147" s="8"/>
      <c r="C147" s="42" t="e">
        <f t="shared" si="8"/>
        <v>#N/A</v>
      </c>
      <c r="D147" s="39" t="e">
        <f t="shared" si="6"/>
        <v>#N/A</v>
      </c>
      <c r="E147" s="10">
        <v>1</v>
      </c>
      <c r="F147" s="43" t="e">
        <f t="shared" si="9"/>
        <v>#N/A</v>
      </c>
      <c r="G147" s="40">
        <f t="shared" si="7"/>
        <v>0</v>
      </c>
      <c r="I147" s="31">
        <v>345953</v>
      </c>
      <c r="J147" s="41" t="s">
        <v>45</v>
      </c>
      <c r="K147" s="31">
        <v>0.38</v>
      </c>
    </row>
    <row r="148" spans="1:11" ht="13.5" thickBot="1">
      <c r="A148" s="8"/>
      <c r="B148" s="8"/>
      <c r="C148" s="42" t="e">
        <f t="shared" si="8"/>
        <v>#N/A</v>
      </c>
      <c r="D148" s="39" t="e">
        <f t="shared" si="6"/>
        <v>#N/A</v>
      </c>
      <c r="E148" s="10">
        <v>1</v>
      </c>
      <c r="F148" s="43" t="e">
        <f t="shared" si="9"/>
        <v>#N/A</v>
      </c>
      <c r="G148" s="40">
        <f t="shared" si="7"/>
        <v>0</v>
      </c>
      <c r="I148" s="31">
        <v>345954</v>
      </c>
      <c r="J148" s="41" t="s">
        <v>46</v>
      </c>
      <c r="K148" s="31">
        <v>0.38</v>
      </c>
    </row>
    <row r="149" spans="1:11" ht="13.5" thickBot="1">
      <c r="A149" s="8"/>
      <c r="B149" s="8"/>
      <c r="C149" s="42" t="e">
        <f t="shared" si="8"/>
        <v>#N/A</v>
      </c>
      <c r="D149" s="39" t="e">
        <f t="shared" si="6"/>
        <v>#N/A</v>
      </c>
      <c r="E149" s="10">
        <v>1</v>
      </c>
      <c r="F149" s="43" t="e">
        <f t="shared" si="9"/>
        <v>#N/A</v>
      </c>
      <c r="G149" s="40">
        <f t="shared" si="7"/>
        <v>0</v>
      </c>
      <c r="I149" s="31">
        <v>345955</v>
      </c>
      <c r="J149" s="41" t="s">
        <v>178</v>
      </c>
      <c r="K149" s="31">
        <v>0.22</v>
      </c>
    </row>
    <row r="150" spans="1:11" ht="13.5" thickBot="1">
      <c r="A150" s="8"/>
      <c r="B150" s="8"/>
      <c r="C150" s="42" t="e">
        <f t="shared" si="8"/>
        <v>#N/A</v>
      </c>
      <c r="D150" s="39" t="e">
        <f t="shared" si="6"/>
        <v>#N/A</v>
      </c>
      <c r="E150" s="10">
        <v>1</v>
      </c>
      <c r="F150" s="43" t="e">
        <f t="shared" si="9"/>
        <v>#N/A</v>
      </c>
      <c r="G150" s="40">
        <f t="shared" si="7"/>
        <v>0</v>
      </c>
      <c r="I150" s="31">
        <v>345956</v>
      </c>
      <c r="J150" s="41" t="s">
        <v>179</v>
      </c>
      <c r="K150" s="31">
        <v>0.16</v>
      </c>
    </row>
    <row r="151" spans="1:11" ht="13.5" thickBot="1">
      <c r="A151" s="8"/>
      <c r="B151" s="8"/>
      <c r="C151" s="42" t="e">
        <f t="shared" si="8"/>
        <v>#N/A</v>
      </c>
      <c r="D151" s="39" t="e">
        <f t="shared" si="6"/>
        <v>#N/A</v>
      </c>
      <c r="E151" s="10">
        <v>1</v>
      </c>
      <c r="F151" s="43" t="e">
        <f t="shared" si="9"/>
        <v>#N/A</v>
      </c>
      <c r="G151" s="40">
        <f t="shared" si="7"/>
        <v>0</v>
      </c>
      <c r="I151" s="31">
        <v>345957</v>
      </c>
      <c r="J151" s="41" t="s">
        <v>47</v>
      </c>
      <c r="K151" s="31">
        <v>0.16</v>
      </c>
    </row>
    <row r="152" spans="1:11" ht="13.5" thickBot="1">
      <c r="A152" s="8"/>
      <c r="B152" s="8"/>
      <c r="C152" s="42" t="e">
        <f t="shared" si="8"/>
        <v>#N/A</v>
      </c>
      <c r="D152" s="39" t="e">
        <f t="shared" si="6"/>
        <v>#N/A</v>
      </c>
      <c r="E152" s="10">
        <v>1</v>
      </c>
      <c r="F152" s="43" t="e">
        <f t="shared" si="9"/>
        <v>#N/A</v>
      </c>
      <c r="G152" s="40">
        <f t="shared" si="7"/>
        <v>0</v>
      </c>
      <c r="I152" s="31">
        <v>345958</v>
      </c>
      <c r="J152" s="41" t="s">
        <v>48</v>
      </c>
      <c r="K152" s="31">
        <v>0.21</v>
      </c>
    </row>
    <row r="153" spans="1:11" ht="13.5" thickBot="1">
      <c r="A153" s="8"/>
      <c r="B153" s="8"/>
      <c r="C153" s="42" t="e">
        <f t="shared" si="8"/>
        <v>#N/A</v>
      </c>
      <c r="D153" s="39" t="e">
        <f t="shared" si="6"/>
        <v>#N/A</v>
      </c>
      <c r="E153" s="10">
        <v>1</v>
      </c>
      <c r="F153" s="43" t="e">
        <f t="shared" si="9"/>
        <v>#N/A</v>
      </c>
      <c r="G153" s="40">
        <f t="shared" si="7"/>
        <v>0</v>
      </c>
      <c r="I153" s="31">
        <v>345959</v>
      </c>
      <c r="J153" s="41" t="s">
        <v>49</v>
      </c>
      <c r="K153" s="31">
        <v>0.21</v>
      </c>
    </row>
    <row r="154" spans="1:11" ht="13.5" thickBot="1">
      <c r="A154" s="8"/>
      <c r="B154" s="8"/>
      <c r="C154" s="42" t="e">
        <f t="shared" si="8"/>
        <v>#N/A</v>
      </c>
      <c r="D154" s="39" t="e">
        <f t="shared" si="6"/>
        <v>#N/A</v>
      </c>
      <c r="E154" s="10">
        <v>1</v>
      </c>
      <c r="F154" s="43" t="e">
        <f t="shared" si="9"/>
        <v>#N/A</v>
      </c>
      <c r="G154" s="40">
        <f t="shared" si="7"/>
        <v>0</v>
      </c>
      <c r="I154" s="31">
        <v>345960</v>
      </c>
      <c r="J154" s="41" t="s">
        <v>180</v>
      </c>
      <c r="K154" s="31">
        <v>0.22</v>
      </c>
    </row>
    <row r="155" spans="1:11" ht="13.5" thickBot="1">
      <c r="A155" s="8"/>
      <c r="B155" s="8"/>
      <c r="C155" s="42" t="e">
        <f t="shared" si="8"/>
        <v>#N/A</v>
      </c>
      <c r="D155" s="39" t="e">
        <f t="shared" si="6"/>
        <v>#N/A</v>
      </c>
      <c r="E155" s="10">
        <v>1</v>
      </c>
      <c r="F155" s="43" t="e">
        <f t="shared" si="9"/>
        <v>#N/A</v>
      </c>
      <c r="G155" s="40">
        <f t="shared" si="7"/>
        <v>0</v>
      </c>
      <c r="I155" s="31">
        <v>345961</v>
      </c>
      <c r="J155" s="41" t="s">
        <v>181</v>
      </c>
      <c r="K155" s="31">
        <v>0.22</v>
      </c>
    </row>
    <row r="156" spans="1:11" ht="13.5" thickBot="1">
      <c r="A156" s="8"/>
      <c r="B156" s="8"/>
      <c r="C156" s="42" t="e">
        <f t="shared" si="8"/>
        <v>#N/A</v>
      </c>
      <c r="D156" s="39" t="e">
        <f t="shared" si="6"/>
        <v>#N/A</v>
      </c>
      <c r="E156" s="10">
        <v>1</v>
      </c>
      <c r="F156" s="43" t="e">
        <f t="shared" si="9"/>
        <v>#N/A</v>
      </c>
      <c r="G156" s="40">
        <f t="shared" si="7"/>
        <v>0</v>
      </c>
      <c r="I156" s="31">
        <v>345962</v>
      </c>
      <c r="J156" s="41" t="s">
        <v>182</v>
      </c>
      <c r="K156" s="31">
        <v>0.22</v>
      </c>
    </row>
    <row r="157" spans="1:11" ht="13.5" thickBot="1">
      <c r="A157" s="8"/>
      <c r="B157" s="8"/>
      <c r="C157" s="42" t="e">
        <f t="shared" si="8"/>
        <v>#N/A</v>
      </c>
      <c r="D157" s="39" t="e">
        <f t="shared" si="6"/>
        <v>#N/A</v>
      </c>
      <c r="E157" s="10">
        <v>1</v>
      </c>
      <c r="F157" s="43" t="e">
        <f t="shared" si="9"/>
        <v>#N/A</v>
      </c>
      <c r="G157" s="40">
        <f t="shared" si="7"/>
        <v>0</v>
      </c>
      <c r="I157" s="31">
        <v>345963</v>
      </c>
      <c r="J157" s="41" t="s">
        <v>183</v>
      </c>
      <c r="K157" s="31">
        <v>0.16</v>
      </c>
    </row>
    <row r="158" spans="1:11" ht="13.5" thickBot="1">
      <c r="A158" s="8"/>
      <c r="B158" s="8"/>
      <c r="C158" s="42" t="e">
        <f t="shared" si="8"/>
        <v>#N/A</v>
      </c>
      <c r="D158" s="39" t="e">
        <f t="shared" si="6"/>
        <v>#N/A</v>
      </c>
      <c r="E158" s="10">
        <v>1</v>
      </c>
      <c r="F158" s="43" t="e">
        <f t="shared" si="9"/>
        <v>#N/A</v>
      </c>
      <c r="G158" s="40">
        <f t="shared" si="7"/>
        <v>0</v>
      </c>
      <c r="I158" s="31">
        <v>345964</v>
      </c>
      <c r="J158" s="41" t="s">
        <v>184</v>
      </c>
      <c r="K158" s="31">
        <v>0.38</v>
      </c>
    </row>
    <row r="159" spans="1:11" ht="13.5" thickBot="1">
      <c r="A159" s="8"/>
      <c r="B159" s="8"/>
      <c r="C159" s="42" t="e">
        <f t="shared" si="8"/>
        <v>#N/A</v>
      </c>
      <c r="D159" s="39" t="e">
        <f t="shared" si="6"/>
        <v>#N/A</v>
      </c>
      <c r="E159" s="10">
        <v>1</v>
      </c>
      <c r="F159" s="43" t="e">
        <f t="shared" si="9"/>
        <v>#N/A</v>
      </c>
      <c r="G159" s="40">
        <f t="shared" si="7"/>
        <v>0</v>
      </c>
      <c r="I159" s="31">
        <v>345965</v>
      </c>
      <c r="J159" s="41" t="s">
        <v>185</v>
      </c>
      <c r="K159" s="31">
        <v>0.38</v>
      </c>
    </row>
    <row r="160" spans="1:11" ht="13.5" thickBot="1">
      <c r="A160" s="8"/>
      <c r="B160" s="8"/>
      <c r="C160" s="42" t="e">
        <f t="shared" si="8"/>
        <v>#N/A</v>
      </c>
      <c r="D160" s="39" t="e">
        <f aca="true" t="shared" si="10" ref="D160:D219">VLOOKUP(A160,$J$31:$K$430,2,FALSE)</f>
        <v>#N/A</v>
      </c>
      <c r="E160" s="10">
        <v>1</v>
      </c>
      <c r="F160" s="43" t="e">
        <f t="shared" si="9"/>
        <v>#N/A</v>
      </c>
      <c r="G160" s="40">
        <f aca="true" t="shared" si="11" ref="G160:G219">IF(A160="",0,B160*D160*E160)</f>
        <v>0</v>
      </c>
      <c r="I160" s="31">
        <v>345966</v>
      </c>
      <c r="J160" s="41" t="s">
        <v>186</v>
      </c>
      <c r="K160" s="31">
        <v>0</v>
      </c>
    </row>
    <row r="161" spans="1:11" ht="13.5" thickBot="1">
      <c r="A161" s="8"/>
      <c r="B161" s="8"/>
      <c r="C161" s="42" t="e">
        <f t="shared" si="8"/>
        <v>#N/A</v>
      </c>
      <c r="D161" s="39" t="e">
        <f t="shared" si="10"/>
        <v>#N/A</v>
      </c>
      <c r="E161" s="10">
        <v>1</v>
      </c>
      <c r="F161" s="43" t="e">
        <f t="shared" si="9"/>
        <v>#N/A</v>
      </c>
      <c r="G161" s="40">
        <f t="shared" si="11"/>
        <v>0</v>
      </c>
      <c r="I161" s="31">
        <v>345967</v>
      </c>
      <c r="J161" s="41" t="s">
        <v>187</v>
      </c>
      <c r="K161" s="31">
        <v>0.38</v>
      </c>
    </row>
    <row r="162" spans="1:11" ht="13.5" thickBot="1">
      <c r="A162" s="8"/>
      <c r="B162" s="8"/>
      <c r="C162" s="42" t="e">
        <f t="shared" si="8"/>
        <v>#N/A</v>
      </c>
      <c r="D162" s="39" t="e">
        <f t="shared" si="10"/>
        <v>#N/A</v>
      </c>
      <c r="E162" s="10">
        <v>1</v>
      </c>
      <c r="F162" s="43" t="e">
        <f t="shared" si="9"/>
        <v>#N/A</v>
      </c>
      <c r="G162" s="40">
        <f t="shared" si="11"/>
        <v>0</v>
      </c>
      <c r="I162" s="31">
        <v>345968</v>
      </c>
      <c r="J162" s="41" t="s">
        <v>188</v>
      </c>
      <c r="K162" s="31">
        <v>0.38</v>
      </c>
    </row>
    <row r="163" spans="1:11" ht="13.5" thickBot="1">
      <c r="A163" s="8"/>
      <c r="B163" s="8"/>
      <c r="C163" s="42" t="e">
        <f t="shared" si="8"/>
        <v>#N/A</v>
      </c>
      <c r="D163" s="39" t="e">
        <f t="shared" si="10"/>
        <v>#N/A</v>
      </c>
      <c r="E163" s="10">
        <v>1</v>
      </c>
      <c r="F163" s="43" t="e">
        <f t="shared" si="9"/>
        <v>#N/A</v>
      </c>
      <c r="G163" s="40">
        <f t="shared" si="11"/>
        <v>0</v>
      </c>
      <c r="I163" s="31">
        <v>345969</v>
      </c>
      <c r="J163" s="41" t="s">
        <v>189</v>
      </c>
      <c r="K163" s="31">
        <v>0.44</v>
      </c>
    </row>
    <row r="164" spans="1:11" ht="13.5" thickBot="1">
      <c r="A164" s="8"/>
      <c r="B164" s="8"/>
      <c r="C164" s="42" t="e">
        <f t="shared" si="8"/>
        <v>#N/A</v>
      </c>
      <c r="D164" s="39" t="e">
        <f t="shared" si="10"/>
        <v>#N/A</v>
      </c>
      <c r="E164" s="10">
        <v>1</v>
      </c>
      <c r="F164" s="43" t="e">
        <f t="shared" si="9"/>
        <v>#N/A</v>
      </c>
      <c r="G164" s="40">
        <f t="shared" si="11"/>
        <v>0</v>
      </c>
      <c r="I164" s="31">
        <v>345970</v>
      </c>
      <c r="J164" s="41" t="s">
        <v>190</v>
      </c>
      <c r="K164" s="31">
        <v>0.16</v>
      </c>
    </row>
    <row r="165" spans="1:11" ht="13.5" thickBot="1">
      <c r="A165" s="8"/>
      <c r="B165" s="8"/>
      <c r="C165" s="42" t="e">
        <f t="shared" si="8"/>
        <v>#N/A</v>
      </c>
      <c r="D165" s="39" t="e">
        <f t="shared" si="10"/>
        <v>#N/A</v>
      </c>
      <c r="E165" s="10">
        <v>1</v>
      </c>
      <c r="F165" s="43" t="e">
        <f t="shared" si="9"/>
        <v>#N/A</v>
      </c>
      <c r="G165" s="40">
        <f t="shared" si="11"/>
        <v>0</v>
      </c>
      <c r="I165" s="31">
        <v>345971</v>
      </c>
      <c r="J165" s="41" t="s">
        <v>191</v>
      </c>
      <c r="K165" s="31">
        <v>0.31</v>
      </c>
    </row>
    <row r="166" spans="1:11" ht="13.5" thickBot="1">
      <c r="A166" s="8"/>
      <c r="B166" s="8"/>
      <c r="C166" s="42" t="e">
        <f t="shared" si="8"/>
        <v>#N/A</v>
      </c>
      <c r="D166" s="39" t="e">
        <f t="shared" si="10"/>
        <v>#N/A</v>
      </c>
      <c r="E166" s="10">
        <v>1</v>
      </c>
      <c r="F166" s="43" t="e">
        <f t="shared" si="9"/>
        <v>#N/A</v>
      </c>
      <c r="G166" s="40">
        <f t="shared" si="11"/>
        <v>0</v>
      </c>
      <c r="I166" s="31">
        <v>345972</v>
      </c>
      <c r="J166" s="41" t="s">
        <v>192</v>
      </c>
      <c r="K166" s="31">
        <v>0.3</v>
      </c>
    </row>
    <row r="167" spans="1:11" ht="13.5" thickBot="1">
      <c r="A167" s="8"/>
      <c r="B167" s="8"/>
      <c r="C167" s="42" t="e">
        <f t="shared" si="8"/>
        <v>#N/A</v>
      </c>
      <c r="D167" s="39" t="e">
        <f t="shared" si="10"/>
        <v>#N/A</v>
      </c>
      <c r="E167" s="10">
        <v>1</v>
      </c>
      <c r="F167" s="43" t="e">
        <f t="shared" si="9"/>
        <v>#N/A</v>
      </c>
      <c r="G167" s="40">
        <f t="shared" si="11"/>
        <v>0</v>
      </c>
      <c r="I167" s="31">
        <v>345973</v>
      </c>
      <c r="J167" s="41" t="s">
        <v>193</v>
      </c>
      <c r="K167" s="31">
        <v>0.22</v>
      </c>
    </row>
    <row r="168" spans="1:11" ht="13.5" thickBot="1">
      <c r="A168" s="8"/>
      <c r="B168" s="8"/>
      <c r="C168" s="42" t="e">
        <f t="shared" si="8"/>
        <v>#N/A</v>
      </c>
      <c r="D168" s="39" t="e">
        <f t="shared" si="10"/>
        <v>#N/A</v>
      </c>
      <c r="E168" s="10">
        <v>1</v>
      </c>
      <c r="F168" s="43" t="e">
        <f t="shared" si="9"/>
        <v>#N/A</v>
      </c>
      <c r="G168" s="40">
        <f t="shared" si="11"/>
        <v>0</v>
      </c>
      <c r="I168" s="31">
        <v>345974</v>
      </c>
      <c r="J168" s="41" t="s">
        <v>194</v>
      </c>
      <c r="K168" s="31">
        <v>0.38</v>
      </c>
    </row>
    <row r="169" spans="1:11" ht="13.5" thickBot="1">
      <c r="A169" s="8"/>
      <c r="B169" s="8"/>
      <c r="C169" s="42" t="e">
        <f t="shared" si="8"/>
        <v>#N/A</v>
      </c>
      <c r="D169" s="39" t="e">
        <f t="shared" si="10"/>
        <v>#N/A</v>
      </c>
      <c r="E169" s="10">
        <v>1</v>
      </c>
      <c r="F169" s="43" t="e">
        <f t="shared" si="9"/>
        <v>#N/A</v>
      </c>
      <c r="G169" s="40">
        <f t="shared" si="11"/>
        <v>0</v>
      </c>
      <c r="I169" s="31">
        <v>345975</v>
      </c>
      <c r="J169" s="41" t="s">
        <v>195</v>
      </c>
      <c r="K169" s="31">
        <v>0.16</v>
      </c>
    </row>
    <row r="170" spans="1:11" ht="13.5" thickBot="1">
      <c r="A170" s="8"/>
      <c r="B170" s="8"/>
      <c r="C170" s="42" t="e">
        <f t="shared" si="8"/>
        <v>#N/A</v>
      </c>
      <c r="D170" s="39" t="e">
        <f t="shared" si="10"/>
        <v>#N/A</v>
      </c>
      <c r="E170" s="10">
        <v>1</v>
      </c>
      <c r="F170" s="43" t="e">
        <f t="shared" si="9"/>
        <v>#N/A</v>
      </c>
      <c r="G170" s="40">
        <f t="shared" si="11"/>
        <v>0</v>
      </c>
      <c r="I170" s="31">
        <v>345976</v>
      </c>
      <c r="J170" s="41" t="s">
        <v>196</v>
      </c>
      <c r="K170" s="31">
        <v>0.26</v>
      </c>
    </row>
    <row r="171" spans="1:11" ht="13.5" thickBot="1">
      <c r="A171" s="8"/>
      <c r="B171" s="8"/>
      <c r="C171" s="42" t="e">
        <f t="shared" si="8"/>
        <v>#N/A</v>
      </c>
      <c r="D171" s="39" t="e">
        <f t="shared" si="10"/>
        <v>#N/A</v>
      </c>
      <c r="E171" s="10">
        <v>1</v>
      </c>
      <c r="F171" s="43" t="e">
        <f t="shared" si="9"/>
        <v>#N/A</v>
      </c>
      <c r="G171" s="40">
        <f t="shared" si="11"/>
        <v>0</v>
      </c>
      <c r="I171" s="31">
        <v>345977</v>
      </c>
      <c r="J171" s="41" t="s">
        <v>197</v>
      </c>
      <c r="K171" s="31">
        <v>0.16</v>
      </c>
    </row>
    <row r="172" spans="1:11" ht="13.5" thickBot="1">
      <c r="A172" s="8"/>
      <c r="B172" s="8"/>
      <c r="C172" s="42" t="e">
        <f t="shared" si="8"/>
        <v>#N/A</v>
      </c>
      <c r="D172" s="39" t="e">
        <f t="shared" si="10"/>
        <v>#N/A</v>
      </c>
      <c r="E172" s="10">
        <v>1</v>
      </c>
      <c r="F172" s="43" t="e">
        <f t="shared" si="9"/>
        <v>#N/A</v>
      </c>
      <c r="G172" s="40">
        <f t="shared" si="11"/>
        <v>0</v>
      </c>
      <c r="I172" s="31">
        <v>345978</v>
      </c>
      <c r="J172" s="41" t="s">
        <v>198</v>
      </c>
      <c r="K172" s="31">
        <v>0.16</v>
      </c>
    </row>
    <row r="173" spans="1:11" ht="13.5" thickBot="1">
      <c r="A173" s="8"/>
      <c r="B173" s="8"/>
      <c r="C173" s="42" t="e">
        <f t="shared" si="8"/>
        <v>#N/A</v>
      </c>
      <c r="D173" s="39" t="e">
        <f t="shared" si="10"/>
        <v>#N/A</v>
      </c>
      <c r="E173" s="10">
        <v>1</v>
      </c>
      <c r="F173" s="43" t="e">
        <f t="shared" si="9"/>
        <v>#N/A</v>
      </c>
      <c r="G173" s="40">
        <f t="shared" si="11"/>
        <v>0</v>
      </c>
      <c r="I173" s="31">
        <v>345979</v>
      </c>
      <c r="J173" s="41" t="s">
        <v>199</v>
      </c>
      <c r="K173" s="31">
        <v>0.16</v>
      </c>
    </row>
    <row r="174" spans="1:11" ht="13.5" thickBot="1">
      <c r="A174" s="8"/>
      <c r="B174" s="8"/>
      <c r="C174" s="42" t="e">
        <f t="shared" si="8"/>
        <v>#N/A</v>
      </c>
      <c r="D174" s="39" t="e">
        <f t="shared" si="10"/>
        <v>#N/A</v>
      </c>
      <c r="E174" s="10">
        <v>1</v>
      </c>
      <c r="F174" s="43" t="e">
        <f t="shared" si="9"/>
        <v>#N/A</v>
      </c>
      <c r="G174" s="40">
        <f t="shared" si="11"/>
        <v>0</v>
      </c>
      <c r="I174" s="31">
        <v>345981</v>
      </c>
      <c r="J174" s="41" t="s">
        <v>50</v>
      </c>
      <c r="K174" s="31">
        <v>0.16</v>
      </c>
    </row>
    <row r="175" spans="1:11" ht="13.5" thickBot="1">
      <c r="A175" s="8"/>
      <c r="B175" s="8"/>
      <c r="C175" s="42" t="e">
        <f t="shared" si="8"/>
        <v>#N/A</v>
      </c>
      <c r="D175" s="39" t="e">
        <f t="shared" si="10"/>
        <v>#N/A</v>
      </c>
      <c r="E175" s="10">
        <v>1</v>
      </c>
      <c r="F175" s="43" t="e">
        <f t="shared" si="9"/>
        <v>#N/A</v>
      </c>
      <c r="G175" s="40">
        <f t="shared" si="11"/>
        <v>0</v>
      </c>
      <c r="I175" s="31">
        <v>345982</v>
      </c>
      <c r="J175" s="41" t="s">
        <v>200</v>
      </c>
      <c r="K175" s="31">
        <v>0.16</v>
      </c>
    </row>
    <row r="176" spans="1:11" ht="13.5" thickBot="1">
      <c r="A176" s="8"/>
      <c r="B176" s="8"/>
      <c r="C176" s="42" t="e">
        <f t="shared" si="8"/>
        <v>#N/A</v>
      </c>
      <c r="D176" s="39" t="e">
        <f t="shared" si="10"/>
        <v>#N/A</v>
      </c>
      <c r="E176" s="10">
        <v>1</v>
      </c>
      <c r="F176" s="43" t="e">
        <f t="shared" si="9"/>
        <v>#N/A</v>
      </c>
      <c r="G176" s="40">
        <f t="shared" si="11"/>
        <v>0</v>
      </c>
      <c r="I176" s="31">
        <v>345983</v>
      </c>
      <c r="J176" s="41" t="s">
        <v>201</v>
      </c>
      <c r="K176" s="31">
        <v>0.16</v>
      </c>
    </row>
    <row r="177" spans="1:11" ht="13.5" thickBot="1">
      <c r="A177" s="8"/>
      <c r="B177" s="8"/>
      <c r="C177" s="42" t="e">
        <f t="shared" si="8"/>
        <v>#N/A</v>
      </c>
      <c r="D177" s="39" t="e">
        <f t="shared" si="10"/>
        <v>#N/A</v>
      </c>
      <c r="E177" s="10">
        <v>1</v>
      </c>
      <c r="F177" s="43" t="e">
        <f t="shared" si="9"/>
        <v>#N/A</v>
      </c>
      <c r="G177" s="40">
        <f t="shared" si="11"/>
        <v>0</v>
      </c>
      <c r="I177" s="31">
        <v>345984</v>
      </c>
      <c r="J177" s="41" t="s">
        <v>202</v>
      </c>
      <c r="K177" s="31">
        <v>0.38</v>
      </c>
    </row>
    <row r="178" spans="1:11" ht="13.5" thickBot="1">
      <c r="A178" s="8"/>
      <c r="B178" s="8"/>
      <c r="C178" s="42" t="e">
        <f t="shared" si="8"/>
        <v>#N/A</v>
      </c>
      <c r="D178" s="39" t="e">
        <f t="shared" si="10"/>
        <v>#N/A</v>
      </c>
      <c r="E178" s="10">
        <v>1</v>
      </c>
      <c r="F178" s="43" t="e">
        <f t="shared" si="9"/>
        <v>#N/A</v>
      </c>
      <c r="G178" s="40">
        <f t="shared" si="11"/>
        <v>0</v>
      </c>
      <c r="I178" s="31">
        <v>345985</v>
      </c>
      <c r="J178" s="41" t="s">
        <v>203</v>
      </c>
      <c r="K178" s="31">
        <v>0.16</v>
      </c>
    </row>
    <row r="179" spans="1:11" ht="13.5" thickBot="1">
      <c r="A179" s="8"/>
      <c r="B179" s="8"/>
      <c r="C179" s="42" t="e">
        <f t="shared" si="8"/>
        <v>#N/A</v>
      </c>
      <c r="D179" s="39" t="e">
        <f t="shared" si="10"/>
        <v>#N/A</v>
      </c>
      <c r="E179" s="10">
        <v>1</v>
      </c>
      <c r="F179" s="43" t="e">
        <f t="shared" si="9"/>
        <v>#N/A</v>
      </c>
      <c r="G179" s="40">
        <f t="shared" si="11"/>
        <v>0</v>
      </c>
      <c r="I179" s="31">
        <v>345986</v>
      </c>
      <c r="J179" s="41" t="s">
        <v>204</v>
      </c>
      <c r="K179" s="31">
        <v>0.16</v>
      </c>
    </row>
    <row r="180" spans="1:11" ht="13.5" thickBot="1">
      <c r="A180" s="8"/>
      <c r="B180" s="8"/>
      <c r="C180" s="42" t="e">
        <f t="shared" si="8"/>
        <v>#N/A</v>
      </c>
      <c r="D180" s="39" t="e">
        <f t="shared" si="10"/>
        <v>#N/A</v>
      </c>
      <c r="E180" s="10">
        <v>1</v>
      </c>
      <c r="F180" s="43" t="e">
        <f t="shared" si="9"/>
        <v>#N/A</v>
      </c>
      <c r="G180" s="40">
        <f t="shared" si="11"/>
        <v>0</v>
      </c>
      <c r="I180" s="31">
        <v>345987</v>
      </c>
      <c r="J180" s="41" t="s">
        <v>205</v>
      </c>
      <c r="K180" s="31">
        <v>0.16</v>
      </c>
    </row>
    <row r="181" spans="1:11" ht="13.5" thickBot="1">
      <c r="A181" s="8"/>
      <c r="B181" s="8"/>
      <c r="C181" s="42" t="e">
        <f t="shared" si="8"/>
        <v>#N/A</v>
      </c>
      <c r="D181" s="39" t="e">
        <f t="shared" si="10"/>
        <v>#N/A</v>
      </c>
      <c r="E181" s="10">
        <v>1</v>
      </c>
      <c r="F181" s="43" t="e">
        <f t="shared" si="9"/>
        <v>#N/A</v>
      </c>
      <c r="G181" s="40">
        <f t="shared" si="11"/>
        <v>0</v>
      </c>
      <c r="I181" s="31">
        <v>345988</v>
      </c>
      <c r="J181" s="41" t="s">
        <v>206</v>
      </c>
      <c r="K181" s="31">
        <v>0.16</v>
      </c>
    </row>
    <row r="182" spans="1:11" ht="13.5" thickBot="1">
      <c r="A182" s="8"/>
      <c r="B182" s="8"/>
      <c r="C182" s="42" t="e">
        <f t="shared" si="8"/>
        <v>#N/A</v>
      </c>
      <c r="D182" s="39" t="e">
        <f t="shared" si="10"/>
        <v>#N/A</v>
      </c>
      <c r="E182" s="10">
        <v>1</v>
      </c>
      <c r="F182" s="43" t="e">
        <f t="shared" si="9"/>
        <v>#N/A</v>
      </c>
      <c r="G182" s="40">
        <f t="shared" si="11"/>
        <v>0</v>
      </c>
      <c r="I182" s="31">
        <v>345989</v>
      </c>
      <c r="J182" s="41" t="s">
        <v>51</v>
      </c>
      <c r="K182" s="31">
        <v>0.38</v>
      </c>
    </row>
    <row r="183" spans="1:11" ht="13.5" thickBot="1">
      <c r="A183" s="8"/>
      <c r="B183" s="8"/>
      <c r="C183" s="42" t="e">
        <f t="shared" si="8"/>
        <v>#N/A</v>
      </c>
      <c r="D183" s="39" t="e">
        <f t="shared" si="10"/>
        <v>#N/A</v>
      </c>
      <c r="E183" s="10">
        <v>1</v>
      </c>
      <c r="F183" s="43" t="e">
        <f t="shared" si="9"/>
        <v>#N/A</v>
      </c>
      <c r="G183" s="40">
        <f t="shared" si="11"/>
        <v>0</v>
      </c>
      <c r="I183" s="31">
        <v>345990</v>
      </c>
      <c r="J183" s="41" t="s">
        <v>207</v>
      </c>
      <c r="K183" s="31">
        <v>0.16</v>
      </c>
    </row>
    <row r="184" spans="1:11" ht="13.5" thickBot="1">
      <c r="A184" s="8"/>
      <c r="B184" s="8"/>
      <c r="C184" s="42" t="e">
        <f t="shared" si="8"/>
        <v>#N/A</v>
      </c>
      <c r="D184" s="39" t="e">
        <f t="shared" si="10"/>
        <v>#N/A</v>
      </c>
      <c r="E184" s="10">
        <v>1</v>
      </c>
      <c r="F184" s="43" t="e">
        <f t="shared" si="9"/>
        <v>#N/A</v>
      </c>
      <c r="G184" s="40">
        <f t="shared" si="11"/>
        <v>0</v>
      </c>
      <c r="I184" s="31">
        <v>345991</v>
      </c>
      <c r="J184" s="41" t="s">
        <v>208</v>
      </c>
      <c r="K184" s="31">
        <v>0.16</v>
      </c>
    </row>
    <row r="185" spans="1:11" ht="13.5" thickBot="1">
      <c r="A185" s="8"/>
      <c r="B185" s="8"/>
      <c r="C185" s="42" t="e">
        <f t="shared" si="8"/>
        <v>#N/A</v>
      </c>
      <c r="D185" s="39" t="e">
        <f t="shared" si="10"/>
        <v>#N/A</v>
      </c>
      <c r="E185" s="10">
        <v>1</v>
      </c>
      <c r="F185" s="43" t="e">
        <f t="shared" si="9"/>
        <v>#N/A</v>
      </c>
      <c r="G185" s="40">
        <f t="shared" si="11"/>
        <v>0</v>
      </c>
      <c r="I185" s="31">
        <v>345992</v>
      </c>
      <c r="J185" s="41" t="s">
        <v>209</v>
      </c>
      <c r="K185" s="31">
        <v>0.16</v>
      </c>
    </row>
    <row r="186" spans="1:11" ht="13.5" thickBot="1">
      <c r="A186" s="8"/>
      <c r="B186" s="8"/>
      <c r="C186" s="42" t="e">
        <f t="shared" si="8"/>
        <v>#N/A</v>
      </c>
      <c r="D186" s="39" t="e">
        <f t="shared" si="10"/>
        <v>#N/A</v>
      </c>
      <c r="E186" s="10">
        <v>1</v>
      </c>
      <c r="F186" s="43" t="e">
        <f t="shared" si="9"/>
        <v>#N/A</v>
      </c>
      <c r="G186" s="40">
        <f t="shared" si="11"/>
        <v>0</v>
      </c>
      <c r="I186" s="31">
        <v>345993</v>
      </c>
      <c r="J186" s="41" t="s">
        <v>210</v>
      </c>
      <c r="K186" s="31">
        <v>0.16</v>
      </c>
    </row>
    <row r="187" spans="1:11" ht="13.5" thickBot="1">
      <c r="A187" s="8"/>
      <c r="B187" s="8"/>
      <c r="C187" s="42" t="e">
        <f aca="true" t="shared" si="12" ref="C187:C219">(D187*915)/0.25</f>
        <v>#N/A</v>
      </c>
      <c r="D187" s="39" t="e">
        <f t="shared" si="10"/>
        <v>#N/A</v>
      </c>
      <c r="E187" s="10">
        <v>1</v>
      </c>
      <c r="F187" s="43" t="e">
        <f aca="true" t="shared" si="13" ref="F187:F219">B187*D187</f>
        <v>#N/A</v>
      </c>
      <c r="G187" s="40">
        <f t="shared" si="11"/>
        <v>0</v>
      </c>
      <c r="I187" s="31">
        <v>345994</v>
      </c>
      <c r="J187" s="41" t="s">
        <v>211</v>
      </c>
      <c r="K187" s="31">
        <v>0.16</v>
      </c>
    </row>
    <row r="188" spans="1:11" ht="13.5" thickBot="1">
      <c r="A188" s="8"/>
      <c r="B188" s="8"/>
      <c r="C188" s="42" t="e">
        <f t="shared" si="12"/>
        <v>#N/A</v>
      </c>
      <c r="D188" s="39" t="e">
        <f t="shared" si="10"/>
        <v>#N/A</v>
      </c>
      <c r="E188" s="10">
        <v>1</v>
      </c>
      <c r="F188" s="43" t="e">
        <f t="shared" si="13"/>
        <v>#N/A</v>
      </c>
      <c r="G188" s="40">
        <f t="shared" si="11"/>
        <v>0</v>
      </c>
      <c r="I188" s="31">
        <v>345995</v>
      </c>
      <c r="J188" s="41" t="s">
        <v>212</v>
      </c>
      <c r="K188" s="31">
        <v>0.16</v>
      </c>
    </row>
    <row r="189" spans="1:11" ht="13.5" thickBot="1">
      <c r="A189" s="8"/>
      <c r="B189" s="8"/>
      <c r="C189" s="42" t="e">
        <f t="shared" si="12"/>
        <v>#N/A</v>
      </c>
      <c r="D189" s="39" t="e">
        <f t="shared" si="10"/>
        <v>#N/A</v>
      </c>
      <c r="E189" s="10">
        <v>1</v>
      </c>
      <c r="F189" s="43" t="e">
        <f t="shared" si="13"/>
        <v>#N/A</v>
      </c>
      <c r="G189" s="40">
        <f t="shared" si="11"/>
        <v>0</v>
      </c>
      <c r="I189" s="31">
        <v>345996</v>
      </c>
      <c r="J189" s="41" t="s">
        <v>213</v>
      </c>
      <c r="K189" s="31">
        <v>0.16</v>
      </c>
    </row>
    <row r="190" spans="1:11" ht="13.5" thickBot="1">
      <c r="A190" s="8"/>
      <c r="B190" s="8"/>
      <c r="C190" s="42" t="e">
        <f t="shared" si="12"/>
        <v>#N/A</v>
      </c>
      <c r="D190" s="39" t="e">
        <f t="shared" si="10"/>
        <v>#N/A</v>
      </c>
      <c r="E190" s="10">
        <v>1</v>
      </c>
      <c r="F190" s="43" t="e">
        <f t="shared" si="13"/>
        <v>#N/A</v>
      </c>
      <c r="G190" s="40">
        <f t="shared" si="11"/>
        <v>0</v>
      </c>
      <c r="I190" s="31">
        <v>345997</v>
      </c>
      <c r="J190" s="41" t="s">
        <v>214</v>
      </c>
      <c r="K190" s="31">
        <v>0.16</v>
      </c>
    </row>
    <row r="191" spans="1:11" ht="13.5" thickBot="1">
      <c r="A191" s="8"/>
      <c r="B191" s="8"/>
      <c r="C191" s="42" t="e">
        <f t="shared" si="12"/>
        <v>#N/A</v>
      </c>
      <c r="D191" s="39" t="e">
        <f t="shared" si="10"/>
        <v>#N/A</v>
      </c>
      <c r="E191" s="10">
        <v>1</v>
      </c>
      <c r="F191" s="43" t="e">
        <f t="shared" si="13"/>
        <v>#N/A</v>
      </c>
      <c r="G191" s="40">
        <f t="shared" si="11"/>
        <v>0</v>
      </c>
      <c r="I191" s="31">
        <v>345998</v>
      </c>
      <c r="J191" s="41" t="s">
        <v>215</v>
      </c>
      <c r="K191" s="31">
        <v>0.16</v>
      </c>
    </row>
    <row r="192" spans="1:11" ht="13.5" thickBot="1">
      <c r="A192" s="8"/>
      <c r="B192" s="8"/>
      <c r="C192" s="42" t="e">
        <f t="shared" si="12"/>
        <v>#N/A</v>
      </c>
      <c r="D192" s="39" t="e">
        <f t="shared" si="10"/>
        <v>#N/A</v>
      </c>
      <c r="E192" s="10">
        <v>1</v>
      </c>
      <c r="F192" s="43" t="e">
        <f t="shared" si="13"/>
        <v>#N/A</v>
      </c>
      <c r="G192" s="40">
        <f t="shared" si="11"/>
        <v>0</v>
      </c>
      <c r="I192" s="31">
        <v>345999</v>
      </c>
      <c r="J192" s="41" t="s">
        <v>216</v>
      </c>
      <c r="K192" s="31">
        <v>0.16</v>
      </c>
    </row>
    <row r="193" spans="1:11" ht="13.5" thickBot="1">
      <c r="A193" s="8"/>
      <c r="B193" s="8"/>
      <c r="C193" s="42" t="e">
        <f t="shared" si="12"/>
        <v>#N/A</v>
      </c>
      <c r="D193" s="39" t="e">
        <f t="shared" si="10"/>
        <v>#N/A</v>
      </c>
      <c r="E193" s="10">
        <v>1</v>
      </c>
      <c r="F193" s="43" t="e">
        <f t="shared" si="13"/>
        <v>#N/A</v>
      </c>
      <c r="G193" s="40">
        <f t="shared" si="11"/>
        <v>0</v>
      </c>
      <c r="I193" s="31">
        <v>346000</v>
      </c>
      <c r="J193" s="41" t="s">
        <v>217</v>
      </c>
      <c r="K193" s="31">
        <v>0.16</v>
      </c>
    </row>
    <row r="194" spans="1:11" ht="13.5" thickBot="1">
      <c r="A194" s="8"/>
      <c r="B194" s="8"/>
      <c r="C194" s="42" t="e">
        <f t="shared" si="12"/>
        <v>#N/A</v>
      </c>
      <c r="D194" s="39" t="e">
        <f t="shared" si="10"/>
        <v>#N/A</v>
      </c>
      <c r="E194" s="10">
        <v>1</v>
      </c>
      <c r="F194" s="43" t="e">
        <f t="shared" si="13"/>
        <v>#N/A</v>
      </c>
      <c r="G194" s="40">
        <f t="shared" si="11"/>
        <v>0</v>
      </c>
      <c r="I194" s="31">
        <v>346001</v>
      </c>
      <c r="J194" s="41" t="s">
        <v>218</v>
      </c>
      <c r="K194" s="31">
        <v>0.16</v>
      </c>
    </row>
    <row r="195" spans="1:11" ht="13.5" thickBot="1">
      <c r="A195" s="8"/>
      <c r="B195" s="8"/>
      <c r="C195" s="42" t="e">
        <f t="shared" si="12"/>
        <v>#N/A</v>
      </c>
      <c r="D195" s="39" t="e">
        <f t="shared" si="10"/>
        <v>#N/A</v>
      </c>
      <c r="E195" s="10">
        <v>1</v>
      </c>
      <c r="F195" s="43" t="e">
        <f t="shared" si="13"/>
        <v>#N/A</v>
      </c>
      <c r="G195" s="40">
        <f t="shared" si="11"/>
        <v>0</v>
      </c>
      <c r="I195" s="31">
        <v>346002</v>
      </c>
      <c r="J195" s="41" t="s">
        <v>219</v>
      </c>
      <c r="K195" s="31">
        <v>0.16</v>
      </c>
    </row>
    <row r="196" spans="1:11" ht="13.5" thickBot="1">
      <c r="A196" s="8"/>
      <c r="B196" s="8"/>
      <c r="C196" s="42" t="e">
        <f t="shared" si="12"/>
        <v>#N/A</v>
      </c>
      <c r="D196" s="39" t="e">
        <f t="shared" si="10"/>
        <v>#N/A</v>
      </c>
      <c r="E196" s="10">
        <v>1</v>
      </c>
      <c r="F196" s="43" t="e">
        <f t="shared" si="13"/>
        <v>#N/A</v>
      </c>
      <c r="G196" s="40">
        <f t="shared" si="11"/>
        <v>0</v>
      </c>
      <c r="I196" s="31">
        <v>346003</v>
      </c>
      <c r="J196" s="41" t="s">
        <v>220</v>
      </c>
      <c r="K196" s="31">
        <v>0.16</v>
      </c>
    </row>
    <row r="197" spans="1:11" ht="13.5" thickBot="1">
      <c r="A197" s="8"/>
      <c r="B197" s="8"/>
      <c r="C197" s="42" t="e">
        <f t="shared" si="12"/>
        <v>#N/A</v>
      </c>
      <c r="D197" s="39" t="e">
        <f t="shared" si="10"/>
        <v>#N/A</v>
      </c>
      <c r="E197" s="10">
        <v>1</v>
      </c>
      <c r="F197" s="43" t="e">
        <f t="shared" si="13"/>
        <v>#N/A</v>
      </c>
      <c r="G197" s="40">
        <f t="shared" si="11"/>
        <v>0</v>
      </c>
      <c r="I197" s="31">
        <v>346004</v>
      </c>
      <c r="J197" s="41" t="s">
        <v>221</v>
      </c>
      <c r="K197" s="31">
        <v>0.16</v>
      </c>
    </row>
    <row r="198" spans="1:11" ht="13.5" thickBot="1">
      <c r="A198" s="8"/>
      <c r="B198" s="8"/>
      <c r="C198" s="42" t="e">
        <f t="shared" si="12"/>
        <v>#N/A</v>
      </c>
      <c r="D198" s="39" t="e">
        <f t="shared" si="10"/>
        <v>#N/A</v>
      </c>
      <c r="E198" s="10">
        <v>1</v>
      </c>
      <c r="F198" s="43" t="e">
        <f t="shared" si="13"/>
        <v>#N/A</v>
      </c>
      <c r="G198" s="40">
        <f t="shared" si="11"/>
        <v>0</v>
      </c>
      <c r="I198" s="31">
        <v>346005</v>
      </c>
      <c r="J198" s="41" t="s">
        <v>222</v>
      </c>
      <c r="K198" s="31">
        <v>0.16</v>
      </c>
    </row>
    <row r="199" spans="1:11" ht="13.5" thickBot="1">
      <c r="A199" s="8"/>
      <c r="B199" s="8"/>
      <c r="C199" s="42" t="e">
        <f t="shared" si="12"/>
        <v>#N/A</v>
      </c>
      <c r="D199" s="39" t="e">
        <f t="shared" si="10"/>
        <v>#N/A</v>
      </c>
      <c r="E199" s="10">
        <v>1</v>
      </c>
      <c r="F199" s="43" t="e">
        <f t="shared" si="13"/>
        <v>#N/A</v>
      </c>
      <c r="G199" s="40">
        <f t="shared" si="11"/>
        <v>0</v>
      </c>
      <c r="I199" s="31">
        <v>346006</v>
      </c>
      <c r="J199" s="41" t="s">
        <v>223</v>
      </c>
      <c r="K199" s="31">
        <v>0.26</v>
      </c>
    </row>
    <row r="200" spans="1:11" ht="13.5" thickBot="1">
      <c r="A200" s="8"/>
      <c r="B200" s="8"/>
      <c r="C200" s="42" t="e">
        <f t="shared" si="12"/>
        <v>#N/A</v>
      </c>
      <c r="D200" s="39" t="e">
        <f t="shared" si="10"/>
        <v>#N/A</v>
      </c>
      <c r="E200" s="10">
        <v>1</v>
      </c>
      <c r="F200" s="43" t="e">
        <f t="shared" si="13"/>
        <v>#N/A</v>
      </c>
      <c r="G200" s="40">
        <f t="shared" si="11"/>
        <v>0</v>
      </c>
      <c r="I200" s="31">
        <v>346007</v>
      </c>
      <c r="J200" s="41" t="s">
        <v>224</v>
      </c>
      <c r="K200" s="31">
        <v>0.26</v>
      </c>
    </row>
    <row r="201" spans="1:11" ht="13.5" thickBot="1">
      <c r="A201" s="8"/>
      <c r="B201" s="8"/>
      <c r="C201" s="42" t="e">
        <f t="shared" si="12"/>
        <v>#N/A</v>
      </c>
      <c r="D201" s="39" t="e">
        <f t="shared" si="10"/>
        <v>#N/A</v>
      </c>
      <c r="E201" s="10">
        <v>1</v>
      </c>
      <c r="F201" s="43" t="e">
        <f t="shared" si="13"/>
        <v>#N/A</v>
      </c>
      <c r="G201" s="40">
        <f t="shared" si="11"/>
        <v>0</v>
      </c>
      <c r="I201" s="31">
        <v>346008</v>
      </c>
      <c r="J201" s="41" t="s">
        <v>225</v>
      </c>
      <c r="K201" s="31">
        <v>0.27</v>
      </c>
    </row>
    <row r="202" spans="1:11" ht="13.5" thickBot="1">
      <c r="A202" s="8"/>
      <c r="B202" s="8"/>
      <c r="C202" s="42" t="e">
        <f t="shared" si="12"/>
        <v>#N/A</v>
      </c>
      <c r="D202" s="39" t="e">
        <f t="shared" si="10"/>
        <v>#N/A</v>
      </c>
      <c r="E202" s="10">
        <v>1</v>
      </c>
      <c r="F202" s="43" t="e">
        <f t="shared" si="13"/>
        <v>#N/A</v>
      </c>
      <c r="G202" s="40">
        <f t="shared" si="11"/>
        <v>0</v>
      </c>
      <c r="I202" s="31">
        <v>346009</v>
      </c>
      <c r="J202" s="41" t="s">
        <v>52</v>
      </c>
      <c r="K202" s="31">
        <v>0.16</v>
      </c>
    </row>
    <row r="203" spans="1:11" ht="13.5" thickBot="1">
      <c r="A203" s="8"/>
      <c r="B203" s="8"/>
      <c r="C203" s="42" t="e">
        <f t="shared" si="12"/>
        <v>#N/A</v>
      </c>
      <c r="D203" s="39" t="e">
        <f t="shared" si="10"/>
        <v>#N/A</v>
      </c>
      <c r="E203" s="10">
        <v>1</v>
      </c>
      <c r="F203" s="43" t="e">
        <f t="shared" si="13"/>
        <v>#N/A</v>
      </c>
      <c r="G203" s="40">
        <f t="shared" si="11"/>
        <v>0</v>
      </c>
      <c r="I203" s="31">
        <v>346010</v>
      </c>
      <c r="J203" s="41" t="s">
        <v>53</v>
      </c>
      <c r="K203" s="31">
        <v>0.16</v>
      </c>
    </row>
    <row r="204" spans="1:11" ht="13.5" thickBot="1">
      <c r="A204" s="8"/>
      <c r="B204" s="8"/>
      <c r="C204" s="42" t="e">
        <f t="shared" si="12"/>
        <v>#N/A</v>
      </c>
      <c r="D204" s="39" t="e">
        <f t="shared" si="10"/>
        <v>#N/A</v>
      </c>
      <c r="E204" s="10">
        <v>1</v>
      </c>
      <c r="F204" s="43" t="e">
        <f t="shared" si="13"/>
        <v>#N/A</v>
      </c>
      <c r="G204" s="40">
        <f t="shared" si="11"/>
        <v>0</v>
      </c>
      <c r="I204" s="31">
        <v>346011</v>
      </c>
      <c r="J204" s="41" t="s">
        <v>54</v>
      </c>
      <c r="K204" s="31">
        <v>0.16</v>
      </c>
    </row>
    <row r="205" spans="1:11" ht="13.5" thickBot="1">
      <c r="A205" s="8"/>
      <c r="B205" s="8"/>
      <c r="C205" s="42" t="e">
        <f t="shared" si="12"/>
        <v>#N/A</v>
      </c>
      <c r="D205" s="39" t="e">
        <f t="shared" si="10"/>
        <v>#N/A</v>
      </c>
      <c r="E205" s="10">
        <v>1</v>
      </c>
      <c r="F205" s="43" t="e">
        <f t="shared" si="13"/>
        <v>#N/A</v>
      </c>
      <c r="G205" s="40">
        <f t="shared" si="11"/>
        <v>0</v>
      </c>
      <c r="I205" s="31">
        <v>346012</v>
      </c>
      <c r="J205" s="41" t="s">
        <v>226</v>
      </c>
      <c r="K205" s="31">
        <v>0.38</v>
      </c>
    </row>
    <row r="206" spans="1:11" ht="13.5" thickBot="1">
      <c r="A206" s="8"/>
      <c r="B206" s="8"/>
      <c r="C206" s="42" t="e">
        <f t="shared" si="12"/>
        <v>#N/A</v>
      </c>
      <c r="D206" s="39" t="e">
        <f t="shared" si="10"/>
        <v>#N/A</v>
      </c>
      <c r="E206" s="10">
        <v>1</v>
      </c>
      <c r="F206" s="43" t="e">
        <f t="shared" si="13"/>
        <v>#N/A</v>
      </c>
      <c r="G206" s="40">
        <f t="shared" si="11"/>
        <v>0</v>
      </c>
      <c r="I206" s="31">
        <v>346013</v>
      </c>
      <c r="J206" s="41" t="s">
        <v>227</v>
      </c>
      <c r="K206" s="31">
        <v>0.38</v>
      </c>
    </row>
    <row r="207" spans="1:11" ht="13.5" thickBot="1">
      <c r="A207" s="8"/>
      <c r="B207" s="8"/>
      <c r="C207" s="42" t="e">
        <f t="shared" si="12"/>
        <v>#N/A</v>
      </c>
      <c r="D207" s="39" t="e">
        <f t="shared" si="10"/>
        <v>#N/A</v>
      </c>
      <c r="E207" s="10">
        <v>1</v>
      </c>
      <c r="F207" s="43" t="e">
        <f t="shared" si="13"/>
        <v>#N/A</v>
      </c>
      <c r="G207" s="40">
        <f t="shared" si="11"/>
        <v>0</v>
      </c>
      <c r="I207" s="31">
        <v>346014</v>
      </c>
      <c r="J207" s="41" t="s">
        <v>228</v>
      </c>
      <c r="K207" s="31">
        <v>0.38</v>
      </c>
    </row>
    <row r="208" spans="1:11" ht="13.5" thickBot="1">
      <c r="A208" s="8"/>
      <c r="B208" s="8"/>
      <c r="C208" s="42" t="e">
        <f t="shared" si="12"/>
        <v>#N/A</v>
      </c>
      <c r="D208" s="39" t="e">
        <f t="shared" si="10"/>
        <v>#N/A</v>
      </c>
      <c r="E208" s="10">
        <v>1</v>
      </c>
      <c r="F208" s="43" t="e">
        <f t="shared" si="13"/>
        <v>#N/A</v>
      </c>
      <c r="G208" s="40">
        <f t="shared" si="11"/>
        <v>0</v>
      </c>
      <c r="I208" s="31">
        <v>346015</v>
      </c>
      <c r="J208" s="41" t="s">
        <v>229</v>
      </c>
      <c r="K208" s="31">
        <v>0.32</v>
      </c>
    </row>
    <row r="209" spans="1:11" ht="13.5" thickBot="1">
      <c r="A209" s="8"/>
      <c r="B209" s="8"/>
      <c r="C209" s="42" t="e">
        <f t="shared" si="12"/>
        <v>#N/A</v>
      </c>
      <c r="D209" s="39" t="e">
        <f t="shared" si="10"/>
        <v>#N/A</v>
      </c>
      <c r="E209" s="10">
        <v>1</v>
      </c>
      <c r="F209" s="43" t="e">
        <f t="shared" si="13"/>
        <v>#N/A</v>
      </c>
      <c r="G209" s="40">
        <f t="shared" si="11"/>
        <v>0</v>
      </c>
      <c r="I209" s="31">
        <v>346016</v>
      </c>
      <c r="J209" s="41" t="s">
        <v>230</v>
      </c>
      <c r="K209" s="31">
        <v>0.39</v>
      </c>
    </row>
    <row r="210" spans="1:11" ht="13.5" thickBot="1">
      <c r="A210" s="8"/>
      <c r="B210" s="8"/>
      <c r="C210" s="42" t="e">
        <f t="shared" si="12"/>
        <v>#N/A</v>
      </c>
      <c r="D210" s="39" t="e">
        <f t="shared" si="10"/>
        <v>#N/A</v>
      </c>
      <c r="E210" s="10">
        <v>1</v>
      </c>
      <c r="F210" s="43" t="e">
        <f t="shared" si="13"/>
        <v>#N/A</v>
      </c>
      <c r="G210" s="40">
        <f t="shared" si="11"/>
        <v>0</v>
      </c>
      <c r="I210" s="31">
        <v>346017</v>
      </c>
      <c r="J210" s="41" t="s">
        <v>231</v>
      </c>
      <c r="K210" s="31">
        <v>0.38</v>
      </c>
    </row>
    <row r="211" spans="1:11" ht="13.5" thickBot="1">
      <c r="A211" s="8"/>
      <c r="B211" s="8"/>
      <c r="C211" s="42" t="e">
        <f t="shared" si="12"/>
        <v>#N/A</v>
      </c>
      <c r="D211" s="39" t="e">
        <f t="shared" si="10"/>
        <v>#N/A</v>
      </c>
      <c r="E211" s="10">
        <v>1</v>
      </c>
      <c r="F211" s="43" t="e">
        <f t="shared" si="13"/>
        <v>#N/A</v>
      </c>
      <c r="G211" s="40">
        <f t="shared" si="11"/>
        <v>0</v>
      </c>
      <c r="I211" s="31">
        <v>346018</v>
      </c>
      <c r="J211" s="41" t="s">
        <v>232</v>
      </c>
      <c r="K211" s="31">
        <v>0.16</v>
      </c>
    </row>
    <row r="212" spans="1:11" ht="13.5" thickBot="1">
      <c r="A212" s="8"/>
      <c r="B212" s="8"/>
      <c r="C212" s="42" t="e">
        <f t="shared" si="12"/>
        <v>#N/A</v>
      </c>
      <c r="D212" s="39" t="e">
        <f t="shared" si="10"/>
        <v>#N/A</v>
      </c>
      <c r="E212" s="10">
        <v>1</v>
      </c>
      <c r="F212" s="43" t="e">
        <f t="shared" si="13"/>
        <v>#N/A</v>
      </c>
      <c r="G212" s="40">
        <f t="shared" si="11"/>
        <v>0</v>
      </c>
      <c r="I212" s="31">
        <v>346019</v>
      </c>
      <c r="J212" s="41" t="s">
        <v>55</v>
      </c>
      <c r="K212" s="31">
        <v>0.16</v>
      </c>
    </row>
    <row r="213" spans="1:11" ht="13.5" thickBot="1">
      <c r="A213" s="8"/>
      <c r="B213" s="8"/>
      <c r="C213" s="42" t="e">
        <f t="shared" si="12"/>
        <v>#N/A</v>
      </c>
      <c r="D213" s="39" t="e">
        <f t="shared" si="10"/>
        <v>#N/A</v>
      </c>
      <c r="E213" s="10">
        <v>1</v>
      </c>
      <c r="F213" s="43" t="e">
        <f t="shared" si="13"/>
        <v>#N/A</v>
      </c>
      <c r="G213" s="40">
        <f t="shared" si="11"/>
        <v>0</v>
      </c>
      <c r="I213" s="31">
        <v>346020</v>
      </c>
      <c r="J213" s="41" t="s">
        <v>233</v>
      </c>
      <c r="K213" s="31">
        <v>0.16</v>
      </c>
    </row>
    <row r="214" spans="1:11" ht="13.5" thickBot="1">
      <c r="A214" s="8"/>
      <c r="B214" s="8"/>
      <c r="C214" s="42" t="e">
        <f t="shared" si="12"/>
        <v>#N/A</v>
      </c>
      <c r="D214" s="39" t="e">
        <f t="shared" si="10"/>
        <v>#N/A</v>
      </c>
      <c r="E214" s="10">
        <v>1</v>
      </c>
      <c r="F214" s="43" t="e">
        <f t="shared" si="13"/>
        <v>#N/A</v>
      </c>
      <c r="G214" s="40">
        <f t="shared" si="11"/>
        <v>0</v>
      </c>
      <c r="I214" s="31">
        <v>346021</v>
      </c>
      <c r="J214" s="41" t="s">
        <v>56</v>
      </c>
      <c r="K214" s="31">
        <v>0.16</v>
      </c>
    </row>
    <row r="215" spans="1:11" ht="13.5" thickBot="1">
      <c r="A215" s="8"/>
      <c r="B215" s="8"/>
      <c r="C215" s="42" t="e">
        <f t="shared" si="12"/>
        <v>#N/A</v>
      </c>
      <c r="D215" s="39" t="e">
        <f t="shared" si="10"/>
        <v>#N/A</v>
      </c>
      <c r="E215" s="10">
        <v>1</v>
      </c>
      <c r="F215" s="43" t="e">
        <f t="shared" si="13"/>
        <v>#N/A</v>
      </c>
      <c r="G215" s="40">
        <f t="shared" si="11"/>
        <v>0</v>
      </c>
      <c r="I215" s="31">
        <v>346022</v>
      </c>
      <c r="J215" s="41" t="s">
        <v>57</v>
      </c>
      <c r="K215" s="31">
        <v>0.28</v>
      </c>
    </row>
    <row r="216" spans="1:11" ht="13.5" thickBot="1">
      <c r="A216" s="8"/>
      <c r="B216" s="8"/>
      <c r="C216" s="42" t="e">
        <f t="shared" si="12"/>
        <v>#N/A</v>
      </c>
      <c r="D216" s="39" t="e">
        <f t="shared" si="10"/>
        <v>#N/A</v>
      </c>
      <c r="E216" s="10">
        <v>1</v>
      </c>
      <c r="F216" s="43" t="e">
        <f t="shared" si="13"/>
        <v>#N/A</v>
      </c>
      <c r="G216" s="40">
        <f t="shared" si="11"/>
        <v>0</v>
      </c>
      <c r="I216" s="31">
        <v>346023</v>
      </c>
      <c r="J216" s="41" t="s">
        <v>234</v>
      </c>
      <c r="K216" s="31">
        <v>0.16</v>
      </c>
    </row>
    <row r="217" spans="1:11" ht="13.5" thickBot="1">
      <c r="A217" s="8"/>
      <c r="B217" s="8"/>
      <c r="C217" s="42" t="e">
        <f t="shared" si="12"/>
        <v>#N/A</v>
      </c>
      <c r="D217" s="39" t="e">
        <f t="shared" si="10"/>
        <v>#N/A</v>
      </c>
      <c r="E217" s="10">
        <v>1</v>
      </c>
      <c r="F217" s="43" t="e">
        <f t="shared" si="13"/>
        <v>#N/A</v>
      </c>
      <c r="G217" s="40">
        <f>IF(A217="",0,B217*D217*E217)</f>
        <v>0</v>
      </c>
      <c r="I217" s="31">
        <v>346024</v>
      </c>
      <c r="J217" s="41" t="s">
        <v>235</v>
      </c>
      <c r="K217" s="31">
        <v>0.38</v>
      </c>
    </row>
    <row r="218" spans="1:11" ht="13.5" thickBot="1">
      <c r="A218" s="8"/>
      <c r="B218" s="8"/>
      <c r="C218" s="42" t="e">
        <f t="shared" si="12"/>
        <v>#N/A</v>
      </c>
      <c r="D218" s="39" t="e">
        <f t="shared" si="10"/>
        <v>#N/A</v>
      </c>
      <c r="E218" s="10">
        <v>1</v>
      </c>
      <c r="F218" s="43" t="e">
        <f t="shared" si="13"/>
        <v>#N/A</v>
      </c>
      <c r="G218" s="40">
        <f t="shared" si="11"/>
        <v>0</v>
      </c>
      <c r="I218" s="31">
        <v>346025</v>
      </c>
      <c r="J218" s="41" t="s">
        <v>236</v>
      </c>
      <c r="K218" s="31">
        <v>0.38</v>
      </c>
    </row>
    <row r="219" spans="1:11" ht="13.5" thickBot="1">
      <c r="A219" s="8"/>
      <c r="B219" s="8"/>
      <c r="C219" s="42" t="e">
        <f t="shared" si="12"/>
        <v>#N/A</v>
      </c>
      <c r="D219" s="39" t="e">
        <f t="shared" si="10"/>
        <v>#N/A</v>
      </c>
      <c r="E219" s="11">
        <v>1</v>
      </c>
      <c r="F219" s="44" t="e">
        <f t="shared" si="13"/>
        <v>#N/A</v>
      </c>
      <c r="G219" s="40">
        <f t="shared" si="11"/>
        <v>0</v>
      </c>
      <c r="I219" s="31">
        <v>346026</v>
      </c>
      <c r="J219" s="41" t="s">
        <v>58</v>
      </c>
      <c r="K219" s="31">
        <v>0.38</v>
      </c>
    </row>
    <row r="220" spans="1:11" ht="12.75">
      <c r="A220" s="45"/>
      <c r="B220" s="45"/>
      <c r="C220" s="46"/>
      <c r="D220" s="47"/>
      <c r="E220" s="48"/>
      <c r="F220" s="49"/>
      <c r="G220" s="49"/>
      <c r="I220" s="31">
        <v>346027</v>
      </c>
      <c r="J220" s="41" t="s">
        <v>59</v>
      </c>
      <c r="K220" s="31">
        <v>0.38</v>
      </c>
    </row>
    <row r="221" spans="1:11" ht="12.75">
      <c r="A221" s="45"/>
      <c r="B221" s="45"/>
      <c r="C221" s="46"/>
      <c r="D221" s="50"/>
      <c r="E221" s="51"/>
      <c r="F221" s="52"/>
      <c r="G221" s="52"/>
      <c r="I221" s="31">
        <v>346028</v>
      </c>
      <c r="J221" s="41" t="s">
        <v>237</v>
      </c>
      <c r="K221" s="31">
        <v>0.38</v>
      </c>
    </row>
    <row r="222" spans="1:11" ht="12.75">
      <c r="A222" s="45"/>
      <c r="B222" s="45"/>
      <c r="C222" s="46"/>
      <c r="D222" s="50"/>
      <c r="E222" s="51"/>
      <c r="F222" s="52"/>
      <c r="G222" s="52"/>
      <c r="I222" s="31">
        <v>346029</v>
      </c>
      <c r="J222" s="41" t="s">
        <v>238</v>
      </c>
      <c r="K222" s="31">
        <v>0.38</v>
      </c>
    </row>
    <row r="223" spans="1:11" ht="12.75">
      <c r="A223" s="45"/>
      <c r="B223" s="45"/>
      <c r="C223" s="46"/>
      <c r="D223" s="50"/>
      <c r="E223" s="51"/>
      <c r="F223" s="52"/>
      <c r="G223" s="52"/>
      <c r="I223" s="31">
        <v>346030</v>
      </c>
      <c r="J223" s="41" t="s">
        <v>239</v>
      </c>
      <c r="K223" s="31">
        <v>0.16</v>
      </c>
    </row>
    <row r="224" spans="1:11" ht="12.75">
      <c r="A224" s="45"/>
      <c r="B224" s="45"/>
      <c r="C224" s="46"/>
      <c r="D224" s="50"/>
      <c r="E224" s="51"/>
      <c r="F224" s="52"/>
      <c r="G224" s="52"/>
      <c r="I224" s="31">
        <v>346031</v>
      </c>
      <c r="J224" s="41" t="s">
        <v>240</v>
      </c>
      <c r="K224" s="31">
        <v>0.16</v>
      </c>
    </row>
    <row r="225" spans="1:11" ht="12.75">
      <c r="A225" s="45"/>
      <c r="B225" s="45"/>
      <c r="C225" s="46"/>
      <c r="D225" s="50"/>
      <c r="E225" s="51"/>
      <c r="F225" s="52"/>
      <c r="G225" s="52"/>
      <c r="I225" s="31">
        <v>346032</v>
      </c>
      <c r="J225" s="41" t="s">
        <v>241</v>
      </c>
      <c r="K225" s="31">
        <v>0.16</v>
      </c>
    </row>
    <row r="226" spans="1:11" ht="12.75">
      <c r="A226" s="45"/>
      <c r="B226" s="45"/>
      <c r="C226" s="46"/>
      <c r="D226" s="50"/>
      <c r="E226" s="51"/>
      <c r="F226" s="52"/>
      <c r="G226" s="52"/>
      <c r="I226" s="31">
        <v>346033</v>
      </c>
      <c r="J226" s="41" t="s">
        <v>242</v>
      </c>
      <c r="K226" s="31">
        <v>0.38</v>
      </c>
    </row>
    <row r="227" spans="1:11" ht="12.75">
      <c r="A227" s="45"/>
      <c r="B227" s="45"/>
      <c r="C227" s="46"/>
      <c r="D227" s="50"/>
      <c r="E227" s="51"/>
      <c r="F227" s="52"/>
      <c r="G227" s="52"/>
      <c r="I227" s="31">
        <v>346034</v>
      </c>
      <c r="J227" s="41" t="s">
        <v>243</v>
      </c>
      <c r="K227" s="31">
        <v>0.38</v>
      </c>
    </row>
    <row r="228" spans="1:11" ht="12.75">
      <c r="A228" s="45"/>
      <c r="B228" s="45"/>
      <c r="C228" s="46"/>
      <c r="D228" s="50"/>
      <c r="E228" s="51"/>
      <c r="F228" s="52"/>
      <c r="G228" s="52"/>
      <c r="I228" s="31">
        <v>346035</v>
      </c>
      <c r="J228" s="41" t="s">
        <v>244</v>
      </c>
      <c r="K228" s="31">
        <v>0.22</v>
      </c>
    </row>
    <row r="229" spans="1:11" ht="12.75">
      <c r="A229" s="45"/>
      <c r="B229" s="45"/>
      <c r="C229" s="46"/>
      <c r="D229" s="50"/>
      <c r="E229" s="51"/>
      <c r="F229" s="52"/>
      <c r="G229" s="52"/>
      <c r="I229" s="31">
        <v>346036</v>
      </c>
      <c r="J229" s="41" t="s">
        <v>245</v>
      </c>
      <c r="K229" s="31">
        <v>0.22</v>
      </c>
    </row>
    <row r="230" spans="1:11" ht="12.75">
      <c r="A230" s="45"/>
      <c r="B230" s="45"/>
      <c r="C230" s="46"/>
      <c r="D230" s="50"/>
      <c r="E230" s="51"/>
      <c r="F230" s="52"/>
      <c r="G230" s="52"/>
      <c r="I230" s="31">
        <v>346037</v>
      </c>
      <c r="J230" s="41" t="s">
        <v>246</v>
      </c>
      <c r="K230" s="31">
        <v>0.28</v>
      </c>
    </row>
    <row r="231" spans="1:11" ht="12.75">
      <c r="A231" s="45"/>
      <c r="B231" s="45"/>
      <c r="C231" s="46"/>
      <c r="D231" s="50"/>
      <c r="E231" s="51"/>
      <c r="F231" s="52"/>
      <c r="G231" s="52"/>
      <c r="I231" s="31">
        <v>346038</v>
      </c>
      <c r="J231" s="41" t="s">
        <v>247</v>
      </c>
      <c r="K231" s="31">
        <v>0.16</v>
      </c>
    </row>
    <row r="232" spans="1:11" ht="12.75">
      <c r="A232" s="45"/>
      <c r="B232" s="45"/>
      <c r="C232" s="46"/>
      <c r="D232" s="50"/>
      <c r="E232" s="51"/>
      <c r="F232" s="52"/>
      <c r="G232" s="52"/>
      <c r="I232" s="31">
        <v>346039</v>
      </c>
      <c r="J232" s="41" t="s">
        <v>248</v>
      </c>
      <c r="K232" s="31">
        <v>0.16</v>
      </c>
    </row>
    <row r="233" spans="1:11" ht="12.75">
      <c r="A233" s="45"/>
      <c r="B233" s="45"/>
      <c r="C233" s="46"/>
      <c r="D233" s="50"/>
      <c r="E233" s="51"/>
      <c r="F233" s="52"/>
      <c r="G233" s="52"/>
      <c r="I233" s="31">
        <v>346040</v>
      </c>
      <c r="J233" s="41" t="s">
        <v>249</v>
      </c>
      <c r="K233" s="31">
        <v>0.16</v>
      </c>
    </row>
    <row r="234" spans="1:11" ht="12.75">
      <c r="A234" s="45"/>
      <c r="B234" s="45"/>
      <c r="C234" s="46"/>
      <c r="D234" s="50"/>
      <c r="E234" s="51"/>
      <c r="F234" s="52"/>
      <c r="G234" s="52"/>
      <c r="I234" s="31">
        <v>346041</v>
      </c>
      <c r="J234" s="41" t="s">
        <v>250</v>
      </c>
      <c r="K234" s="31">
        <v>0.16</v>
      </c>
    </row>
    <row r="235" spans="1:11" ht="12.75">
      <c r="A235" s="45"/>
      <c r="B235" s="45"/>
      <c r="C235" s="46"/>
      <c r="D235" s="50"/>
      <c r="E235" s="51"/>
      <c r="F235" s="52"/>
      <c r="G235" s="52"/>
      <c r="I235" s="31">
        <v>346042</v>
      </c>
      <c r="J235" s="41" t="s">
        <v>251</v>
      </c>
      <c r="K235" s="31">
        <v>0.14</v>
      </c>
    </row>
    <row r="236" spans="1:11" ht="12.75">
      <c r="A236" s="45"/>
      <c r="B236" s="45"/>
      <c r="C236" s="46"/>
      <c r="D236" s="50"/>
      <c r="E236" s="51"/>
      <c r="F236" s="52"/>
      <c r="G236" s="52"/>
      <c r="I236" s="31">
        <v>346043</v>
      </c>
      <c r="J236" s="41" t="s">
        <v>252</v>
      </c>
      <c r="K236" s="31">
        <v>0.13</v>
      </c>
    </row>
    <row r="237" spans="1:11" ht="12.75">
      <c r="A237" s="45"/>
      <c r="B237" s="45"/>
      <c r="C237" s="46"/>
      <c r="D237" s="50"/>
      <c r="E237" s="51"/>
      <c r="F237" s="52"/>
      <c r="G237" s="52"/>
      <c r="I237" s="31">
        <v>346044</v>
      </c>
      <c r="J237" s="41" t="s">
        <v>253</v>
      </c>
      <c r="K237" s="31">
        <v>0.22</v>
      </c>
    </row>
    <row r="238" spans="1:11" ht="12.75">
      <c r="A238" s="45"/>
      <c r="B238" s="45"/>
      <c r="C238" s="46"/>
      <c r="D238" s="50"/>
      <c r="E238" s="51"/>
      <c r="F238" s="52"/>
      <c r="G238" s="52"/>
      <c r="I238" s="31">
        <v>346045</v>
      </c>
      <c r="J238" s="41" t="s">
        <v>254</v>
      </c>
      <c r="K238" s="31">
        <v>0.16</v>
      </c>
    </row>
    <row r="239" spans="1:11" ht="12.75">
      <c r="A239" s="45"/>
      <c r="B239" s="45"/>
      <c r="C239" s="46"/>
      <c r="D239" s="50"/>
      <c r="E239" s="51"/>
      <c r="F239" s="52"/>
      <c r="G239" s="52"/>
      <c r="I239" s="31">
        <v>346046</v>
      </c>
      <c r="J239" s="41" t="s">
        <v>255</v>
      </c>
      <c r="K239" s="31">
        <v>0.16</v>
      </c>
    </row>
    <row r="240" spans="1:11" ht="12.75">
      <c r="A240" s="45"/>
      <c r="B240" s="45"/>
      <c r="C240" s="46"/>
      <c r="D240" s="50"/>
      <c r="E240" s="51"/>
      <c r="F240" s="52"/>
      <c r="G240" s="52"/>
      <c r="I240" s="31">
        <v>346047</v>
      </c>
      <c r="J240" s="41" t="s">
        <v>256</v>
      </c>
      <c r="K240" s="31">
        <v>0.38</v>
      </c>
    </row>
    <row r="241" spans="1:11" ht="12.75">
      <c r="A241" s="45"/>
      <c r="B241" s="45"/>
      <c r="C241" s="46"/>
      <c r="D241" s="50"/>
      <c r="E241" s="51"/>
      <c r="F241" s="52"/>
      <c r="G241" s="52"/>
      <c r="I241" s="31">
        <v>346048</v>
      </c>
      <c r="J241" s="41" t="s">
        <v>257</v>
      </c>
      <c r="K241" s="31">
        <v>0.38</v>
      </c>
    </row>
    <row r="242" spans="1:11" ht="12.75">
      <c r="A242" s="45"/>
      <c r="B242" s="45"/>
      <c r="C242" s="46"/>
      <c r="D242" s="50"/>
      <c r="E242" s="51"/>
      <c r="F242" s="52"/>
      <c r="G242" s="52"/>
      <c r="I242" s="31">
        <v>346049</v>
      </c>
      <c r="J242" s="41" t="s">
        <v>258</v>
      </c>
      <c r="K242" s="31">
        <v>0.37</v>
      </c>
    </row>
    <row r="243" spans="1:11" ht="12.75">
      <c r="A243" s="45"/>
      <c r="B243" s="45"/>
      <c r="C243" s="46"/>
      <c r="D243" s="50"/>
      <c r="E243" s="51"/>
      <c r="F243" s="52"/>
      <c r="G243" s="52"/>
      <c r="I243" s="31">
        <v>346050</v>
      </c>
      <c r="J243" s="41" t="s">
        <v>259</v>
      </c>
      <c r="K243" s="31">
        <v>0.32</v>
      </c>
    </row>
    <row r="244" spans="1:11" ht="12.75">
      <c r="A244" s="45"/>
      <c r="B244" s="45"/>
      <c r="C244" s="46"/>
      <c r="D244" s="50"/>
      <c r="E244" s="51"/>
      <c r="F244" s="52"/>
      <c r="G244" s="52"/>
      <c r="I244" s="31">
        <v>346051</v>
      </c>
      <c r="J244" s="41" t="s">
        <v>260</v>
      </c>
      <c r="K244" s="31">
        <v>0.16</v>
      </c>
    </row>
    <row r="245" spans="1:11" ht="12.75">
      <c r="A245" s="45"/>
      <c r="B245" s="45"/>
      <c r="C245" s="46"/>
      <c r="D245" s="50"/>
      <c r="E245" s="51"/>
      <c r="F245" s="52"/>
      <c r="G245" s="52"/>
      <c r="I245" s="31">
        <v>346052</v>
      </c>
      <c r="J245" s="41" t="s">
        <v>261</v>
      </c>
      <c r="K245" s="31">
        <v>0.16</v>
      </c>
    </row>
    <row r="246" spans="1:11" ht="12.75">
      <c r="A246" s="45"/>
      <c r="B246" s="45"/>
      <c r="C246" s="46"/>
      <c r="D246" s="50"/>
      <c r="E246" s="51"/>
      <c r="F246" s="52"/>
      <c r="G246" s="52"/>
      <c r="I246" s="31">
        <v>346053</v>
      </c>
      <c r="J246" s="41" t="s">
        <v>262</v>
      </c>
      <c r="K246" s="31">
        <v>0.16</v>
      </c>
    </row>
    <row r="247" spans="1:11" ht="12.75">
      <c r="A247" s="45"/>
      <c r="B247" s="45"/>
      <c r="C247" s="46"/>
      <c r="D247" s="50"/>
      <c r="E247" s="51"/>
      <c r="F247" s="52"/>
      <c r="G247" s="52"/>
      <c r="I247" s="31">
        <v>346054</v>
      </c>
      <c r="J247" s="41" t="s">
        <v>263</v>
      </c>
      <c r="K247" s="31">
        <v>0.16</v>
      </c>
    </row>
    <row r="248" spans="1:11" ht="12.75">
      <c r="A248" s="45"/>
      <c r="B248" s="45"/>
      <c r="C248" s="46"/>
      <c r="D248" s="50"/>
      <c r="E248" s="51"/>
      <c r="F248" s="52"/>
      <c r="G248" s="52"/>
      <c r="I248" s="31">
        <v>346055</v>
      </c>
      <c r="J248" s="41" t="s">
        <v>264</v>
      </c>
      <c r="K248" s="31">
        <v>0.38</v>
      </c>
    </row>
    <row r="249" spans="1:11" ht="12.75">
      <c r="A249" s="45"/>
      <c r="B249" s="45"/>
      <c r="C249" s="46"/>
      <c r="D249" s="50"/>
      <c r="E249" s="51"/>
      <c r="F249" s="52"/>
      <c r="G249" s="52"/>
      <c r="I249" s="31">
        <v>346056</v>
      </c>
      <c r="J249" s="41" t="s">
        <v>265</v>
      </c>
      <c r="K249" s="31">
        <v>0.38</v>
      </c>
    </row>
    <row r="250" spans="1:11" ht="12.75">
      <c r="A250" s="45"/>
      <c r="B250" s="45"/>
      <c r="C250" s="46"/>
      <c r="D250" s="50"/>
      <c r="E250" s="51"/>
      <c r="F250" s="52"/>
      <c r="G250" s="52"/>
      <c r="I250" s="31">
        <v>346057</v>
      </c>
      <c r="J250" s="41" t="s">
        <v>266</v>
      </c>
      <c r="K250" s="31">
        <v>0.05</v>
      </c>
    </row>
    <row r="251" spans="1:11" ht="12.75">
      <c r="A251" s="45"/>
      <c r="B251" s="45"/>
      <c r="C251" s="46"/>
      <c r="D251" s="50"/>
      <c r="E251" s="51"/>
      <c r="F251" s="52"/>
      <c r="G251" s="52"/>
      <c r="I251" s="31">
        <v>346058</v>
      </c>
      <c r="J251" s="41" t="s">
        <v>267</v>
      </c>
      <c r="K251" s="31">
        <v>0.22</v>
      </c>
    </row>
    <row r="252" spans="1:11" ht="12.75">
      <c r="A252" s="45"/>
      <c r="B252" s="45"/>
      <c r="C252" s="46"/>
      <c r="D252" s="50"/>
      <c r="E252" s="51"/>
      <c r="F252" s="52"/>
      <c r="G252" s="52"/>
      <c r="I252" s="31">
        <v>346059</v>
      </c>
      <c r="J252" s="41" t="s">
        <v>268</v>
      </c>
      <c r="K252" s="31">
        <v>0.38</v>
      </c>
    </row>
    <row r="253" spans="1:11" ht="12.75">
      <c r="A253" s="45"/>
      <c r="B253" s="45"/>
      <c r="C253" s="46"/>
      <c r="D253" s="50"/>
      <c r="E253" s="51"/>
      <c r="F253" s="52"/>
      <c r="G253" s="52"/>
      <c r="I253" s="31">
        <v>346060</v>
      </c>
      <c r="J253" s="41" t="s">
        <v>269</v>
      </c>
      <c r="K253" s="31">
        <v>0.35</v>
      </c>
    </row>
    <row r="254" spans="1:11" ht="12.75">
      <c r="A254" s="37"/>
      <c r="B254" s="37"/>
      <c r="C254" s="37"/>
      <c r="I254" s="31">
        <v>346061</v>
      </c>
      <c r="J254" s="41" t="s">
        <v>270</v>
      </c>
      <c r="K254" s="31">
        <v>0.47</v>
      </c>
    </row>
    <row r="255" spans="1:11" ht="12.75">
      <c r="A255" s="37"/>
      <c r="B255" s="37"/>
      <c r="C255" s="37"/>
      <c r="I255" s="31">
        <v>346062</v>
      </c>
      <c r="J255" s="41" t="s">
        <v>271</v>
      </c>
      <c r="K255" s="31">
        <v>0.16</v>
      </c>
    </row>
    <row r="256" spans="1:11" ht="12.75">
      <c r="A256" s="37"/>
      <c r="B256" s="37"/>
      <c r="C256" s="37"/>
      <c r="I256" s="31">
        <v>346063</v>
      </c>
      <c r="J256" s="41" t="s">
        <v>272</v>
      </c>
      <c r="K256" s="31">
        <v>0.18</v>
      </c>
    </row>
    <row r="257" spans="1:11" ht="12.75">
      <c r="A257" s="37"/>
      <c r="B257" s="37"/>
      <c r="C257" s="37"/>
      <c r="I257" s="31">
        <v>346064</v>
      </c>
      <c r="J257" s="41" t="s">
        <v>273</v>
      </c>
      <c r="K257" s="31">
        <v>0.16</v>
      </c>
    </row>
    <row r="258" spans="1:11" ht="12.75">
      <c r="A258" s="37"/>
      <c r="B258" s="37"/>
      <c r="C258" s="37"/>
      <c r="I258" s="31">
        <v>346065</v>
      </c>
      <c r="J258" s="41" t="s">
        <v>274</v>
      </c>
      <c r="K258" s="31">
        <v>0.18</v>
      </c>
    </row>
    <row r="259" spans="1:11" ht="12.75">
      <c r="A259" s="37"/>
      <c r="B259" s="37"/>
      <c r="C259" s="37"/>
      <c r="I259" s="31">
        <v>346066</v>
      </c>
      <c r="J259" s="41" t="s">
        <v>275</v>
      </c>
      <c r="K259" s="31">
        <v>0.21</v>
      </c>
    </row>
    <row r="260" spans="1:11" ht="12.75">
      <c r="A260" s="37"/>
      <c r="B260" s="37"/>
      <c r="C260" s="37"/>
      <c r="I260" s="31">
        <v>346067</v>
      </c>
      <c r="J260" s="41" t="s">
        <v>276</v>
      </c>
      <c r="K260" s="31">
        <v>0.21</v>
      </c>
    </row>
    <row r="261" spans="1:11" ht="12.75">
      <c r="A261" s="37"/>
      <c r="B261" s="37"/>
      <c r="C261" s="37"/>
      <c r="I261" s="31">
        <v>346068</v>
      </c>
      <c r="J261" s="41" t="s">
        <v>277</v>
      </c>
      <c r="K261" s="31">
        <v>0.22</v>
      </c>
    </row>
    <row r="262" spans="1:11" ht="12.75">
      <c r="A262" s="37"/>
      <c r="B262" s="37"/>
      <c r="C262" s="37"/>
      <c r="I262" s="31">
        <v>346069</v>
      </c>
      <c r="J262" s="41" t="s">
        <v>278</v>
      </c>
      <c r="K262" s="31">
        <v>0.16</v>
      </c>
    </row>
    <row r="263" spans="1:11" ht="12.75">
      <c r="A263" s="37"/>
      <c r="B263" s="37"/>
      <c r="C263" s="37"/>
      <c r="I263" s="31">
        <v>346070</v>
      </c>
      <c r="J263" s="41" t="s">
        <v>60</v>
      </c>
      <c r="K263" s="31">
        <v>0.38</v>
      </c>
    </row>
    <row r="264" spans="1:11" ht="12.75">
      <c r="A264" s="37"/>
      <c r="B264" s="37"/>
      <c r="C264" s="37"/>
      <c r="I264" s="31">
        <v>346071</v>
      </c>
      <c r="J264" s="41" t="s">
        <v>61</v>
      </c>
      <c r="K264" s="31">
        <v>0.38</v>
      </c>
    </row>
    <row r="265" spans="1:11" ht="12.75">
      <c r="A265" s="37"/>
      <c r="B265" s="37"/>
      <c r="C265" s="37"/>
      <c r="I265" s="31">
        <v>346072</v>
      </c>
      <c r="J265" s="41" t="s">
        <v>62</v>
      </c>
      <c r="K265" s="31">
        <v>0.38</v>
      </c>
    </row>
    <row r="266" spans="1:11" ht="12.75">
      <c r="A266" s="37"/>
      <c r="B266" s="37"/>
      <c r="C266" s="37"/>
      <c r="I266" s="31">
        <v>346073</v>
      </c>
      <c r="J266" s="41" t="s">
        <v>63</v>
      </c>
      <c r="K266" s="31">
        <v>0.38</v>
      </c>
    </row>
    <row r="267" spans="1:11" ht="12.75">
      <c r="A267" s="37"/>
      <c r="B267" s="37"/>
      <c r="C267" s="37"/>
      <c r="I267" s="31">
        <v>346074</v>
      </c>
      <c r="J267" s="41" t="s">
        <v>279</v>
      </c>
      <c r="K267" s="31">
        <v>0.44</v>
      </c>
    </row>
    <row r="268" spans="1:11" ht="12.75">
      <c r="A268" s="37"/>
      <c r="B268" s="37"/>
      <c r="C268" s="37"/>
      <c r="I268" s="31">
        <v>346075</v>
      </c>
      <c r="J268" s="41" t="s">
        <v>280</v>
      </c>
      <c r="K268" s="31">
        <v>0.22</v>
      </c>
    </row>
    <row r="269" spans="1:11" ht="12.75">
      <c r="A269" s="37"/>
      <c r="B269" s="37"/>
      <c r="C269" s="37"/>
      <c r="I269" s="31">
        <v>346076</v>
      </c>
      <c r="J269" s="41" t="s">
        <v>281</v>
      </c>
      <c r="K269" s="31">
        <v>0.16</v>
      </c>
    </row>
    <row r="270" spans="1:11" ht="12.75">
      <c r="A270" s="37"/>
      <c r="B270" s="37"/>
      <c r="C270" s="37"/>
      <c r="I270" s="31">
        <v>346077</v>
      </c>
      <c r="J270" s="41" t="s">
        <v>64</v>
      </c>
      <c r="K270" s="31">
        <v>0.16</v>
      </c>
    </row>
    <row r="271" spans="1:11" ht="12.75">
      <c r="A271" s="37"/>
      <c r="B271" s="37"/>
      <c r="C271" s="37"/>
      <c r="I271" s="31">
        <v>346078</v>
      </c>
      <c r="J271" s="41" t="s">
        <v>282</v>
      </c>
      <c r="K271" s="31">
        <v>0.16</v>
      </c>
    </row>
    <row r="272" spans="1:11" ht="12.75">
      <c r="A272" s="37"/>
      <c r="B272" s="37"/>
      <c r="C272" s="37"/>
      <c r="I272" s="31">
        <v>346079</v>
      </c>
      <c r="J272" s="41" t="s">
        <v>65</v>
      </c>
      <c r="K272" s="31">
        <v>0.16</v>
      </c>
    </row>
    <row r="273" spans="1:11" ht="12.75">
      <c r="A273" s="37"/>
      <c r="B273" s="37"/>
      <c r="C273" s="37"/>
      <c r="I273" s="31">
        <v>346080</v>
      </c>
      <c r="J273" s="41" t="s">
        <v>283</v>
      </c>
      <c r="K273" s="31">
        <v>0.16</v>
      </c>
    </row>
    <row r="274" spans="1:11" ht="12.75">
      <c r="A274" s="37"/>
      <c r="B274" s="37"/>
      <c r="C274" s="37"/>
      <c r="I274" s="31">
        <v>346081</v>
      </c>
      <c r="J274" s="41" t="s">
        <v>66</v>
      </c>
      <c r="K274" s="31">
        <v>0.44</v>
      </c>
    </row>
    <row r="275" spans="1:11" ht="12.75">
      <c r="A275" s="37"/>
      <c r="B275" s="37"/>
      <c r="C275" s="37"/>
      <c r="I275" s="31">
        <v>346082</v>
      </c>
      <c r="J275" s="41" t="s">
        <v>284</v>
      </c>
      <c r="K275" s="31">
        <v>0.22</v>
      </c>
    </row>
    <row r="276" spans="1:11" ht="12.75">
      <c r="A276" s="37"/>
      <c r="B276" s="37"/>
      <c r="C276" s="37"/>
      <c r="I276" s="31">
        <v>346083</v>
      </c>
      <c r="J276" s="41" t="s">
        <v>285</v>
      </c>
      <c r="K276" s="31">
        <v>0.22</v>
      </c>
    </row>
    <row r="277" spans="1:11" ht="12.75">
      <c r="A277" s="37"/>
      <c r="B277" s="37"/>
      <c r="C277" s="37"/>
      <c r="I277" s="31">
        <v>346084</v>
      </c>
      <c r="J277" s="41" t="s">
        <v>286</v>
      </c>
      <c r="K277" s="31">
        <v>0.14</v>
      </c>
    </row>
    <row r="278" spans="1:11" ht="12.75">
      <c r="A278" s="37"/>
      <c r="B278" s="37"/>
      <c r="C278" s="37"/>
      <c r="I278" s="31">
        <v>346085</v>
      </c>
      <c r="J278" s="41" t="s">
        <v>287</v>
      </c>
      <c r="K278" s="31">
        <v>0.23</v>
      </c>
    </row>
    <row r="279" spans="1:11" ht="12.75">
      <c r="A279" s="37"/>
      <c r="B279" s="37"/>
      <c r="C279" s="37"/>
      <c r="I279" s="31">
        <v>346086</v>
      </c>
      <c r="J279" s="41" t="s">
        <v>288</v>
      </c>
      <c r="K279" s="31">
        <v>0.22</v>
      </c>
    </row>
    <row r="280" spans="1:11" ht="12.75">
      <c r="A280" s="37"/>
      <c r="B280" s="37"/>
      <c r="C280" s="37"/>
      <c r="I280" s="31">
        <v>346087</v>
      </c>
      <c r="J280" s="41" t="s">
        <v>289</v>
      </c>
      <c r="K280" s="31">
        <v>0.22</v>
      </c>
    </row>
    <row r="281" spans="1:11" ht="12.75">
      <c r="A281" s="37"/>
      <c r="B281" s="37"/>
      <c r="C281" s="37"/>
      <c r="I281" s="31">
        <v>346088</v>
      </c>
      <c r="J281" s="41" t="s">
        <v>290</v>
      </c>
      <c r="K281" s="31">
        <v>0.25</v>
      </c>
    </row>
    <row r="282" spans="1:11" ht="12.75">
      <c r="A282" s="37"/>
      <c r="B282" s="37"/>
      <c r="C282" s="37"/>
      <c r="I282" s="31">
        <v>346089</v>
      </c>
      <c r="J282" s="41" t="s">
        <v>291</v>
      </c>
      <c r="K282" s="31">
        <v>0.16</v>
      </c>
    </row>
    <row r="283" spans="1:11" ht="12.75">
      <c r="A283" s="37"/>
      <c r="B283" s="37"/>
      <c r="C283" s="37"/>
      <c r="I283" s="31">
        <v>346090</v>
      </c>
      <c r="J283" s="41" t="s">
        <v>292</v>
      </c>
      <c r="K283" s="31">
        <v>0.16</v>
      </c>
    </row>
    <row r="284" spans="1:11" ht="12.75">
      <c r="A284" s="37"/>
      <c r="B284" s="37"/>
      <c r="C284" s="37"/>
      <c r="I284" s="31">
        <v>346091</v>
      </c>
      <c r="J284" s="41" t="s">
        <v>293</v>
      </c>
      <c r="K284" s="31">
        <v>0.16</v>
      </c>
    </row>
    <row r="285" spans="1:11" ht="12.75">
      <c r="A285" s="37"/>
      <c r="B285" s="37"/>
      <c r="C285" s="37"/>
      <c r="I285" s="31">
        <v>346092</v>
      </c>
      <c r="J285" s="41" t="s">
        <v>294</v>
      </c>
      <c r="K285" s="31">
        <v>0.16</v>
      </c>
    </row>
    <row r="286" spans="1:11" ht="12.75">
      <c r="A286" s="37"/>
      <c r="B286" s="37"/>
      <c r="C286" s="37"/>
      <c r="I286" s="31">
        <v>346093</v>
      </c>
      <c r="J286" s="41" t="s">
        <v>295</v>
      </c>
      <c r="K286" s="31">
        <v>0.22</v>
      </c>
    </row>
    <row r="287" spans="1:11" ht="12.75">
      <c r="A287" s="37"/>
      <c r="B287" s="37"/>
      <c r="C287" s="37"/>
      <c r="I287" s="31">
        <v>346094</v>
      </c>
      <c r="J287" s="41" t="s">
        <v>296</v>
      </c>
      <c r="K287" s="31">
        <v>0.37</v>
      </c>
    </row>
    <row r="288" spans="1:11" ht="12.75">
      <c r="A288" s="37"/>
      <c r="B288" s="37"/>
      <c r="C288" s="37"/>
      <c r="I288" s="31">
        <v>346095</v>
      </c>
      <c r="J288" s="41" t="s">
        <v>297</v>
      </c>
      <c r="K288" s="31">
        <v>0.38</v>
      </c>
    </row>
    <row r="289" spans="1:11" ht="12.75">
      <c r="A289" s="37"/>
      <c r="B289" s="37"/>
      <c r="C289" s="37"/>
      <c r="I289" s="31">
        <v>346096</v>
      </c>
      <c r="J289" s="41" t="s">
        <v>298</v>
      </c>
      <c r="K289" s="31">
        <v>0.23</v>
      </c>
    </row>
    <row r="290" spans="1:11" ht="12.75">
      <c r="A290" s="37"/>
      <c r="B290" s="37"/>
      <c r="C290" s="37"/>
      <c r="I290" s="31">
        <v>346097</v>
      </c>
      <c r="J290" s="41" t="s">
        <v>299</v>
      </c>
      <c r="K290" s="31">
        <v>0.19</v>
      </c>
    </row>
    <row r="291" spans="1:11" ht="12.75">
      <c r="A291" s="37"/>
      <c r="B291" s="37"/>
      <c r="C291" s="37"/>
      <c r="I291" s="31">
        <v>346098</v>
      </c>
      <c r="J291" s="41" t="s">
        <v>300</v>
      </c>
      <c r="K291" s="31">
        <v>0.16</v>
      </c>
    </row>
    <row r="292" spans="1:11" ht="12.75">
      <c r="A292" s="37"/>
      <c r="B292" s="37"/>
      <c r="C292" s="37"/>
      <c r="I292" s="31">
        <v>346099</v>
      </c>
      <c r="J292" s="41" t="s">
        <v>301</v>
      </c>
      <c r="K292" s="31">
        <v>0.38</v>
      </c>
    </row>
    <row r="293" spans="1:11" ht="12.75">
      <c r="A293" s="37"/>
      <c r="B293" s="37"/>
      <c r="C293" s="37"/>
      <c r="I293" s="31">
        <v>346100</v>
      </c>
      <c r="J293" s="41" t="s">
        <v>302</v>
      </c>
      <c r="K293" s="31">
        <v>0.38</v>
      </c>
    </row>
    <row r="294" spans="1:11" ht="12.75">
      <c r="A294" s="37"/>
      <c r="B294" s="37"/>
      <c r="C294" s="37"/>
      <c r="I294" s="31">
        <v>346101</v>
      </c>
      <c r="J294" s="41" t="s">
        <v>303</v>
      </c>
      <c r="K294" s="31">
        <v>0.16</v>
      </c>
    </row>
    <row r="295" spans="1:11" ht="12.75">
      <c r="A295" s="37"/>
      <c r="B295" s="37"/>
      <c r="C295" s="37"/>
      <c r="I295" s="31">
        <v>346102</v>
      </c>
      <c r="J295" s="41" t="s">
        <v>304</v>
      </c>
      <c r="K295" s="31">
        <v>0.16</v>
      </c>
    </row>
    <row r="296" spans="1:11" ht="12.75">
      <c r="A296" s="37"/>
      <c r="B296" s="37"/>
      <c r="C296" s="37"/>
      <c r="I296" s="31">
        <v>346103</v>
      </c>
      <c r="J296" s="41" t="s">
        <v>305</v>
      </c>
      <c r="K296" s="31">
        <v>0.16</v>
      </c>
    </row>
    <row r="297" spans="1:11" ht="12.75">
      <c r="A297" s="37"/>
      <c r="B297" s="37"/>
      <c r="C297" s="37"/>
      <c r="I297" s="31">
        <v>346105</v>
      </c>
      <c r="J297" s="41" t="s">
        <v>306</v>
      </c>
      <c r="K297" s="31">
        <v>0.44</v>
      </c>
    </row>
    <row r="298" spans="1:11" ht="12.75">
      <c r="A298" s="37"/>
      <c r="B298" s="37"/>
      <c r="C298" s="37"/>
      <c r="I298" s="31">
        <v>346106</v>
      </c>
      <c r="J298" s="41" t="s">
        <v>307</v>
      </c>
      <c r="K298" s="31">
        <v>0.27</v>
      </c>
    </row>
    <row r="299" spans="1:11" ht="12.75">
      <c r="A299" s="37"/>
      <c r="B299" s="37"/>
      <c r="C299" s="37"/>
      <c r="I299" s="31">
        <v>346107</v>
      </c>
      <c r="J299" s="41" t="s">
        <v>308</v>
      </c>
      <c r="K299" s="31">
        <v>0.38</v>
      </c>
    </row>
    <row r="300" spans="1:11" ht="12.75">
      <c r="A300" s="37"/>
      <c r="B300" s="37"/>
      <c r="C300" s="37"/>
      <c r="I300" s="31">
        <v>346108</v>
      </c>
      <c r="J300" s="41" t="s">
        <v>309</v>
      </c>
      <c r="K300" s="31">
        <v>0.38</v>
      </c>
    </row>
    <row r="301" spans="1:11" ht="12.75">
      <c r="A301" s="37"/>
      <c r="B301" s="37"/>
      <c r="C301" s="37"/>
      <c r="I301" s="31">
        <v>346109</v>
      </c>
      <c r="J301" s="41" t="s">
        <v>310</v>
      </c>
      <c r="K301" s="31">
        <v>0.15</v>
      </c>
    </row>
    <row r="302" spans="1:11" ht="12.75">
      <c r="A302" s="37"/>
      <c r="B302" s="37"/>
      <c r="C302" s="37"/>
      <c r="I302" s="31">
        <v>346110</v>
      </c>
      <c r="J302" s="41" t="s">
        <v>311</v>
      </c>
      <c r="K302" s="31">
        <v>0</v>
      </c>
    </row>
    <row r="303" spans="1:11" ht="12.75">
      <c r="A303" s="37"/>
      <c r="B303" s="37"/>
      <c r="C303" s="37"/>
      <c r="I303" s="31">
        <v>346112</v>
      </c>
      <c r="J303" s="41" t="s">
        <v>312</v>
      </c>
      <c r="K303" s="31">
        <v>0.1</v>
      </c>
    </row>
    <row r="304" spans="9:11" ht="12.75">
      <c r="I304" s="31">
        <v>346113</v>
      </c>
      <c r="J304" s="41" t="s">
        <v>313</v>
      </c>
      <c r="K304" s="31">
        <v>0.09</v>
      </c>
    </row>
    <row r="305" spans="9:11" ht="12.75">
      <c r="I305" s="31">
        <v>346114</v>
      </c>
      <c r="J305" s="41" t="s">
        <v>314</v>
      </c>
      <c r="K305" s="31">
        <v>0.11</v>
      </c>
    </row>
    <row r="306" spans="9:11" ht="12.75">
      <c r="I306" s="31">
        <v>346115</v>
      </c>
      <c r="J306" s="41" t="s">
        <v>315</v>
      </c>
      <c r="K306" s="31">
        <v>0.14</v>
      </c>
    </row>
    <row r="307" spans="9:11" ht="12.75">
      <c r="I307" s="31">
        <v>346116</v>
      </c>
      <c r="J307" s="41" t="s">
        <v>316</v>
      </c>
      <c r="K307" s="31">
        <v>0.39</v>
      </c>
    </row>
    <row r="308" spans="9:11" ht="12.75">
      <c r="I308" s="31">
        <v>346117</v>
      </c>
      <c r="J308" s="41" t="s">
        <v>67</v>
      </c>
      <c r="K308" s="31">
        <v>0.44</v>
      </c>
    </row>
    <row r="309" spans="9:11" ht="12.75">
      <c r="I309" s="31">
        <v>346118</v>
      </c>
      <c r="J309" s="41" t="s">
        <v>317</v>
      </c>
      <c r="K309" s="31">
        <v>0.38</v>
      </c>
    </row>
    <row r="310" spans="9:11" ht="12.75">
      <c r="I310" s="31">
        <v>346119</v>
      </c>
      <c r="J310" s="41" t="s">
        <v>318</v>
      </c>
      <c r="K310" s="31">
        <v>0.38</v>
      </c>
    </row>
    <row r="311" spans="9:11" ht="12.75">
      <c r="I311" s="31">
        <v>346120</v>
      </c>
      <c r="J311" s="41" t="s">
        <v>319</v>
      </c>
      <c r="K311" s="31">
        <v>0.22</v>
      </c>
    </row>
    <row r="312" spans="9:11" ht="12.75">
      <c r="I312" s="31">
        <v>346121</v>
      </c>
      <c r="J312" s="41" t="s">
        <v>68</v>
      </c>
      <c r="K312" s="31">
        <v>0.16</v>
      </c>
    </row>
    <row r="313" spans="9:11" ht="12.75">
      <c r="I313" s="31">
        <v>346122</v>
      </c>
      <c r="J313" s="41" t="s">
        <v>320</v>
      </c>
      <c r="K313" s="31">
        <v>0.38</v>
      </c>
    </row>
    <row r="314" spans="9:11" ht="12.75">
      <c r="I314" s="31">
        <v>346123</v>
      </c>
      <c r="J314" s="41" t="s">
        <v>321</v>
      </c>
      <c r="K314" s="31">
        <v>0.38</v>
      </c>
    </row>
    <row r="315" spans="9:11" ht="12.75">
      <c r="I315" s="31">
        <v>346124</v>
      </c>
      <c r="J315" s="41" t="s">
        <v>322</v>
      </c>
      <c r="K315" s="31">
        <v>0.38</v>
      </c>
    </row>
    <row r="316" spans="9:11" ht="12.75">
      <c r="I316" s="31">
        <v>346125</v>
      </c>
      <c r="J316" s="41" t="s">
        <v>69</v>
      </c>
      <c r="K316" s="31">
        <v>0.16</v>
      </c>
    </row>
    <row r="317" spans="9:11" ht="12.75">
      <c r="I317" s="31">
        <v>346126</v>
      </c>
      <c r="J317" s="41" t="s">
        <v>323</v>
      </c>
      <c r="K317" s="31">
        <v>0.16</v>
      </c>
    </row>
    <row r="318" spans="9:11" ht="12.75">
      <c r="I318" s="31">
        <v>346127</v>
      </c>
      <c r="J318" s="41" t="s">
        <v>324</v>
      </c>
      <c r="K318" s="31">
        <v>0.16</v>
      </c>
    </row>
    <row r="319" spans="9:11" ht="12.75">
      <c r="I319" s="31">
        <v>346128</v>
      </c>
      <c r="J319" s="41" t="s">
        <v>325</v>
      </c>
      <c r="K319" s="31">
        <v>0.16</v>
      </c>
    </row>
    <row r="320" spans="9:11" ht="12.75">
      <c r="I320" s="31">
        <v>346129</v>
      </c>
      <c r="J320" s="41" t="s">
        <v>326</v>
      </c>
      <c r="K320" s="31">
        <v>0.16</v>
      </c>
    </row>
    <row r="321" spans="9:11" ht="12.75">
      <c r="I321" s="31">
        <v>346130</v>
      </c>
      <c r="J321" s="41" t="s">
        <v>70</v>
      </c>
      <c r="K321" s="31">
        <v>0.38</v>
      </c>
    </row>
    <row r="322" spans="9:11" ht="12.75">
      <c r="I322" s="31">
        <v>346131</v>
      </c>
      <c r="J322" s="41" t="s">
        <v>71</v>
      </c>
      <c r="K322" s="31">
        <v>0.38</v>
      </c>
    </row>
    <row r="323" spans="9:11" ht="12.75">
      <c r="I323" s="31">
        <v>346132</v>
      </c>
      <c r="J323" s="41" t="s">
        <v>327</v>
      </c>
      <c r="K323" s="31">
        <v>0.38</v>
      </c>
    </row>
    <row r="324" spans="9:11" ht="12.75">
      <c r="I324" s="31">
        <v>346133</v>
      </c>
      <c r="J324" s="41" t="s">
        <v>328</v>
      </c>
      <c r="K324" s="31">
        <v>0.05</v>
      </c>
    </row>
    <row r="325" spans="9:11" ht="12.75">
      <c r="I325" s="31">
        <v>346134</v>
      </c>
      <c r="J325" s="41" t="s">
        <v>329</v>
      </c>
      <c r="K325" s="31">
        <v>0.38</v>
      </c>
    </row>
    <row r="326" spans="9:11" ht="12.75">
      <c r="I326" s="31">
        <v>346135</v>
      </c>
      <c r="J326" s="41" t="s">
        <v>330</v>
      </c>
      <c r="K326" s="31">
        <v>0.38</v>
      </c>
    </row>
    <row r="327" spans="9:11" ht="12.75">
      <c r="I327" s="31">
        <v>346136</v>
      </c>
      <c r="J327" s="41" t="s">
        <v>331</v>
      </c>
      <c r="K327" s="31">
        <v>0.33</v>
      </c>
    </row>
    <row r="328" spans="9:11" ht="12.75">
      <c r="I328" s="31">
        <v>346137</v>
      </c>
      <c r="J328" s="41" t="s">
        <v>332</v>
      </c>
      <c r="K328" s="31">
        <v>0.26</v>
      </c>
    </row>
    <row r="329" spans="9:11" ht="12.75">
      <c r="I329" s="31">
        <v>346138</v>
      </c>
      <c r="J329" s="41" t="s">
        <v>333</v>
      </c>
      <c r="K329" s="31">
        <v>0.2</v>
      </c>
    </row>
    <row r="330" spans="9:11" ht="12.75">
      <c r="I330" s="31">
        <v>346139</v>
      </c>
      <c r="J330" s="41" t="s">
        <v>334</v>
      </c>
      <c r="K330" s="31">
        <v>0</v>
      </c>
    </row>
    <row r="331" spans="9:11" ht="12.75">
      <c r="I331" s="31">
        <v>346140</v>
      </c>
      <c r="J331" s="41" t="s">
        <v>335</v>
      </c>
      <c r="K331" s="31">
        <v>0.08</v>
      </c>
    </row>
    <row r="332" spans="9:11" ht="12.75">
      <c r="I332" s="31">
        <v>346141</v>
      </c>
      <c r="J332" s="41" t="s">
        <v>336</v>
      </c>
      <c r="K332" s="31">
        <v>0.07</v>
      </c>
    </row>
    <row r="333" spans="9:11" ht="12.75">
      <c r="I333" s="31">
        <v>346142</v>
      </c>
      <c r="J333" s="41" t="s">
        <v>337</v>
      </c>
      <c r="K333" s="31">
        <v>0.16</v>
      </c>
    </row>
    <row r="334" spans="9:11" ht="12.75">
      <c r="I334" s="31">
        <v>346143</v>
      </c>
      <c r="J334" s="41" t="s">
        <v>338</v>
      </c>
      <c r="K334" s="31">
        <v>0.13</v>
      </c>
    </row>
    <row r="335" spans="9:11" ht="12.75">
      <c r="I335" s="31">
        <v>346144</v>
      </c>
      <c r="J335" s="41" t="s">
        <v>339</v>
      </c>
      <c r="K335" s="31">
        <v>0.18</v>
      </c>
    </row>
    <row r="336" spans="9:11" ht="12.75">
      <c r="I336" s="31">
        <v>346145</v>
      </c>
      <c r="J336" s="41" t="s">
        <v>340</v>
      </c>
      <c r="K336" s="31">
        <v>0.18</v>
      </c>
    </row>
    <row r="337" spans="9:11" ht="12.75">
      <c r="I337" s="31">
        <v>346146</v>
      </c>
      <c r="J337" s="41" t="s">
        <v>341</v>
      </c>
      <c r="K337" s="31">
        <v>0.19</v>
      </c>
    </row>
    <row r="338" spans="9:11" ht="12.75">
      <c r="I338" s="31">
        <v>346147</v>
      </c>
      <c r="J338" s="41" t="s">
        <v>342</v>
      </c>
      <c r="K338" s="31">
        <v>0.41</v>
      </c>
    </row>
    <row r="339" spans="9:11" ht="12.75">
      <c r="I339" s="31">
        <v>346148</v>
      </c>
      <c r="J339" s="41" t="s">
        <v>343</v>
      </c>
      <c r="K339" s="31">
        <v>0.41</v>
      </c>
    </row>
    <row r="340" spans="9:11" ht="12.75">
      <c r="I340" s="31">
        <v>346149</v>
      </c>
      <c r="J340" s="41" t="s">
        <v>344</v>
      </c>
      <c r="K340" s="31">
        <v>0.16</v>
      </c>
    </row>
    <row r="341" spans="9:11" ht="12.75">
      <c r="I341" s="31">
        <v>346150</v>
      </c>
      <c r="J341" s="41" t="s">
        <v>345</v>
      </c>
      <c r="K341" s="31">
        <v>0.38</v>
      </c>
    </row>
    <row r="342" spans="9:11" ht="12.75">
      <c r="I342" s="31">
        <v>346151</v>
      </c>
      <c r="J342" s="41" t="s">
        <v>346</v>
      </c>
      <c r="K342" s="31">
        <v>0.38</v>
      </c>
    </row>
    <row r="343" spans="9:11" ht="12.75">
      <c r="I343" s="31">
        <v>346152</v>
      </c>
      <c r="J343" s="41" t="s">
        <v>347</v>
      </c>
      <c r="K343" s="31">
        <v>0.38</v>
      </c>
    </row>
    <row r="344" spans="9:11" ht="12.75">
      <c r="I344" s="31">
        <v>346153</v>
      </c>
      <c r="J344" s="41" t="s">
        <v>348</v>
      </c>
      <c r="K344" s="31">
        <v>0.38</v>
      </c>
    </row>
    <row r="345" spans="9:11" ht="12.75">
      <c r="I345" s="31">
        <v>346154</v>
      </c>
      <c r="J345" s="41" t="s">
        <v>349</v>
      </c>
      <c r="K345" s="31">
        <v>0.38</v>
      </c>
    </row>
    <row r="346" spans="9:11" ht="12.75">
      <c r="I346" s="31">
        <v>346155</v>
      </c>
      <c r="J346" s="41" t="s">
        <v>350</v>
      </c>
      <c r="K346" s="31">
        <v>0.27</v>
      </c>
    </row>
    <row r="347" spans="9:11" ht="12.75">
      <c r="I347" s="31">
        <v>346156</v>
      </c>
      <c r="J347" s="41" t="s">
        <v>351</v>
      </c>
      <c r="K347" s="31">
        <v>0.38</v>
      </c>
    </row>
    <row r="348" spans="9:11" ht="12.75">
      <c r="I348" s="31">
        <v>346157</v>
      </c>
      <c r="J348" s="41" t="s">
        <v>352</v>
      </c>
      <c r="K348" s="31">
        <v>0.38</v>
      </c>
    </row>
    <row r="349" spans="9:11" ht="12.75">
      <c r="I349" s="31">
        <v>346158</v>
      </c>
      <c r="J349" s="41" t="s">
        <v>353</v>
      </c>
      <c r="K349" s="31">
        <v>0.38</v>
      </c>
    </row>
    <row r="350" spans="9:11" ht="12.75">
      <c r="I350" s="31">
        <v>346159</v>
      </c>
      <c r="J350" s="41" t="s">
        <v>354</v>
      </c>
      <c r="K350" s="31">
        <v>0.38</v>
      </c>
    </row>
    <row r="351" spans="9:11" ht="12.75">
      <c r="I351" s="31">
        <v>346160</v>
      </c>
      <c r="J351" s="41" t="s">
        <v>355</v>
      </c>
      <c r="K351" s="31">
        <v>0.38</v>
      </c>
    </row>
    <row r="352" spans="9:11" ht="12.75">
      <c r="I352" s="31">
        <v>346161</v>
      </c>
      <c r="J352" s="41" t="s">
        <v>356</v>
      </c>
      <c r="K352" s="31">
        <v>0.38</v>
      </c>
    </row>
    <row r="353" spans="9:11" ht="12.75">
      <c r="I353" s="31">
        <v>346162</v>
      </c>
      <c r="J353" s="41" t="s">
        <v>357</v>
      </c>
      <c r="K353" s="31">
        <v>0.22</v>
      </c>
    </row>
    <row r="354" spans="9:11" ht="12.75">
      <c r="I354" s="31">
        <v>346163</v>
      </c>
      <c r="J354" s="41" t="s">
        <v>358</v>
      </c>
      <c r="K354" s="31">
        <v>0.16</v>
      </c>
    </row>
    <row r="355" spans="9:11" ht="12.75">
      <c r="I355" s="31">
        <v>346164</v>
      </c>
      <c r="J355" s="41" t="s">
        <v>359</v>
      </c>
      <c r="K355" s="31">
        <v>0.16</v>
      </c>
    </row>
    <row r="356" spans="9:11" ht="12.75">
      <c r="I356" s="31">
        <v>346165</v>
      </c>
      <c r="J356" s="41" t="s">
        <v>360</v>
      </c>
      <c r="K356" s="31">
        <v>0.16</v>
      </c>
    </row>
    <row r="357" spans="9:11" ht="12.75">
      <c r="I357" s="31">
        <v>346166</v>
      </c>
      <c r="J357" s="41" t="s">
        <v>361</v>
      </c>
      <c r="K357" s="31">
        <v>0.16</v>
      </c>
    </row>
    <row r="358" spans="9:11" ht="12.75">
      <c r="I358" s="31">
        <v>346167</v>
      </c>
      <c r="J358" s="41" t="s">
        <v>362</v>
      </c>
      <c r="K358" s="31">
        <v>0.16</v>
      </c>
    </row>
    <row r="359" spans="9:11" ht="12.75">
      <c r="I359" s="31">
        <v>346168</v>
      </c>
      <c r="J359" s="41" t="s">
        <v>363</v>
      </c>
      <c r="K359" s="31">
        <v>0.16</v>
      </c>
    </row>
    <row r="360" spans="9:11" ht="12.75">
      <c r="I360" s="31">
        <v>346169</v>
      </c>
      <c r="J360" s="41" t="s">
        <v>364</v>
      </c>
      <c r="K360" s="31">
        <v>0.18</v>
      </c>
    </row>
    <row r="361" spans="9:11" ht="12.75">
      <c r="I361" s="31">
        <v>346170</v>
      </c>
      <c r="J361" s="41" t="s">
        <v>365</v>
      </c>
      <c r="K361" s="31">
        <v>0.21</v>
      </c>
    </row>
    <row r="362" spans="9:11" ht="12.75">
      <c r="I362" s="31">
        <v>346171</v>
      </c>
      <c r="J362" s="41" t="s">
        <v>366</v>
      </c>
      <c r="K362" s="31">
        <v>0.44</v>
      </c>
    </row>
    <row r="363" spans="9:11" ht="12.75">
      <c r="I363" s="31">
        <v>346172</v>
      </c>
      <c r="J363" s="41" t="s">
        <v>367</v>
      </c>
      <c r="K363" s="31">
        <v>0.47</v>
      </c>
    </row>
    <row r="364" spans="9:11" ht="12.75">
      <c r="I364" s="31">
        <v>346173</v>
      </c>
      <c r="J364" s="41" t="s">
        <v>368</v>
      </c>
      <c r="K364" s="31">
        <v>0.18</v>
      </c>
    </row>
    <row r="365" spans="9:11" ht="12.75">
      <c r="I365" s="31">
        <v>346174</v>
      </c>
      <c r="J365" s="41" t="s">
        <v>369</v>
      </c>
      <c r="K365" s="31">
        <v>0.16</v>
      </c>
    </row>
    <row r="366" spans="9:11" ht="12.75">
      <c r="I366" s="31">
        <v>346175</v>
      </c>
      <c r="J366" s="41" t="s">
        <v>370</v>
      </c>
      <c r="K366" s="31">
        <v>0.27</v>
      </c>
    </row>
    <row r="367" spans="9:11" ht="12.75">
      <c r="I367" s="31">
        <v>346176</v>
      </c>
      <c r="J367" s="41" t="s">
        <v>371</v>
      </c>
      <c r="K367" s="31">
        <v>0.16</v>
      </c>
    </row>
    <row r="368" spans="9:11" ht="12.75">
      <c r="I368" s="31">
        <v>346177</v>
      </c>
      <c r="J368" s="41" t="s">
        <v>372</v>
      </c>
      <c r="K368" s="31">
        <v>0.22</v>
      </c>
    </row>
    <row r="369" spans="9:11" ht="12.75">
      <c r="I369" s="31">
        <v>346178</v>
      </c>
      <c r="J369" s="41" t="s">
        <v>373</v>
      </c>
      <c r="K369" s="31">
        <v>0.26</v>
      </c>
    </row>
    <row r="370" spans="9:11" ht="12.75">
      <c r="I370" s="31">
        <v>346179</v>
      </c>
      <c r="J370" s="41" t="s">
        <v>374</v>
      </c>
      <c r="K370" s="31">
        <v>0.19</v>
      </c>
    </row>
    <row r="371" spans="9:11" ht="12.75">
      <c r="I371" s="31">
        <v>346180</v>
      </c>
      <c r="J371" s="41" t="s">
        <v>375</v>
      </c>
      <c r="K371" s="31">
        <v>0.15</v>
      </c>
    </row>
    <row r="372" spans="9:11" ht="12.75">
      <c r="I372" s="31">
        <v>346181</v>
      </c>
      <c r="J372" s="41" t="s">
        <v>376</v>
      </c>
      <c r="K372" s="31">
        <v>0.22</v>
      </c>
    </row>
    <row r="373" spans="9:11" ht="12.75">
      <c r="I373" s="31">
        <v>346182</v>
      </c>
      <c r="J373" s="41" t="s">
        <v>377</v>
      </c>
      <c r="K373" s="31">
        <v>0.18</v>
      </c>
    </row>
    <row r="374" spans="9:11" ht="12.75">
      <c r="I374" s="31">
        <v>346183</v>
      </c>
      <c r="J374" s="41" t="s">
        <v>378</v>
      </c>
      <c r="K374" s="31">
        <v>0.2</v>
      </c>
    </row>
    <row r="375" spans="9:11" ht="12.75">
      <c r="I375" s="31">
        <v>346184</v>
      </c>
      <c r="J375" s="41" t="s">
        <v>379</v>
      </c>
      <c r="K375" s="31">
        <v>0.15</v>
      </c>
    </row>
    <row r="376" spans="9:11" ht="12.75">
      <c r="I376" s="31">
        <v>346185</v>
      </c>
      <c r="J376" s="41" t="s">
        <v>380</v>
      </c>
      <c r="K376" s="31">
        <v>0.14</v>
      </c>
    </row>
    <row r="377" spans="9:11" ht="12.75">
      <c r="I377" s="31">
        <v>346186</v>
      </c>
      <c r="J377" s="41" t="s">
        <v>381</v>
      </c>
      <c r="K377" s="31">
        <v>0.12</v>
      </c>
    </row>
    <row r="378" spans="9:11" ht="12.75">
      <c r="I378" s="31">
        <v>346187</v>
      </c>
      <c r="J378" s="41" t="s">
        <v>382</v>
      </c>
      <c r="K378" s="31">
        <v>0.17</v>
      </c>
    </row>
    <row r="379" spans="9:11" ht="12.75">
      <c r="I379" s="31">
        <v>346188</v>
      </c>
      <c r="J379" s="41" t="s">
        <v>383</v>
      </c>
      <c r="K379" s="31">
        <v>0.38</v>
      </c>
    </row>
    <row r="380" spans="9:11" ht="12.75">
      <c r="I380" s="31">
        <v>346189</v>
      </c>
      <c r="J380" s="41" t="s">
        <v>384</v>
      </c>
      <c r="K380" s="31">
        <v>0.16</v>
      </c>
    </row>
    <row r="381" spans="9:11" ht="12.75">
      <c r="I381" s="31">
        <v>346190</v>
      </c>
      <c r="J381" s="41" t="s">
        <v>385</v>
      </c>
      <c r="K381" s="31">
        <v>0.26</v>
      </c>
    </row>
    <row r="382" spans="9:11" ht="12.75">
      <c r="I382" s="31">
        <v>346191</v>
      </c>
      <c r="J382" s="41" t="s">
        <v>386</v>
      </c>
      <c r="K382" s="31">
        <v>0.38</v>
      </c>
    </row>
    <row r="383" spans="9:11" ht="12.75">
      <c r="I383" s="31">
        <v>346192</v>
      </c>
      <c r="J383" s="41" t="s">
        <v>387</v>
      </c>
      <c r="K383" s="31">
        <v>0.22</v>
      </c>
    </row>
    <row r="384" spans="9:11" ht="12.75">
      <c r="I384" s="31">
        <v>346193</v>
      </c>
      <c r="J384" s="41" t="s">
        <v>388</v>
      </c>
      <c r="K384" s="31">
        <v>0.16</v>
      </c>
    </row>
    <row r="385" spans="9:11" ht="12.75">
      <c r="I385" s="31">
        <v>346194</v>
      </c>
      <c r="J385" s="41" t="s">
        <v>389</v>
      </c>
      <c r="K385" s="31">
        <v>0.16</v>
      </c>
    </row>
    <row r="386" spans="9:11" ht="12.75">
      <c r="I386" s="31">
        <v>346195</v>
      </c>
      <c r="J386" s="41" t="s">
        <v>72</v>
      </c>
      <c r="K386" s="31">
        <v>0.16</v>
      </c>
    </row>
    <row r="387" spans="9:11" ht="12.75">
      <c r="I387" s="31">
        <v>346196</v>
      </c>
      <c r="J387" s="41" t="s">
        <v>390</v>
      </c>
      <c r="K387" s="31">
        <v>0.16</v>
      </c>
    </row>
    <row r="388" spans="9:11" ht="12.75">
      <c r="I388" s="31">
        <v>346197</v>
      </c>
      <c r="J388" s="41" t="s">
        <v>73</v>
      </c>
      <c r="K388" s="31">
        <v>0.16</v>
      </c>
    </row>
    <row r="389" spans="9:11" ht="12.75">
      <c r="I389" s="31">
        <v>346198</v>
      </c>
      <c r="J389" s="41" t="s">
        <v>391</v>
      </c>
      <c r="K389" s="31">
        <v>0.16</v>
      </c>
    </row>
    <row r="390" spans="9:11" ht="12.75">
      <c r="I390" s="31">
        <v>346199</v>
      </c>
      <c r="J390" s="41" t="s">
        <v>392</v>
      </c>
      <c r="K390" s="31">
        <v>0.25</v>
      </c>
    </row>
    <row r="391" spans="9:11" ht="12.75">
      <c r="I391" s="31">
        <v>346200</v>
      </c>
      <c r="J391" s="41" t="s">
        <v>393</v>
      </c>
      <c r="K391" s="31">
        <v>0.38</v>
      </c>
    </row>
    <row r="392" spans="9:11" ht="12.75">
      <c r="I392" s="31">
        <v>346201</v>
      </c>
      <c r="J392" s="41" t="s">
        <v>394</v>
      </c>
      <c r="K392" s="31">
        <v>0.38</v>
      </c>
    </row>
    <row r="393" spans="9:11" ht="12.75">
      <c r="I393" s="31">
        <v>346202</v>
      </c>
      <c r="J393" s="41" t="s">
        <v>395</v>
      </c>
      <c r="K393" s="31">
        <v>0.38</v>
      </c>
    </row>
    <row r="394" spans="9:11" ht="12.75">
      <c r="I394" s="31">
        <v>346203</v>
      </c>
      <c r="J394" s="41" t="s">
        <v>396</v>
      </c>
      <c r="K394" s="31">
        <v>0.36</v>
      </c>
    </row>
    <row r="395" spans="9:11" ht="12.75">
      <c r="I395" s="31">
        <v>346204</v>
      </c>
      <c r="J395" s="41" t="s">
        <v>397</v>
      </c>
      <c r="K395" s="31">
        <v>0.36</v>
      </c>
    </row>
    <row r="396" spans="9:11" ht="12.75">
      <c r="I396" s="31">
        <v>346205</v>
      </c>
      <c r="J396" s="41" t="s">
        <v>398</v>
      </c>
      <c r="K396" s="31">
        <v>0.38</v>
      </c>
    </row>
    <row r="397" spans="9:11" ht="12.75">
      <c r="I397" s="31">
        <v>346206</v>
      </c>
      <c r="J397" s="41" t="s">
        <v>74</v>
      </c>
      <c r="K397" s="31">
        <v>0.16</v>
      </c>
    </row>
    <row r="398" spans="9:11" ht="12.75">
      <c r="I398" s="31">
        <v>346207</v>
      </c>
      <c r="J398" s="41" t="s">
        <v>399</v>
      </c>
      <c r="K398" s="31">
        <v>0.16</v>
      </c>
    </row>
    <row r="399" spans="9:11" ht="12.75">
      <c r="I399" s="31">
        <v>346208</v>
      </c>
      <c r="J399" s="41" t="s">
        <v>400</v>
      </c>
      <c r="K399" s="31">
        <v>0.38</v>
      </c>
    </row>
    <row r="400" spans="9:11" ht="12.75">
      <c r="I400" s="31">
        <v>346209</v>
      </c>
      <c r="J400" s="41" t="s">
        <v>401</v>
      </c>
      <c r="K400" s="31">
        <v>0.38</v>
      </c>
    </row>
    <row r="401" spans="9:11" ht="12.75">
      <c r="I401" s="31">
        <v>346210</v>
      </c>
      <c r="J401" s="41" t="s">
        <v>32</v>
      </c>
      <c r="K401" s="31">
        <v>0</v>
      </c>
    </row>
    <row r="402" spans="9:11" ht="12.75">
      <c r="I402" s="31">
        <v>346211</v>
      </c>
      <c r="J402" s="41" t="s">
        <v>402</v>
      </c>
      <c r="K402" s="31">
        <v>0.38</v>
      </c>
    </row>
    <row r="403" spans="9:11" ht="12.75">
      <c r="I403" s="31">
        <v>346212</v>
      </c>
      <c r="J403" s="41" t="s">
        <v>403</v>
      </c>
      <c r="K403" s="31">
        <v>0.22</v>
      </c>
    </row>
    <row r="404" spans="9:11" ht="12.75">
      <c r="I404" s="31">
        <v>346213</v>
      </c>
      <c r="J404" s="41" t="s">
        <v>404</v>
      </c>
      <c r="K404" s="31">
        <v>0.3</v>
      </c>
    </row>
    <row r="405" spans="9:11" ht="12.75">
      <c r="I405" s="31">
        <v>346214</v>
      </c>
      <c r="J405" s="41" t="s">
        <v>405</v>
      </c>
      <c r="K405" s="31">
        <v>0.36</v>
      </c>
    </row>
    <row r="406" spans="9:11" ht="12.75">
      <c r="I406" s="31">
        <v>346215</v>
      </c>
      <c r="J406" s="41" t="s">
        <v>406</v>
      </c>
      <c r="K406" s="31">
        <v>0.33</v>
      </c>
    </row>
    <row r="407" spans="9:11" ht="12.75">
      <c r="I407" s="31">
        <v>346216</v>
      </c>
      <c r="J407" s="41" t="s">
        <v>407</v>
      </c>
      <c r="K407" s="31">
        <v>0.35</v>
      </c>
    </row>
    <row r="408" spans="9:11" ht="12.75">
      <c r="I408" s="31">
        <v>346217</v>
      </c>
      <c r="J408" s="41" t="s">
        <v>408</v>
      </c>
      <c r="K408" s="31">
        <v>0.31</v>
      </c>
    </row>
    <row r="409" spans="9:11" ht="12.75">
      <c r="I409" s="31">
        <v>346218</v>
      </c>
      <c r="J409" s="41" t="s">
        <v>409</v>
      </c>
      <c r="K409" s="31">
        <v>0.29</v>
      </c>
    </row>
    <row r="410" spans="9:11" ht="12.75">
      <c r="I410" s="31">
        <v>346219</v>
      </c>
      <c r="J410" s="41" t="s">
        <v>410</v>
      </c>
      <c r="K410" s="31">
        <v>0.16</v>
      </c>
    </row>
    <row r="411" spans="9:11" ht="12.75">
      <c r="I411" s="31">
        <v>346220</v>
      </c>
      <c r="J411" s="41" t="s">
        <v>411</v>
      </c>
      <c r="K411" s="31">
        <v>0.03</v>
      </c>
    </row>
    <row r="412" spans="9:11" ht="12.75">
      <c r="I412" s="31">
        <v>346221</v>
      </c>
      <c r="J412" s="41" t="s">
        <v>412</v>
      </c>
      <c r="K412" s="31">
        <v>0.08</v>
      </c>
    </row>
    <row r="413" spans="9:11" ht="12.75">
      <c r="I413" s="31">
        <v>346222</v>
      </c>
      <c r="J413" s="41" t="s">
        <v>413</v>
      </c>
      <c r="K413" s="31">
        <v>0.22</v>
      </c>
    </row>
    <row r="414" spans="9:11" ht="12.75">
      <c r="I414" s="31">
        <v>346223</v>
      </c>
      <c r="J414" s="41" t="s">
        <v>414</v>
      </c>
      <c r="K414" s="31">
        <v>0.36</v>
      </c>
    </row>
    <row r="415" spans="9:11" ht="12.75">
      <c r="I415" s="31">
        <v>346224</v>
      </c>
      <c r="J415" s="41" t="s">
        <v>415</v>
      </c>
      <c r="K415" s="31">
        <v>0.22</v>
      </c>
    </row>
    <row r="416" spans="9:11" ht="12.75">
      <c r="I416" s="31">
        <v>346225</v>
      </c>
      <c r="J416" s="41" t="s">
        <v>416</v>
      </c>
      <c r="K416" s="31">
        <v>0.22</v>
      </c>
    </row>
    <row r="417" spans="9:11" ht="12.75">
      <c r="I417" s="31">
        <v>346226</v>
      </c>
      <c r="J417" s="41" t="s">
        <v>417</v>
      </c>
      <c r="K417" s="31">
        <v>0.22</v>
      </c>
    </row>
    <row r="418" spans="9:11" ht="12.75">
      <c r="I418" s="31">
        <v>346227</v>
      </c>
      <c r="J418" s="41" t="s">
        <v>418</v>
      </c>
      <c r="K418" s="31">
        <v>0.16</v>
      </c>
    </row>
    <row r="419" spans="9:11" ht="12.75">
      <c r="I419" s="31">
        <v>346228</v>
      </c>
      <c r="J419" s="41" t="s">
        <v>419</v>
      </c>
      <c r="K419" s="31">
        <v>0.16</v>
      </c>
    </row>
    <row r="420" spans="9:11" ht="12.75">
      <c r="I420" s="31">
        <v>346229</v>
      </c>
      <c r="J420" s="41" t="s">
        <v>420</v>
      </c>
      <c r="K420" s="31">
        <v>0.16</v>
      </c>
    </row>
    <row r="421" spans="9:11" ht="12.75">
      <c r="I421" s="31">
        <v>346230</v>
      </c>
      <c r="J421" s="41" t="s">
        <v>421</v>
      </c>
      <c r="K421" s="31">
        <v>0.16</v>
      </c>
    </row>
    <row r="422" spans="9:11" ht="12.75">
      <c r="I422" s="31">
        <v>346231</v>
      </c>
      <c r="J422" s="41" t="s">
        <v>422</v>
      </c>
      <c r="K422" s="31">
        <v>0.18</v>
      </c>
    </row>
    <row r="423" spans="9:11" ht="12.75">
      <c r="I423" s="31">
        <v>346232</v>
      </c>
      <c r="J423" s="41" t="s">
        <v>423</v>
      </c>
      <c r="K423" s="31">
        <v>0.22</v>
      </c>
    </row>
    <row r="424" spans="9:11" ht="12.75">
      <c r="I424" s="31">
        <v>346233</v>
      </c>
      <c r="J424" s="41" t="s">
        <v>424</v>
      </c>
      <c r="K424" s="31">
        <v>0.14</v>
      </c>
    </row>
    <row r="425" spans="9:11" ht="12.75">
      <c r="I425" s="31">
        <v>346234</v>
      </c>
      <c r="J425" s="41" t="s">
        <v>425</v>
      </c>
      <c r="K425" s="31">
        <v>0.38</v>
      </c>
    </row>
    <row r="426" spans="9:11" ht="12.75">
      <c r="I426" s="31">
        <v>346235</v>
      </c>
      <c r="J426" s="41" t="s">
        <v>426</v>
      </c>
      <c r="K426" s="31">
        <v>0.38</v>
      </c>
    </row>
    <row r="427" spans="9:11" ht="12.75">
      <c r="I427" s="31">
        <v>346236</v>
      </c>
      <c r="J427" s="41" t="s">
        <v>427</v>
      </c>
      <c r="K427" s="31">
        <v>0.38</v>
      </c>
    </row>
    <row r="428" spans="9:11" ht="12.75">
      <c r="I428" s="31">
        <v>346237</v>
      </c>
      <c r="J428" s="41" t="s">
        <v>428</v>
      </c>
      <c r="K428" s="31">
        <v>0.38</v>
      </c>
    </row>
    <row r="429" spans="9:11" ht="12.75">
      <c r="I429" s="31">
        <v>346238</v>
      </c>
      <c r="J429" s="41" t="s">
        <v>429</v>
      </c>
      <c r="K429" s="31">
        <v>0.38</v>
      </c>
    </row>
    <row r="430" spans="9:11" ht="12.75">
      <c r="I430" s="31">
        <v>818336</v>
      </c>
      <c r="J430" s="41" t="s">
        <v>430</v>
      </c>
      <c r="K430" s="31">
        <v>0</v>
      </c>
    </row>
  </sheetData>
  <sheetProtection password="C7E0" sheet="1" objects="1" scenarios="1" selectLockedCells="1"/>
  <mergeCells count="4">
    <mergeCell ref="A28:E28"/>
    <mergeCell ref="A27:B27"/>
    <mergeCell ref="I29:K29"/>
    <mergeCell ref="A29:E29"/>
  </mergeCells>
  <conditionalFormatting sqref="C31:C303 D220:D253 F32:F253 G220:G253">
    <cfRule type="expression" priority="1" dxfId="0" stopIfTrue="1">
      <formula>ISERROR(C31:D303)</formula>
    </cfRule>
  </conditionalFormatting>
  <conditionalFormatting sqref="F31:G31 G32:G219 D31:D219">
    <cfRule type="expression" priority="2" dxfId="0" stopIfTrue="1">
      <formula>ISERROR(D31:E253)</formula>
    </cfRule>
  </conditionalFormatting>
  <conditionalFormatting sqref="F21 F27:F28">
    <cfRule type="expression" priority="3" dxfId="0" stopIfTrue="1">
      <formula>ISERROR(F21)</formula>
    </cfRule>
  </conditionalFormatting>
  <printOptions/>
  <pageMargins left="0.75" right="0.75" top="1" bottom="1" header="0.5" footer="0.5"/>
  <pageSetup fitToHeight="7" fitToWidth="1" horizontalDpi="600" verticalDpi="600" orientation="portrait" scale="69" r:id="rId1"/>
  <headerFooter alignWithMargins="0">
    <oddHeader>&amp;LUnited States Department of Agriculture
Natural Resources Conservation Service&amp;RMT-ECS-3
(Rev.) 2/07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greg.snell</dc:creator>
  <cp:keywords/>
  <dc:description/>
  <cp:lastModifiedBy>mitch.faulkner</cp:lastModifiedBy>
  <cp:lastPrinted>2007-01-30T20:30:31Z</cp:lastPrinted>
  <dcterms:created xsi:type="dcterms:W3CDTF">2006-06-16T19:35:45Z</dcterms:created>
  <dcterms:modified xsi:type="dcterms:W3CDTF">2007-02-01T20:25:54Z</dcterms:modified>
  <cp:category/>
  <cp:version/>
  <cp:contentType/>
  <cp:contentStatus/>
</cp:coreProperties>
</file>