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'A'!$B$85</definedName>
    <definedName name="\P">'A'!$B$91</definedName>
    <definedName name="ALL">#REF!</definedName>
    <definedName name="CTIPS">#REF!</definedName>
    <definedName name="DC">#REF!</definedName>
    <definedName name="EVENPRINT">'A'!$B$98</definedName>
    <definedName name="EXISTS">#REF!</definedName>
    <definedName name="MARY">'A'!$A$5:$Q$75</definedName>
    <definedName name="ODD">'A'!$B$83</definedName>
    <definedName name="ODDPRINT">'A'!$B$96</definedName>
    <definedName name="PAGENUMBER">'A'!$B$82</definedName>
    <definedName name="_xlnm.Print_Area" localSheetId="0">'A'!$A$5:$Q$75</definedName>
    <definedName name="PublishData">'A'!$B$15:$Q$65</definedName>
    <definedName name="PublishDate">'A'!$A$8</definedName>
    <definedName name="PublishFormula">#REF!</definedName>
    <definedName name="PublishFormulaTotal">#REF!</definedName>
    <definedName name="PublishTitle">'A'!$A$5</definedName>
    <definedName name="PublishTotal">'A'!$B$67:$Q$67</definedName>
    <definedName name="RATIO">#REF!</definedName>
    <definedName name="SF_3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<sst xmlns="http://schemas.openxmlformats.org/spreadsheetml/2006/main" count="127" uniqueCount="116">
  <si>
    <t>(THOUSANDS OF DOLLARS)</t>
  </si>
  <si>
    <t>BALANCE BEGINNING OF YEAR  2/</t>
  </si>
  <si>
    <t>HIGHWAY-USER REVENUES  3/</t>
  </si>
  <si>
    <t>ISSUE OF BONDS</t>
  </si>
  <si>
    <t>PAYMENTS FROM OTHER GOVERNMENTS</t>
  </si>
  <si>
    <t/>
  </si>
  <si>
    <t>RESERVES</t>
  </si>
  <si>
    <t>MOTOR-</t>
  </si>
  <si>
    <t>ROAD</t>
  </si>
  <si>
    <t>APPROPRI-</t>
  </si>
  <si>
    <t>FEDERAL FUNDS</t>
  </si>
  <si>
    <t>FOR</t>
  </si>
  <si>
    <t>VEHICLE</t>
  </si>
  <si>
    <t>AND</t>
  </si>
  <si>
    <t>ATIONS</t>
  </si>
  <si>
    <t>OTHER</t>
  </si>
  <si>
    <t>MISCEL-</t>
  </si>
  <si>
    <t xml:space="preserve">FOR DEBT </t>
  </si>
  <si>
    <t>FEDERAL</t>
  </si>
  <si>
    <t>FROM</t>
  </si>
  <si>
    <t>TOTAL</t>
  </si>
  <si>
    <t>STATE</t>
  </si>
  <si>
    <t>CURRENT</t>
  </si>
  <si>
    <t>FOR DEBT</t>
  </si>
  <si>
    <t>FUEL</t>
  </si>
  <si>
    <t>AND MOTOR-</t>
  </si>
  <si>
    <t>CROSSING</t>
  </si>
  <si>
    <t>LANEOUS</t>
  </si>
  <si>
    <t>CAPITAL</t>
  </si>
  <si>
    <t xml:space="preserve">SERVICE </t>
  </si>
  <si>
    <t>HIGHWAY</t>
  </si>
  <si>
    <t>LOCAL</t>
  </si>
  <si>
    <t>RECEIPTS</t>
  </si>
  <si>
    <t>SERVICE</t>
  </si>
  <si>
    <t>TAXES</t>
  </si>
  <si>
    <t>CARRIER</t>
  </si>
  <si>
    <t>TOLLS</t>
  </si>
  <si>
    <t>GENERAL</t>
  </si>
  <si>
    <t>IMPOSTS</t>
  </si>
  <si>
    <t>OUTLAY</t>
  </si>
  <si>
    <t>INCLUDING</t>
  </si>
  <si>
    <t>ADMINIS-</t>
  </si>
  <si>
    <t>AGENCIES</t>
  </si>
  <si>
    <t>GOVERN-</t>
  </si>
  <si>
    <t>WORK</t>
  </si>
  <si>
    <t>FUNDS  4/</t>
  </si>
  <si>
    <t>5/</t>
  </si>
  <si>
    <t>REFUNDING</t>
  </si>
  <si>
    <t>TRATION</t>
  </si>
  <si>
    <t>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</si>
  <si>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</si>
  <si>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</si>
  <si>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</si>
  <si>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</si>
  <si>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</si>
  <si>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</si>
  <si>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</si>
  <si>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</si>
  <si>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</si>
  <si>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</si>
  <si>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</si>
  <si>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</si>
  <si>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</si>
  <si>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</si>
  <si>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</si>
  <si>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</si>
  <si>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</si>
  <si>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</si>
  <si>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</si>
  <si>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</si>
  <si>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</si>
  <si>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</si>
  <si>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</si>
  <si>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</si>
  <si>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</si>
  <si>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</si>
  <si>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</si>
  <si>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</si>
  <si>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</si>
  <si>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</si>
  <si>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</si>
  <si>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</si>
  <si>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</si>
  <si>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</si>
  <si>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</si>
  <si>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</si>
  <si>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</si>
  <si>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</si>
  <si>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</si>
  <si>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</si>
  <si>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</si>
  <si>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</si>
  <si>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</si>
  <si>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</si>
  <si>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</si>
  <si>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</si>
  <si>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</si>
  <si>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</si>
  <si>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</si>
  <si>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</si>
  <si>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</si>
  <si>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Tables SF-3 and SF-4 summarize receipts and disbursements for State-administered roads and</t>
  </si>
  <si>
    <t>are the result of accounting adjustments, inclusion of funds not previously reported, etc.</t>
  </si>
  <si>
    <t>bridges.  Amounts shown reflect activities of State highway departments, State park boards, other State</t>
  </si>
  <si>
    <t xml:space="preserve">       3/  Amounts shown represent only those highway-user revenues that were expended on State-</t>
  </si>
  <si>
    <t>agencies, and quasi-State toll facilities.   Includes direct work on local roads under State control, and State</t>
  </si>
  <si>
    <t xml:space="preserve">administered roads.   See Table DF for the full amount and disposition of highway-user revenues.    </t>
  </si>
  <si>
    <t>highway debt service transactions.   See Table SF-21 for general note on SF table series.   This table is compiled</t>
  </si>
  <si>
    <t xml:space="preserve">       4/  Amounts shown represent gross general fund appropriations for highways reduced by the </t>
  </si>
  <si>
    <t>from reports of State authorities.</t>
  </si>
  <si>
    <t>amount of highway-user revenues placed in the State General Fund.  See Tables SF-1 and DF.</t>
  </si>
  <si>
    <t xml:space="preserve">       2/  Any differences between beginning balances and the ending balances on last year's Table SF-4</t>
  </si>
  <si>
    <t xml:space="preserve">       5/  Includes sales and use taxes, severance taxes, and other State taxes.</t>
  </si>
  <si>
    <t>TABLE SF-3</t>
  </si>
  <si>
    <t>REVENUES USED BY STATES FOR STATE-ADMINISTERED HIGHWAYS - 2000  1/</t>
  </si>
  <si>
    <t>OCTOBER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</si>
</sst>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;;;"/>
    <numFmt numFmtId="166" formatCode="hh:mm\ AM/PM_)"/>
    <numFmt numFmtId="167" formatCode="dd\-mmm\-yy_)"/>
    <numFmt numFmtId="168" formatCode="_(* #,##0_);_(* \(#,##0_);_ &quot; -&quot;"/>
  </numFmts>
  <fonts count="6">
    <font>
      <sz val="7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2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3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4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165" fontId="3" fillId="4" borderId="0" xfId="0" applyNumberFormat="1" applyFont="1" applyFill="1" applyAlignment="1" applyProtection="1">
      <alignment/>
      <protection/>
    </xf>
    <xf numFmtId="165" fontId="3" fillId="2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1" xfId="0" applyFont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/>
      <protection/>
    </xf>
    <xf numFmtId="37" fontId="3" fillId="0" borderId="2" xfId="0" applyFont="1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2" borderId="4" xfId="0" applyFont="1" applyFill="1" applyBorder="1" applyAlignment="1" applyProtection="1">
      <alignment horizontal="centerContinuous"/>
      <protection/>
    </xf>
    <xf numFmtId="37" fontId="3" fillId="2" borderId="5" xfId="0" applyFont="1" applyFill="1" applyBorder="1" applyAlignment="1" applyProtection="1">
      <alignment horizontal="centerContinuous"/>
      <protection/>
    </xf>
    <xf numFmtId="0" fontId="3" fillId="0" borderId="6" xfId="0" applyNumberFormat="1" applyFont="1" applyBorder="1" applyAlignment="1" applyProtection="1">
      <alignment/>
      <protection/>
    </xf>
    <xf numFmtId="0" fontId="3" fillId="0" borderId="2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0" xfId="0" applyFont="1" applyAlignment="1" applyProtection="1" quotePrefix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horizontal="centerContinuous" vertical="center"/>
      <protection/>
    </xf>
    <xf numFmtId="37" fontId="3" fillId="0" borderId="9" xfId="0" applyFont="1" applyBorder="1" applyAlignment="1" applyProtection="1">
      <alignment horizontal="centerContinuous" vertical="center"/>
      <protection/>
    </xf>
    <xf numFmtId="37" fontId="4" fillId="0" borderId="10" xfId="0" applyFont="1" applyBorder="1" applyAlignment="1" applyProtection="1">
      <alignment horizontal="centerContinuous" vertical="center"/>
      <protection/>
    </xf>
    <xf numFmtId="37" fontId="3" fillId="0" borderId="11" xfId="0" applyFont="1" applyBorder="1" applyAlignment="1" applyProtection="1">
      <alignment horizontal="centerContinuous"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3" fillId="0" borderId="7" xfId="0" applyFont="1" applyBorder="1" applyAlignment="1" applyProtection="1">
      <alignment horizontal="centerContinuous" vertical="center"/>
      <protection/>
    </xf>
    <xf numFmtId="37" fontId="3" fillId="0" borderId="12" xfId="0" applyFont="1" applyBorder="1" applyAlignment="1" applyProtection="1">
      <alignment horizontal="centerContinuous"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7" xfId="0" applyFont="1" applyBorder="1" applyAlignment="1" applyProtection="1">
      <alignment horizontal="centerContinuous"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vertical="center"/>
      <protection/>
    </xf>
    <xf numFmtId="37" fontId="4" fillId="0" borderId="13" xfId="0" applyFont="1" applyBorder="1" applyAlignment="1" applyProtection="1">
      <alignment horizontal="center" vertical="center"/>
      <protection/>
    </xf>
    <xf numFmtId="37" fontId="3" fillId="0" borderId="16" xfId="0" applyFont="1" applyBorder="1" applyAlignment="1" applyProtection="1">
      <alignment vertical="center"/>
      <protection/>
    </xf>
    <xf numFmtId="37" fontId="4" fillId="0" borderId="13" xfId="0" applyFont="1" applyBorder="1" applyAlignment="1" applyProtection="1">
      <alignment vertical="center"/>
      <protection/>
    </xf>
    <xf numFmtId="37" fontId="4" fillId="0" borderId="16" xfId="0" applyFont="1" applyBorder="1" applyAlignment="1" applyProtection="1">
      <alignment horizontal="centerContinuous" vertical="center"/>
      <protection/>
    </xf>
    <xf numFmtId="37" fontId="4" fillId="0" borderId="13" xfId="0" applyFont="1" applyBorder="1" applyAlignment="1" applyProtection="1">
      <alignment horizontal="centerContinuous"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4" fillId="0" borderId="17" xfId="0" applyFont="1" applyBorder="1" applyAlignment="1" applyProtection="1">
      <alignment horizontal="centerContinuous" vertical="center"/>
      <protection/>
    </xf>
    <xf numFmtId="37" fontId="3" fillId="0" borderId="18" xfId="0" applyFont="1" applyBorder="1" applyAlignment="1" applyProtection="1">
      <alignment vertical="center"/>
      <protection/>
    </xf>
    <xf numFmtId="37" fontId="4" fillId="0" borderId="18" xfId="0" applyFont="1" applyBorder="1" applyAlignment="1" applyProtection="1">
      <alignment horizontal="centerContinuous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18" xfId="0" applyFont="1" applyBorder="1" applyAlignment="1" applyProtection="1">
      <alignment horizontal="center" vertical="center"/>
      <protection/>
    </xf>
    <xf numFmtId="37" fontId="3" fillId="0" borderId="19" xfId="0" applyFont="1" applyBorder="1" applyAlignment="1" applyProtection="1">
      <alignment vertical="center"/>
      <protection/>
    </xf>
    <xf numFmtId="37" fontId="4" fillId="0" borderId="19" xfId="0" applyFont="1" applyBorder="1" applyAlignment="1" applyProtection="1">
      <alignment horizontal="center" vertical="center"/>
      <protection/>
    </xf>
    <xf numFmtId="37" fontId="4" fillId="0" borderId="19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3" fillId="0" borderId="20" xfId="0" applyFont="1" applyBorder="1" applyAlignment="1" applyProtection="1">
      <alignment vertical="center"/>
      <protection/>
    </xf>
    <xf numFmtId="37" fontId="3" fillId="0" borderId="21" xfId="0" applyFont="1" applyBorder="1" applyAlignment="1" applyProtection="1">
      <alignment vertical="center"/>
      <protection/>
    </xf>
    <xf numFmtId="37" fontId="4" fillId="0" borderId="19" xfId="0" applyFont="1" applyBorder="1" applyAlignment="1" applyProtection="1">
      <alignment horizontal="centerContinuous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4" fillId="0" borderId="21" xfId="0" applyFont="1" applyBorder="1" applyAlignment="1" applyProtection="1">
      <alignment horizontal="center" vertical="center"/>
      <protection/>
    </xf>
    <xf numFmtId="168" fontId="3" fillId="0" borderId="13" xfId="0" applyNumberFormat="1" applyFont="1" applyBorder="1" applyAlignment="1" applyProtection="1">
      <alignment horizontal="center" vertical="center"/>
      <protection/>
    </xf>
    <xf numFmtId="168" fontId="3" fillId="0" borderId="4" xfId="0" applyNumberFormat="1" applyFont="1" applyBorder="1" applyAlignment="1" applyProtection="1">
      <alignment horizontal="center" vertical="center"/>
      <protection/>
    </xf>
    <xf numFmtId="168" fontId="3" fillId="0" borderId="17" xfId="0" applyNumberFormat="1" applyFont="1" applyBorder="1" applyAlignment="1" applyProtection="1">
      <alignment horizontal="center" vertical="center"/>
      <protection/>
    </xf>
    <xf numFmtId="168" fontId="3" fillId="0" borderId="18" xfId="0" applyNumberFormat="1" applyFont="1" applyBorder="1" applyAlignment="1" applyProtection="1">
      <alignment horizontal="center" vertical="center"/>
      <protection/>
    </xf>
    <xf numFmtId="168" fontId="3" fillId="0" borderId="7" xfId="0" applyNumberFormat="1" applyFont="1" applyBorder="1" applyAlignment="1" applyProtection="1">
      <alignment horizontal="center" vertical="center"/>
      <protection/>
    </xf>
    <xf numFmtId="168" fontId="3" fillId="0" borderId="14" xfId="0" applyNumberFormat="1" applyFont="1" applyBorder="1" applyAlignment="1" applyProtection="1">
      <alignment horizontal="center" vertical="center"/>
      <protection/>
    </xf>
    <xf numFmtId="168" fontId="3" fillId="0" borderId="15" xfId="0" applyNumberFormat="1" applyFont="1" applyBorder="1" applyAlignment="1" applyProtection="1">
      <alignment horizontal="center" vertical="center"/>
      <protection/>
    </xf>
    <xf numFmtId="168" fontId="3" fillId="0" borderId="16" xfId="0" applyNumberFormat="1" applyFont="1" applyBorder="1" applyAlignment="1" applyProtection="1">
      <alignment horizontal="center" vertical="center"/>
      <protection/>
    </xf>
    <xf numFmtId="165" fontId="3" fillId="0" borderId="7" xfId="0" applyNumberFormat="1" applyFont="1" applyBorder="1" applyAlignment="1" applyProtection="1">
      <alignment vertical="center"/>
      <protection/>
    </xf>
    <xf numFmtId="168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22" xfId="0" applyNumberFormat="1" applyFont="1" applyBorder="1" applyAlignment="1" applyProtection="1">
      <alignment horizontal="center" vertical="center"/>
      <protection/>
    </xf>
    <xf numFmtId="168" fontId="3" fillId="0" borderId="23" xfId="0" applyNumberFormat="1" applyFont="1" applyBorder="1" applyAlignment="1" applyProtection="1">
      <alignment horizontal="center" vertical="center"/>
      <protection/>
    </xf>
    <xf numFmtId="168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37" fontId="3" fillId="0" borderId="25" xfId="0" applyFont="1" applyBorder="1" applyAlignment="1" applyProtection="1">
      <alignment vertical="center"/>
      <protection/>
    </xf>
    <xf numFmtId="37" fontId="3" fillId="0" borderId="26" xfId="0" applyFont="1" applyBorder="1" applyAlignment="1" applyProtection="1">
      <alignment vertical="center"/>
      <protection/>
    </xf>
    <xf numFmtId="0" fontId="3" fillId="0" borderId="4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37" fontId="3" fillId="0" borderId="5" xfId="0" applyFont="1" applyBorder="1" applyAlignment="1" applyProtection="1">
      <alignment horizontal="centerContinuous" vertical="center"/>
      <protection/>
    </xf>
    <xf numFmtId="166" fontId="3" fillId="0" borderId="0" xfId="0" applyNumberFormat="1" applyFont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99"/>
  <sheetViews>
    <sheetView tabSelected="1" defaultGridColor="0" zoomScale="105" zoomScaleNormal="105" colorId="22" workbookViewId="0" topLeftCell="A5">
      <selection activeCell="G6" sqref="G6"/>
    </sheetView>
  </sheetViews>
  <sheetFormatPr defaultColWidth="6.83203125" defaultRowHeight="9.75"/>
  <cols>
    <col min="1" max="1" width="16.83203125" style="7" customWidth="1"/>
    <col min="2" max="2" width="13.16015625" style="7" customWidth="1"/>
    <col min="3" max="5" width="11.16015625" style="7" customWidth="1"/>
    <col min="6" max="6" width="11.33203125" style="7" customWidth="1"/>
    <col min="7" max="7" width="10.83203125" style="7" customWidth="1"/>
    <col min="8" max="8" width="11.16015625" style="7" customWidth="1"/>
    <col min="9" max="9" width="11.33203125" style="7" customWidth="1"/>
    <col min="10" max="10" width="11.16015625" style="7" customWidth="1"/>
    <col min="11" max="13" width="11.33203125" style="7" customWidth="1"/>
    <col min="14" max="14" width="11.83203125" style="7" customWidth="1"/>
    <col min="15" max="16" width="11.16015625" style="7" customWidth="1"/>
    <col min="17" max="17" width="13.16015625" style="7" customWidth="1"/>
    <col min="18" max="18" width="1.83203125" style="7" customWidth="1"/>
    <col min="19" max="22" width="6.83203125" style="7" customWidth="1"/>
    <col min="23" max="23" width="1.83203125" style="7" customWidth="1"/>
    <col min="24" max="24" width="4.83203125" style="7" customWidth="1"/>
    <col min="25" max="25" width="12.83203125" style="7" customWidth="1"/>
    <col min="26" max="27" width="6.83203125" style="7" customWidth="1"/>
    <col min="28" max="29" width="4.83203125" style="7" customWidth="1"/>
    <col min="30" max="30" width="1.83203125" style="7" customWidth="1"/>
    <col min="31" max="31" width="3.83203125" style="7" customWidth="1"/>
    <col min="32" max="16384" width="6.83203125" style="7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5"/>
      <c r="U1" s="5"/>
      <c r="V1" s="5"/>
      <c r="W1" s="6"/>
    </row>
    <row r="2" spans="1:23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4"/>
      <c r="T2" s="5"/>
      <c r="U2" s="5"/>
      <c r="V2" s="5"/>
      <c r="W2" s="6"/>
    </row>
    <row r="3" spans="1:23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4"/>
      <c r="T3" s="5"/>
      <c r="U3" s="5"/>
      <c r="V3" s="5"/>
      <c r="W3" s="6"/>
    </row>
    <row r="4" spans="1:23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4"/>
      <c r="T4" s="5"/>
      <c r="U4" s="5"/>
      <c r="V4" s="5"/>
      <c r="W4" s="6"/>
    </row>
    <row r="5" spans="1:23" ht="12.75">
      <c r="A5" s="20" t="s">
        <v>114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6"/>
      <c r="S5" s="4"/>
      <c r="T5" s="5"/>
      <c r="U5" s="5"/>
      <c r="V5" s="5"/>
      <c r="W5" s="6"/>
    </row>
    <row r="6" spans="1:23" ht="6" customHeight="1">
      <c r="A6" s="22"/>
      <c r="B6" s="22"/>
      <c r="C6" s="22"/>
      <c r="D6" s="22"/>
      <c r="E6" s="22"/>
      <c r="F6" s="22"/>
      <c r="G6" s="22"/>
      <c r="H6" s="22"/>
      <c r="I6" s="22"/>
      <c r="J6" s="22">
        <f>IF(MINA($T15:$V67)=0,"","PROBLEM")</f>
      </c>
      <c r="K6" s="22"/>
      <c r="L6" s="22"/>
      <c r="M6" s="22"/>
      <c r="N6" s="22"/>
      <c r="O6" s="22"/>
      <c r="P6" s="22"/>
      <c r="Q6" s="22"/>
      <c r="R6" s="6"/>
      <c r="S6" s="4"/>
      <c r="T6" s="5"/>
      <c r="U6" s="5"/>
      <c r="V6" s="5"/>
      <c r="W6" s="6"/>
    </row>
    <row r="7" spans="1:23" ht="6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6"/>
      <c r="S7" s="4"/>
      <c r="T7" s="5"/>
      <c r="U7" s="5"/>
      <c r="V7" s="5"/>
      <c r="W7" s="6"/>
    </row>
    <row r="8" spans="1:23" ht="6" customHeight="1">
      <c r="A8" s="24" t="s">
        <v>115</v>
      </c>
      <c r="B8" s="22"/>
      <c r="C8" s="25" t="s"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6" t="s">
        <v>113</v>
      </c>
      <c r="R8" s="6"/>
      <c r="S8" s="4"/>
      <c r="T8" s="5"/>
      <c r="U8" s="5"/>
      <c r="V8" s="5"/>
      <c r="W8" s="6"/>
    </row>
    <row r="9" spans="1:23" ht="6.75" customHeight="1">
      <c r="A9" s="27"/>
      <c r="B9" s="28" t="s">
        <v>1</v>
      </c>
      <c r="C9" s="29"/>
      <c r="D9" s="29"/>
      <c r="E9" s="30" t="s">
        <v>2</v>
      </c>
      <c r="F9" s="29"/>
      <c r="G9" s="29"/>
      <c r="H9" s="31"/>
      <c r="I9" s="32"/>
      <c r="J9" s="33"/>
      <c r="K9" s="27"/>
      <c r="L9" s="28" t="s">
        <v>3</v>
      </c>
      <c r="M9" s="34"/>
      <c r="N9" s="28" t="s">
        <v>4</v>
      </c>
      <c r="O9" s="29"/>
      <c r="P9" s="31"/>
      <c r="Q9" s="33" t="s">
        <v>5</v>
      </c>
      <c r="R9" s="6"/>
      <c r="S9" s="4"/>
      <c r="T9" s="5"/>
      <c r="U9" s="5"/>
      <c r="V9" s="5"/>
      <c r="W9" s="6"/>
    </row>
    <row r="10" spans="1:23" ht="6" customHeight="1">
      <c r="A10" s="35"/>
      <c r="B10" s="36" t="s">
        <v>6</v>
      </c>
      <c r="C10" s="37"/>
      <c r="D10" s="38"/>
      <c r="E10" s="39"/>
      <c r="F10" s="36" t="s">
        <v>7</v>
      </c>
      <c r="G10" s="40" t="s">
        <v>8</v>
      </c>
      <c r="H10" s="41"/>
      <c r="I10" s="40" t="s">
        <v>9</v>
      </c>
      <c r="J10" s="42"/>
      <c r="K10" s="35"/>
      <c r="L10" s="33"/>
      <c r="M10" s="37"/>
      <c r="N10" s="28" t="s">
        <v>10</v>
      </c>
      <c r="O10" s="34"/>
      <c r="P10" s="43" t="s">
        <v>5</v>
      </c>
      <c r="Q10" s="35"/>
      <c r="R10" s="6"/>
      <c r="S10" s="4"/>
      <c r="T10" s="5"/>
      <c r="U10" s="5"/>
      <c r="V10" s="5"/>
      <c r="W10" s="6"/>
    </row>
    <row r="11" spans="1:23" ht="6" customHeight="1">
      <c r="A11" s="35"/>
      <c r="B11" s="40" t="s">
        <v>11</v>
      </c>
      <c r="C11" s="44" t="s">
        <v>6</v>
      </c>
      <c r="D11" s="45"/>
      <c r="E11" s="46" t="s">
        <v>7</v>
      </c>
      <c r="F11" s="40" t="s">
        <v>12</v>
      </c>
      <c r="G11" s="40" t="s">
        <v>13</v>
      </c>
      <c r="H11" s="47"/>
      <c r="I11" s="40" t="s">
        <v>14</v>
      </c>
      <c r="J11" s="40" t="s">
        <v>15</v>
      </c>
      <c r="K11" s="40" t="s">
        <v>16</v>
      </c>
      <c r="L11" s="44" t="s">
        <v>11</v>
      </c>
      <c r="M11" s="44" t="s">
        <v>17</v>
      </c>
      <c r="N11" s="36" t="s">
        <v>18</v>
      </c>
      <c r="O11" s="27"/>
      <c r="P11" s="48" t="s">
        <v>19</v>
      </c>
      <c r="Q11" s="40" t="s">
        <v>20</v>
      </c>
      <c r="R11" s="6"/>
      <c r="S11" s="4"/>
      <c r="T11" s="5"/>
      <c r="U11" s="5"/>
      <c r="V11" s="5"/>
      <c r="W11" s="6"/>
    </row>
    <row r="12" spans="1:23" ht="6" customHeight="1">
      <c r="A12" s="40" t="s">
        <v>21</v>
      </c>
      <c r="B12" s="40" t="s">
        <v>22</v>
      </c>
      <c r="C12" s="44" t="s">
        <v>23</v>
      </c>
      <c r="D12" s="49" t="s">
        <v>20</v>
      </c>
      <c r="E12" s="46" t="s">
        <v>24</v>
      </c>
      <c r="F12" s="40" t="s">
        <v>25</v>
      </c>
      <c r="G12" s="40" t="s">
        <v>26</v>
      </c>
      <c r="H12" s="50" t="s">
        <v>20</v>
      </c>
      <c r="I12" s="40" t="s">
        <v>19</v>
      </c>
      <c r="J12" s="40" t="s">
        <v>21</v>
      </c>
      <c r="K12" s="40" t="s">
        <v>27</v>
      </c>
      <c r="L12" s="40" t="s">
        <v>28</v>
      </c>
      <c r="M12" s="40" t="s">
        <v>29</v>
      </c>
      <c r="N12" s="40" t="s">
        <v>30</v>
      </c>
      <c r="O12" s="40" t="s">
        <v>15</v>
      </c>
      <c r="P12" s="50" t="s">
        <v>31</v>
      </c>
      <c r="Q12" s="40" t="s">
        <v>32</v>
      </c>
      <c r="R12" s="6"/>
      <c r="S12" s="4"/>
      <c r="T12" s="5"/>
      <c r="U12" s="5"/>
      <c r="V12" s="5"/>
      <c r="W12" s="6"/>
    </row>
    <row r="13" spans="1:23" ht="6" customHeight="1">
      <c r="A13" s="35"/>
      <c r="B13" s="40" t="s">
        <v>30</v>
      </c>
      <c r="C13" s="44" t="s">
        <v>33</v>
      </c>
      <c r="D13" s="45"/>
      <c r="E13" s="46" t="s">
        <v>34</v>
      </c>
      <c r="F13" s="40" t="s">
        <v>35</v>
      </c>
      <c r="G13" s="40" t="s">
        <v>36</v>
      </c>
      <c r="H13" s="47"/>
      <c r="I13" s="40" t="s">
        <v>37</v>
      </c>
      <c r="J13" s="44" t="s">
        <v>38</v>
      </c>
      <c r="K13" s="35"/>
      <c r="L13" s="40" t="s">
        <v>39</v>
      </c>
      <c r="M13" s="40" t="s">
        <v>40</v>
      </c>
      <c r="N13" s="40" t="s">
        <v>41</v>
      </c>
      <c r="O13" s="40" t="s">
        <v>42</v>
      </c>
      <c r="P13" s="50" t="s">
        <v>43</v>
      </c>
      <c r="Q13" s="35"/>
      <c r="R13" s="6"/>
      <c r="S13" s="4"/>
      <c r="T13" s="5"/>
      <c r="U13" s="5"/>
      <c r="V13" s="5"/>
      <c r="W13" s="6"/>
    </row>
    <row r="14" spans="1:23" ht="6" customHeight="1">
      <c r="A14" s="51"/>
      <c r="B14" s="52" t="s">
        <v>44</v>
      </c>
      <c r="C14" s="53"/>
      <c r="D14" s="54"/>
      <c r="E14" s="55"/>
      <c r="F14" s="52" t="s">
        <v>34</v>
      </c>
      <c r="G14" s="51"/>
      <c r="H14" s="56"/>
      <c r="I14" s="57" t="s">
        <v>45</v>
      </c>
      <c r="J14" s="58" t="s">
        <v>46</v>
      </c>
      <c r="K14" s="51"/>
      <c r="L14" s="51"/>
      <c r="M14" s="52" t="s">
        <v>47</v>
      </c>
      <c r="N14" s="52" t="s">
        <v>48</v>
      </c>
      <c r="O14" s="51"/>
      <c r="P14" s="59" t="s">
        <v>49</v>
      </c>
      <c r="Q14" s="51"/>
      <c r="R14" s="6"/>
      <c r="S14" s="4"/>
      <c r="T14" s="5"/>
      <c r="U14" s="5"/>
      <c r="V14" s="5"/>
      <c r="W14" s="6"/>
    </row>
    <row r="15" spans="1:23" ht="6.75" customHeight="1">
      <c r="A15" s="35" t="s">
        <v>50</v>
      </c>
      <c r="B15" s="60">
        <v>289213</v>
      </c>
      <c r="C15" s="60">
        <v>0</v>
      </c>
      <c r="D15" s="61">
        <v>289213</v>
      </c>
      <c r="E15" s="62">
        <v>377609</v>
      </c>
      <c r="F15" s="60">
        <v>99224</v>
      </c>
      <c r="G15" s="60">
        <v>0</v>
      </c>
      <c r="H15" s="63">
        <v>476833</v>
      </c>
      <c r="I15" s="60">
        <v>14721</v>
      </c>
      <c r="J15" s="60">
        <v>6949</v>
      </c>
      <c r="K15" s="60">
        <v>1747</v>
      </c>
      <c r="L15" s="60">
        <v>0</v>
      </c>
      <c r="M15" s="60">
        <v>0</v>
      </c>
      <c r="N15" s="60">
        <v>537797</v>
      </c>
      <c r="O15" s="60">
        <v>3473</v>
      </c>
      <c r="P15" s="63">
        <v>14416</v>
      </c>
      <c r="Q15" s="60">
        <v>1055936</v>
      </c>
      <c r="R15" s="6"/>
      <c r="S15" s="4"/>
      <c r="T15" s="5">
        <f aca="true" t="shared" si="0" ref="T15:T46">B15+C15-D15</f>
        <v>0</v>
      </c>
      <c r="U15" s="5">
        <f aca="true" t="shared" si="1" ref="U15:U46">E15+F15+G15-H15</f>
        <v>0</v>
      </c>
      <c r="V15" s="5">
        <f aca="true" t="shared" si="2" ref="V15:V46">SUM(H15:P15)-Q15</f>
        <v>0</v>
      </c>
      <c r="W15" s="6"/>
    </row>
    <row r="16" spans="1:23" ht="6.75" customHeight="1">
      <c r="A16" s="35" t="s">
        <v>51</v>
      </c>
      <c r="B16" s="60">
        <v>0</v>
      </c>
      <c r="C16" s="60">
        <v>0</v>
      </c>
      <c r="D16" s="61">
        <v>0</v>
      </c>
      <c r="E16" s="62">
        <v>26097</v>
      </c>
      <c r="F16" s="60">
        <v>22560</v>
      </c>
      <c r="G16" s="60">
        <v>15900</v>
      </c>
      <c r="H16" s="63">
        <v>64557</v>
      </c>
      <c r="I16" s="60">
        <v>102060</v>
      </c>
      <c r="J16" s="60">
        <v>0</v>
      </c>
      <c r="K16" s="60">
        <v>22500</v>
      </c>
      <c r="L16" s="60">
        <v>0</v>
      </c>
      <c r="M16" s="60">
        <v>0</v>
      </c>
      <c r="N16" s="60">
        <v>308349</v>
      </c>
      <c r="O16" s="60">
        <v>1244</v>
      </c>
      <c r="P16" s="63">
        <v>0</v>
      </c>
      <c r="Q16" s="60">
        <v>498710</v>
      </c>
      <c r="R16" s="6"/>
      <c r="S16" s="4"/>
      <c r="T16" s="5">
        <f t="shared" si="0"/>
        <v>0</v>
      </c>
      <c r="U16" s="5">
        <f t="shared" si="1"/>
        <v>0</v>
      </c>
      <c r="V16" s="5">
        <f t="shared" si="2"/>
        <v>0</v>
      </c>
      <c r="W16" s="6"/>
    </row>
    <row r="17" spans="1:23" ht="6.75" customHeight="1">
      <c r="A17" s="35" t="s">
        <v>52</v>
      </c>
      <c r="B17" s="60">
        <v>346952</v>
      </c>
      <c r="C17" s="60">
        <v>14974</v>
      </c>
      <c r="D17" s="61">
        <v>361926</v>
      </c>
      <c r="E17" s="62">
        <v>285622</v>
      </c>
      <c r="F17" s="60">
        <v>99213</v>
      </c>
      <c r="G17" s="60">
        <v>0</v>
      </c>
      <c r="H17" s="63">
        <v>384835</v>
      </c>
      <c r="I17" s="60">
        <v>115346</v>
      </c>
      <c r="J17" s="60">
        <v>119456</v>
      </c>
      <c r="K17" s="60">
        <v>56590</v>
      </c>
      <c r="L17" s="60">
        <v>252763</v>
      </c>
      <c r="M17" s="60">
        <v>28246</v>
      </c>
      <c r="N17" s="60">
        <v>410549</v>
      </c>
      <c r="O17" s="60">
        <v>6158</v>
      </c>
      <c r="P17" s="63">
        <v>252413</v>
      </c>
      <c r="Q17" s="60">
        <v>1626356</v>
      </c>
      <c r="R17" s="6"/>
      <c r="S17" s="4"/>
      <c r="T17" s="5">
        <f t="shared" si="0"/>
        <v>0</v>
      </c>
      <c r="U17" s="5">
        <f t="shared" si="1"/>
        <v>0</v>
      </c>
      <c r="V17" s="5">
        <f t="shared" si="2"/>
        <v>0</v>
      </c>
      <c r="W17" s="6"/>
    </row>
    <row r="18" spans="1:23" ht="6.75" customHeight="1">
      <c r="A18" s="35" t="s">
        <v>53</v>
      </c>
      <c r="B18" s="60">
        <v>135341</v>
      </c>
      <c r="C18" s="60">
        <v>0</v>
      </c>
      <c r="D18" s="61">
        <v>135341</v>
      </c>
      <c r="E18" s="62">
        <v>250459</v>
      </c>
      <c r="F18" s="60">
        <v>108690</v>
      </c>
      <c r="G18" s="60">
        <v>0</v>
      </c>
      <c r="H18" s="63">
        <v>359149</v>
      </c>
      <c r="I18" s="60">
        <v>11466</v>
      </c>
      <c r="J18" s="60">
        <v>1488</v>
      </c>
      <c r="K18" s="60">
        <v>26456</v>
      </c>
      <c r="L18" s="60">
        <v>178909</v>
      </c>
      <c r="M18" s="60">
        <v>0</v>
      </c>
      <c r="N18" s="60">
        <v>280716</v>
      </c>
      <c r="O18" s="60">
        <v>3614</v>
      </c>
      <c r="P18" s="63">
        <v>16369</v>
      </c>
      <c r="Q18" s="60">
        <v>878167</v>
      </c>
      <c r="R18" s="6"/>
      <c r="S18" s="4"/>
      <c r="T18" s="5">
        <f t="shared" si="0"/>
        <v>0</v>
      </c>
      <c r="U18" s="5">
        <f t="shared" si="1"/>
        <v>0</v>
      </c>
      <c r="V18" s="5">
        <f t="shared" si="2"/>
        <v>0</v>
      </c>
      <c r="W18" s="6"/>
    </row>
    <row r="19" spans="1:23" ht="6.75" customHeight="1">
      <c r="A19" s="27" t="s">
        <v>54</v>
      </c>
      <c r="B19" s="64">
        <v>3235214</v>
      </c>
      <c r="C19" s="64">
        <v>0</v>
      </c>
      <c r="D19" s="65">
        <v>3235214</v>
      </c>
      <c r="E19" s="66">
        <v>1622401</v>
      </c>
      <c r="F19" s="64">
        <v>1507651</v>
      </c>
      <c r="G19" s="64">
        <v>286449</v>
      </c>
      <c r="H19" s="67">
        <v>3416501</v>
      </c>
      <c r="I19" s="64">
        <v>146453</v>
      </c>
      <c r="J19" s="64">
        <v>3362</v>
      </c>
      <c r="K19" s="64">
        <v>230133</v>
      </c>
      <c r="L19" s="64">
        <v>0</v>
      </c>
      <c r="M19" s="64">
        <v>0</v>
      </c>
      <c r="N19" s="64">
        <v>1185780</v>
      </c>
      <c r="O19" s="64">
        <v>31566</v>
      </c>
      <c r="P19" s="67">
        <v>472152</v>
      </c>
      <c r="Q19" s="64">
        <v>5485947</v>
      </c>
      <c r="R19" s="6"/>
      <c r="S19" s="4"/>
      <c r="T19" s="5">
        <f t="shared" si="0"/>
        <v>0</v>
      </c>
      <c r="U19" s="5">
        <f t="shared" si="1"/>
        <v>0</v>
      </c>
      <c r="V19" s="5">
        <f t="shared" si="2"/>
        <v>0</v>
      </c>
      <c r="W19" s="6"/>
    </row>
    <row r="20" spans="1:23" ht="6.75" customHeight="1">
      <c r="A20" s="35" t="s">
        <v>55</v>
      </c>
      <c r="B20" s="60">
        <v>395966</v>
      </c>
      <c r="C20" s="60">
        <v>0</v>
      </c>
      <c r="D20" s="61">
        <v>395966</v>
      </c>
      <c r="E20" s="62">
        <v>312145</v>
      </c>
      <c r="F20" s="60">
        <v>174720</v>
      </c>
      <c r="G20" s="60">
        <v>0</v>
      </c>
      <c r="H20" s="63">
        <v>486865</v>
      </c>
      <c r="I20" s="60">
        <v>41171</v>
      </c>
      <c r="J20" s="60">
        <v>199546</v>
      </c>
      <c r="K20" s="60">
        <v>34247</v>
      </c>
      <c r="L20" s="60">
        <v>554265</v>
      </c>
      <c r="M20" s="60">
        <v>0</v>
      </c>
      <c r="N20" s="60">
        <v>295973</v>
      </c>
      <c r="O20" s="60">
        <v>6388</v>
      </c>
      <c r="P20" s="63">
        <v>37708</v>
      </c>
      <c r="Q20" s="60">
        <v>1656163</v>
      </c>
      <c r="R20" s="6"/>
      <c r="S20" s="4"/>
      <c r="T20" s="5">
        <f t="shared" si="0"/>
        <v>0</v>
      </c>
      <c r="U20" s="5">
        <f t="shared" si="1"/>
        <v>0</v>
      </c>
      <c r="V20" s="5">
        <f t="shared" si="2"/>
        <v>0</v>
      </c>
      <c r="W20" s="6"/>
    </row>
    <row r="21" spans="1:23" ht="6.75" customHeight="1">
      <c r="A21" s="35" t="s">
        <v>56</v>
      </c>
      <c r="B21" s="60">
        <v>178777</v>
      </c>
      <c r="C21" s="60">
        <v>528034</v>
      </c>
      <c r="D21" s="61">
        <v>706811</v>
      </c>
      <c r="E21" s="62">
        <v>318249</v>
      </c>
      <c r="F21" s="60">
        <v>141107</v>
      </c>
      <c r="G21" s="60">
        <v>136</v>
      </c>
      <c r="H21" s="63">
        <v>459492</v>
      </c>
      <c r="I21" s="60">
        <v>49829</v>
      </c>
      <c r="J21" s="60">
        <v>0</v>
      </c>
      <c r="K21" s="60">
        <v>146217</v>
      </c>
      <c r="L21" s="60">
        <v>141518</v>
      </c>
      <c r="M21" s="60">
        <v>9162</v>
      </c>
      <c r="N21" s="60">
        <v>405145</v>
      </c>
      <c r="O21" s="60">
        <v>1714</v>
      </c>
      <c r="P21" s="63">
        <v>0</v>
      </c>
      <c r="Q21" s="60">
        <v>1213077</v>
      </c>
      <c r="R21" s="6"/>
      <c r="S21" s="4"/>
      <c r="T21" s="5">
        <f t="shared" si="0"/>
        <v>0</v>
      </c>
      <c r="U21" s="5">
        <f t="shared" si="1"/>
        <v>0</v>
      </c>
      <c r="V21" s="5">
        <f t="shared" si="2"/>
        <v>0</v>
      </c>
      <c r="W21" s="6"/>
    </row>
    <row r="22" spans="1:23" ht="6.75" customHeight="1">
      <c r="A22" s="35" t="s">
        <v>57</v>
      </c>
      <c r="B22" s="60">
        <v>161346</v>
      </c>
      <c r="C22" s="60">
        <v>88311</v>
      </c>
      <c r="D22" s="61">
        <v>249657</v>
      </c>
      <c r="E22" s="62">
        <v>107531</v>
      </c>
      <c r="F22" s="60">
        <v>92737</v>
      </c>
      <c r="G22" s="60">
        <v>144856</v>
      </c>
      <c r="H22" s="63">
        <v>345124</v>
      </c>
      <c r="I22" s="60">
        <v>4105</v>
      </c>
      <c r="J22" s="60">
        <v>0</v>
      </c>
      <c r="K22" s="60">
        <v>41477</v>
      </c>
      <c r="L22" s="60">
        <v>211367</v>
      </c>
      <c r="M22" s="60">
        <v>1601</v>
      </c>
      <c r="N22" s="60">
        <v>116366</v>
      </c>
      <c r="O22" s="60">
        <v>3138</v>
      </c>
      <c r="P22" s="63">
        <v>0</v>
      </c>
      <c r="Q22" s="60">
        <v>723178</v>
      </c>
      <c r="R22" s="6"/>
      <c r="S22" s="4"/>
      <c r="T22" s="5">
        <f t="shared" si="0"/>
        <v>0</v>
      </c>
      <c r="U22" s="5">
        <f t="shared" si="1"/>
        <v>0</v>
      </c>
      <c r="V22" s="5">
        <f t="shared" si="2"/>
        <v>0</v>
      </c>
      <c r="W22" s="6"/>
    </row>
    <row r="23" spans="1:23" ht="0" customHeight="1" hidden="1">
      <c r="A23" s="68"/>
      <c r="B23" s="64">
        <v>0</v>
      </c>
      <c r="C23" s="64">
        <v>0</v>
      </c>
      <c r="D23" s="65">
        <v>0</v>
      </c>
      <c r="E23" s="66">
        <v>0</v>
      </c>
      <c r="F23" s="64">
        <v>0</v>
      </c>
      <c r="G23" s="64">
        <v>0</v>
      </c>
      <c r="H23" s="67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7">
        <v>0</v>
      </c>
      <c r="Q23" s="64">
        <v>0</v>
      </c>
      <c r="R23" s="8"/>
      <c r="S23" s="9"/>
      <c r="T23" s="10">
        <f t="shared" si="0"/>
        <v>0</v>
      </c>
      <c r="U23" s="5">
        <f t="shared" si="1"/>
        <v>0</v>
      </c>
      <c r="V23" s="10">
        <f t="shared" si="2"/>
        <v>0</v>
      </c>
      <c r="W23" s="6"/>
    </row>
    <row r="24" spans="1:23" ht="6.75" customHeight="1">
      <c r="A24" s="35" t="s">
        <v>58</v>
      </c>
      <c r="B24" s="60">
        <v>1396482</v>
      </c>
      <c r="C24" s="60">
        <v>366959</v>
      </c>
      <c r="D24" s="61">
        <v>1763441</v>
      </c>
      <c r="E24" s="62">
        <v>1063938</v>
      </c>
      <c r="F24" s="60">
        <v>596427</v>
      </c>
      <c r="G24" s="60">
        <v>564494</v>
      </c>
      <c r="H24" s="63">
        <v>2224859</v>
      </c>
      <c r="I24" s="60">
        <v>0</v>
      </c>
      <c r="J24" s="60">
        <v>99912</v>
      </c>
      <c r="K24" s="60">
        <v>127847</v>
      </c>
      <c r="L24" s="60">
        <v>273948</v>
      </c>
      <c r="M24" s="60">
        <v>0</v>
      </c>
      <c r="N24" s="60">
        <v>994165</v>
      </c>
      <c r="O24" s="60">
        <v>12242</v>
      </c>
      <c r="P24" s="63">
        <v>45168</v>
      </c>
      <c r="Q24" s="60">
        <v>3778141</v>
      </c>
      <c r="R24" s="6"/>
      <c r="S24" s="4"/>
      <c r="T24" s="5">
        <f t="shared" si="0"/>
        <v>0</v>
      </c>
      <c r="U24" s="5">
        <f t="shared" si="1"/>
        <v>0</v>
      </c>
      <c r="V24" s="5">
        <f t="shared" si="2"/>
        <v>0</v>
      </c>
      <c r="W24" s="6"/>
    </row>
    <row r="25" spans="1:23" ht="6.75" customHeight="1">
      <c r="A25" s="35" t="s">
        <v>59</v>
      </c>
      <c r="B25" s="60">
        <v>1117968</v>
      </c>
      <c r="C25" s="60">
        <v>156755</v>
      </c>
      <c r="D25" s="61">
        <v>1274723</v>
      </c>
      <c r="E25" s="62">
        <v>310681</v>
      </c>
      <c r="F25" s="60">
        <v>181624</v>
      </c>
      <c r="G25" s="60">
        <v>21497</v>
      </c>
      <c r="H25" s="63">
        <v>513802</v>
      </c>
      <c r="I25" s="60">
        <v>238285</v>
      </c>
      <c r="J25" s="60">
        <v>172358</v>
      </c>
      <c r="K25" s="60">
        <v>79789</v>
      </c>
      <c r="L25" s="60">
        <v>3000</v>
      </c>
      <c r="M25" s="60">
        <v>0</v>
      </c>
      <c r="N25" s="60">
        <v>716843</v>
      </c>
      <c r="O25" s="60">
        <v>3526</v>
      </c>
      <c r="P25" s="63">
        <v>0</v>
      </c>
      <c r="Q25" s="60">
        <v>1727603</v>
      </c>
      <c r="R25" s="6"/>
      <c r="S25" s="4"/>
      <c r="T25" s="5">
        <f t="shared" si="0"/>
        <v>0</v>
      </c>
      <c r="U25" s="5">
        <f t="shared" si="1"/>
        <v>0</v>
      </c>
      <c r="V25" s="5">
        <f t="shared" si="2"/>
        <v>0</v>
      </c>
      <c r="W25" s="6"/>
    </row>
    <row r="26" spans="1:23" ht="6.75" customHeight="1">
      <c r="A26" s="35" t="s">
        <v>60</v>
      </c>
      <c r="B26" s="60">
        <v>348928</v>
      </c>
      <c r="C26" s="60">
        <v>0</v>
      </c>
      <c r="D26" s="61">
        <v>348928</v>
      </c>
      <c r="E26" s="62">
        <v>58654</v>
      </c>
      <c r="F26" s="60">
        <v>59894</v>
      </c>
      <c r="G26" s="60">
        <v>0</v>
      </c>
      <c r="H26" s="63">
        <v>118548</v>
      </c>
      <c r="I26" s="60">
        <v>2841</v>
      </c>
      <c r="J26" s="60">
        <v>0</v>
      </c>
      <c r="K26" s="60">
        <v>19673</v>
      </c>
      <c r="L26" s="60">
        <v>0</v>
      </c>
      <c r="M26" s="60">
        <v>0</v>
      </c>
      <c r="N26" s="60">
        <v>69967</v>
      </c>
      <c r="O26" s="60">
        <v>1293</v>
      </c>
      <c r="P26" s="63">
        <v>0</v>
      </c>
      <c r="Q26" s="60">
        <v>212322</v>
      </c>
      <c r="R26" s="6"/>
      <c r="S26" s="4"/>
      <c r="T26" s="5">
        <f t="shared" si="0"/>
        <v>0</v>
      </c>
      <c r="U26" s="5">
        <f t="shared" si="1"/>
        <v>0</v>
      </c>
      <c r="V26" s="5">
        <f t="shared" si="2"/>
        <v>0</v>
      </c>
      <c r="W26" s="6"/>
    </row>
    <row r="27" spans="1:23" ht="6.75" customHeight="1">
      <c r="A27" s="35" t="s">
        <v>61</v>
      </c>
      <c r="B27" s="60">
        <v>170373</v>
      </c>
      <c r="C27" s="60">
        <v>0</v>
      </c>
      <c r="D27" s="61">
        <v>170373</v>
      </c>
      <c r="E27" s="62">
        <v>108578</v>
      </c>
      <c r="F27" s="60">
        <v>65520</v>
      </c>
      <c r="G27" s="60">
        <v>0</v>
      </c>
      <c r="H27" s="63">
        <v>174098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181473</v>
      </c>
      <c r="O27" s="60">
        <v>5379</v>
      </c>
      <c r="P27" s="63">
        <v>3662</v>
      </c>
      <c r="Q27" s="60">
        <v>364612</v>
      </c>
      <c r="R27" s="6"/>
      <c r="S27" s="4"/>
      <c r="T27" s="5">
        <f t="shared" si="0"/>
        <v>0</v>
      </c>
      <c r="U27" s="5">
        <f t="shared" si="1"/>
        <v>0</v>
      </c>
      <c r="V27" s="5">
        <f t="shared" si="2"/>
        <v>0</v>
      </c>
      <c r="W27" s="6"/>
    </row>
    <row r="28" spans="1:23" ht="6.75" customHeight="1">
      <c r="A28" s="27" t="s">
        <v>62</v>
      </c>
      <c r="B28" s="64">
        <v>1205808</v>
      </c>
      <c r="C28" s="64">
        <v>185431</v>
      </c>
      <c r="D28" s="65">
        <v>1391239</v>
      </c>
      <c r="E28" s="66">
        <v>570451</v>
      </c>
      <c r="F28" s="64">
        <v>827544</v>
      </c>
      <c r="G28" s="64">
        <v>345356</v>
      </c>
      <c r="H28" s="67">
        <v>1743351</v>
      </c>
      <c r="I28" s="64">
        <v>176197</v>
      </c>
      <c r="J28" s="64">
        <v>30485</v>
      </c>
      <c r="K28" s="64">
        <v>62318</v>
      </c>
      <c r="L28" s="64">
        <v>0</v>
      </c>
      <c r="M28" s="64">
        <v>177328</v>
      </c>
      <c r="N28" s="64">
        <v>841273</v>
      </c>
      <c r="O28" s="64">
        <v>12139</v>
      </c>
      <c r="P28" s="67">
        <v>0</v>
      </c>
      <c r="Q28" s="64">
        <v>3043091</v>
      </c>
      <c r="R28" s="6"/>
      <c r="S28" s="4"/>
      <c r="T28" s="5">
        <f t="shared" si="0"/>
        <v>0</v>
      </c>
      <c r="U28" s="5">
        <f t="shared" si="1"/>
        <v>0</v>
      </c>
      <c r="V28" s="5">
        <f t="shared" si="2"/>
        <v>0</v>
      </c>
      <c r="W28" s="6"/>
    </row>
    <row r="29" spans="1:23" ht="6.75" customHeight="1">
      <c r="A29" s="35" t="s">
        <v>63</v>
      </c>
      <c r="B29" s="60">
        <v>746980</v>
      </c>
      <c r="C29" s="60">
        <v>35708</v>
      </c>
      <c r="D29" s="61">
        <v>782688</v>
      </c>
      <c r="E29" s="62">
        <v>434794</v>
      </c>
      <c r="F29" s="60">
        <v>143331</v>
      </c>
      <c r="G29" s="60">
        <v>84482</v>
      </c>
      <c r="H29" s="63">
        <v>662607</v>
      </c>
      <c r="I29" s="60">
        <v>0</v>
      </c>
      <c r="J29" s="60">
        <v>0</v>
      </c>
      <c r="K29" s="60">
        <v>18037</v>
      </c>
      <c r="L29" s="60">
        <v>222676</v>
      </c>
      <c r="M29" s="60">
        <v>41976</v>
      </c>
      <c r="N29" s="60">
        <v>624482</v>
      </c>
      <c r="O29" s="60">
        <v>4868</v>
      </c>
      <c r="P29" s="63">
        <v>22566</v>
      </c>
      <c r="Q29" s="60">
        <v>1597212</v>
      </c>
      <c r="R29" s="6"/>
      <c r="S29" s="4"/>
      <c r="T29" s="5">
        <f t="shared" si="0"/>
        <v>0</v>
      </c>
      <c r="U29" s="5">
        <f t="shared" si="1"/>
        <v>0</v>
      </c>
      <c r="V29" s="5">
        <f t="shared" si="2"/>
        <v>0</v>
      </c>
      <c r="W29" s="6"/>
    </row>
    <row r="30" spans="1:23" ht="6.75" customHeight="1">
      <c r="A30" s="35" t="s">
        <v>64</v>
      </c>
      <c r="B30" s="60">
        <v>133813</v>
      </c>
      <c r="C30" s="60">
        <v>0</v>
      </c>
      <c r="D30" s="61">
        <v>133813</v>
      </c>
      <c r="E30" s="62">
        <v>136898</v>
      </c>
      <c r="F30" s="60">
        <v>122154</v>
      </c>
      <c r="G30" s="60">
        <v>0</v>
      </c>
      <c r="H30" s="63">
        <v>259052</v>
      </c>
      <c r="I30" s="60">
        <v>56584</v>
      </c>
      <c r="J30" s="60">
        <v>228533</v>
      </c>
      <c r="K30" s="60">
        <v>13883</v>
      </c>
      <c r="L30" s="60">
        <v>0</v>
      </c>
      <c r="M30" s="60">
        <v>0</v>
      </c>
      <c r="N30" s="60">
        <v>323503</v>
      </c>
      <c r="O30" s="60">
        <v>1935</v>
      </c>
      <c r="P30" s="63">
        <v>0</v>
      </c>
      <c r="Q30" s="60">
        <v>883490</v>
      </c>
      <c r="R30" s="6"/>
      <c r="S30" s="4"/>
      <c r="T30" s="5">
        <f t="shared" si="0"/>
        <v>0</v>
      </c>
      <c r="U30" s="5">
        <f t="shared" si="1"/>
        <v>0</v>
      </c>
      <c r="V30" s="5">
        <f t="shared" si="2"/>
        <v>0</v>
      </c>
      <c r="W30" s="6"/>
    </row>
    <row r="31" spans="1:23" ht="6.75" customHeight="1">
      <c r="A31" s="35" t="s">
        <v>65</v>
      </c>
      <c r="B31" s="60">
        <v>867080</v>
      </c>
      <c r="C31" s="60">
        <v>46020</v>
      </c>
      <c r="D31" s="61">
        <v>913100</v>
      </c>
      <c r="E31" s="62">
        <v>139480</v>
      </c>
      <c r="F31" s="60">
        <v>86576</v>
      </c>
      <c r="G31" s="60">
        <v>61198</v>
      </c>
      <c r="H31" s="63">
        <v>287254</v>
      </c>
      <c r="I31" s="60">
        <v>16133</v>
      </c>
      <c r="J31" s="60">
        <v>132042</v>
      </c>
      <c r="K31" s="60">
        <v>61747</v>
      </c>
      <c r="L31" s="60">
        <v>354616</v>
      </c>
      <c r="M31" s="60">
        <v>1613</v>
      </c>
      <c r="N31" s="60">
        <v>298792</v>
      </c>
      <c r="O31" s="60">
        <v>3559</v>
      </c>
      <c r="P31" s="63">
        <v>15999</v>
      </c>
      <c r="Q31" s="60">
        <v>1171754</v>
      </c>
      <c r="R31" s="6"/>
      <c r="S31" s="4"/>
      <c r="T31" s="5">
        <f t="shared" si="0"/>
        <v>0</v>
      </c>
      <c r="U31" s="5">
        <f t="shared" si="1"/>
        <v>0</v>
      </c>
      <c r="V31" s="5">
        <f t="shared" si="2"/>
        <v>1</v>
      </c>
      <c r="W31" s="6"/>
    </row>
    <row r="32" spans="1:23" ht="6.75" customHeight="1">
      <c r="A32" s="27" t="s">
        <v>66</v>
      </c>
      <c r="B32" s="64">
        <v>1065656</v>
      </c>
      <c r="C32" s="64">
        <v>46900</v>
      </c>
      <c r="D32" s="65">
        <v>1112556</v>
      </c>
      <c r="E32" s="66">
        <v>290989</v>
      </c>
      <c r="F32" s="64">
        <v>549147</v>
      </c>
      <c r="G32" s="64">
        <v>13572</v>
      </c>
      <c r="H32" s="67">
        <v>853708</v>
      </c>
      <c r="I32" s="64">
        <v>2370</v>
      </c>
      <c r="J32" s="64">
        <v>0</v>
      </c>
      <c r="K32" s="64">
        <v>62404</v>
      </c>
      <c r="L32" s="64">
        <v>0</v>
      </c>
      <c r="M32" s="64">
        <v>0</v>
      </c>
      <c r="N32" s="64">
        <v>530304</v>
      </c>
      <c r="O32" s="64">
        <v>2137</v>
      </c>
      <c r="P32" s="67">
        <v>0</v>
      </c>
      <c r="Q32" s="64">
        <v>1450923</v>
      </c>
      <c r="R32" s="6"/>
      <c r="S32" s="4"/>
      <c r="T32" s="5">
        <f t="shared" si="0"/>
        <v>0</v>
      </c>
      <c r="U32" s="5">
        <f t="shared" si="1"/>
        <v>0</v>
      </c>
      <c r="V32" s="5">
        <f t="shared" si="2"/>
        <v>0</v>
      </c>
      <c r="W32" s="6"/>
    </row>
    <row r="33" spans="1:23" ht="6.75" customHeight="1">
      <c r="A33" s="35" t="s">
        <v>67</v>
      </c>
      <c r="B33" s="60">
        <v>597376</v>
      </c>
      <c r="C33" s="60">
        <v>43739</v>
      </c>
      <c r="D33" s="61">
        <v>641115</v>
      </c>
      <c r="E33" s="62">
        <v>521699</v>
      </c>
      <c r="F33" s="60">
        <v>87403</v>
      </c>
      <c r="G33" s="60">
        <v>30966</v>
      </c>
      <c r="H33" s="63">
        <v>640068</v>
      </c>
      <c r="I33" s="60">
        <v>122723</v>
      </c>
      <c r="J33" s="60">
        <v>0</v>
      </c>
      <c r="K33" s="60">
        <v>30059</v>
      </c>
      <c r="L33" s="60">
        <v>0</v>
      </c>
      <c r="M33" s="60">
        <v>0</v>
      </c>
      <c r="N33" s="60">
        <v>408725</v>
      </c>
      <c r="O33" s="60">
        <v>10922</v>
      </c>
      <c r="P33" s="63">
        <v>51</v>
      </c>
      <c r="Q33" s="60">
        <v>1212548</v>
      </c>
      <c r="R33" s="6"/>
      <c r="S33" s="4"/>
      <c r="T33" s="5">
        <f t="shared" si="0"/>
        <v>0</v>
      </c>
      <c r="U33" s="5">
        <f t="shared" si="1"/>
        <v>0</v>
      </c>
      <c r="V33" s="5">
        <f t="shared" si="2"/>
        <v>0</v>
      </c>
      <c r="W33" s="6"/>
    </row>
    <row r="34" spans="1:23" ht="6.75" customHeight="1">
      <c r="A34" s="35" t="s">
        <v>68</v>
      </c>
      <c r="B34" s="60">
        <v>420331</v>
      </c>
      <c r="C34" s="60">
        <v>6998</v>
      </c>
      <c r="D34" s="61">
        <v>427329</v>
      </c>
      <c r="E34" s="62">
        <v>151661</v>
      </c>
      <c r="F34" s="60">
        <v>52122</v>
      </c>
      <c r="G34" s="60">
        <v>56156</v>
      </c>
      <c r="H34" s="63">
        <v>259939</v>
      </c>
      <c r="I34" s="60">
        <v>312380</v>
      </c>
      <c r="J34" s="60">
        <v>0</v>
      </c>
      <c r="K34" s="60">
        <v>3273</v>
      </c>
      <c r="L34" s="60">
        <v>0</v>
      </c>
      <c r="M34" s="60">
        <v>0</v>
      </c>
      <c r="N34" s="60">
        <v>146278</v>
      </c>
      <c r="O34" s="60">
        <v>973</v>
      </c>
      <c r="P34" s="63">
        <v>0</v>
      </c>
      <c r="Q34" s="60">
        <v>722843</v>
      </c>
      <c r="R34" s="6"/>
      <c r="S34" s="4"/>
      <c r="T34" s="5">
        <f t="shared" si="0"/>
        <v>0</v>
      </c>
      <c r="U34" s="5">
        <f t="shared" si="1"/>
        <v>0</v>
      </c>
      <c r="V34" s="5">
        <f t="shared" si="2"/>
        <v>0</v>
      </c>
      <c r="W34" s="6"/>
    </row>
    <row r="35" spans="1:23" ht="6.75" customHeight="1">
      <c r="A35" s="35" t="s">
        <v>69</v>
      </c>
      <c r="B35" s="60">
        <v>204003</v>
      </c>
      <c r="C35" s="60">
        <v>73685</v>
      </c>
      <c r="D35" s="61">
        <v>277688</v>
      </c>
      <c r="E35" s="62">
        <v>273494</v>
      </c>
      <c r="F35" s="60">
        <v>326912</v>
      </c>
      <c r="G35" s="60">
        <v>140979</v>
      </c>
      <c r="H35" s="63">
        <v>741385</v>
      </c>
      <c r="I35" s="60">
        <v>0</v>
      </c>
      <c r="J35" s="60">
        <v>44140</v>
      </c>
      <c r="K35" s="60">
        <v>45485</v>
      </c>
      <c r="L35" s="60">
        <v>75494</v>
      </c>
      <c r="M35" s="60">
        <v>0</v>
      </c>
      <c r="N35" s="60">
        <v>316162</v>
      </c>
      <c r="O35" s="60">
        <v>3475</v>
      </c>
      <c r="P35" s="63">
        <v>1987</v>
      </c>
      <c r="Q35" s="60">
        <v>1228128</v>
      </c>
      <c r="R35" s="6"/>
      <c r="S35" s="4"/>
      <c r="T35" s="5">
        <f t="shared" si="0"/>
        <v>0</v>
      </c>
      <c r="U35" s="5">
        <f t="shared" si="1"/>
        <v>0</v>
      </c>
      <c r="V35" s="5">
        <f t="shared" si="2"/>
        <v>0</v>
      </c>
      <c r="W35" s="6"/>
    </row>
    <row r="36" spans="1:23" ht="6.75" customHeight="1">
      <c r="A36" s="27" t="s">
        <v>70</v>
      </c>
      <c r="B36" s="64">
        <v>534458</v>
      </c>
      <c r="C36" s="64">
        <v>470148</v>
      </c>
      <c r="D36" s="65">
        <v>1004606</v>
      </c>
      <c r="E36" s="66">
        <v>396630</v>
      </c>
      <c r="F36" s="64">
        <v>160677</v>
      </c>
      <c r="G36" s="64">
        <v>196480</v>
      </c>
      <c r="H36" s="67">
        <v>753787</v>
      </c>
      <c r="I36" s="64">
        <v>679919</v>
      </c>
      <c r="J36" s="64">
        <v>0</v>
      </c>
      <c r="K36" s="64">
        <v>271026</v>
      </c>
      <c r="L36" s="64">
        <v>927132</v>
      </c>
      <c r="M36" s="64">
        <v>0</v>
      </c>
      <c r="N36" s="64">
        <v>486990</v>
      </c>
      <c r="O36" s="64">
        <v>2749</v>
      </c>
      <c r="P36" s="67">
        <v>4</v>
      </c>
      <c r="Q36" s="64">
        <v>3121607</v>
      </c>
      <c r="R36" s="6"/>
      <c r="S36" s="4"/>
      <c r="T36" s="5">
        <f t="shared" si="0"/>
        <v>0</v>
      </c>
      <c r="U36" s="5">
        <f t="shared" si="1"/>
        <v>0</v>
      </c>
      <c r="V36" s="5">
        <f t="shared" si="2"/>
        <v>0</v>
      </c>
      <c r="W36" s="6"/>
    </row>
    <row r="37" spans="1:23" ht="6.75" customHeight="1">
      <c r="A37" s="35" t="s">
        <v>71</v>
      </c>
      <c r="B37" s="60">
        <v>496201</v>
      </c>
      <c r="C37" s="60">
        <v>1071</v>
      </c>
      <c r="D37" s="61">
        <v>497272</v>
      </c>
      <c r="E37" s="62">
        <v>332001</v>
      </c>
      <c r="F37" s="60">
        <v>251170</v>
      </c>
      <c r="G37" s="60">
        <v>31557</v>
      </c>
      <c r="H37" s="63">
        <v>614728</v>
      </c>
      <c r="I37" s="60">
        <v>266873</v>
      </c>
      <c r="J37" s="60">
        <v>53962</v>
      </c>
      <c r="K37" s="60">
        <v>73288</v>
      </c>
      <c r="L37" s="60">
        <v>0</v>
      </c>
      <c r="M37" s="60">
        <v>0</v>
      </c>
      <c r="N37" s="60">
        <v>734974</v>
      </c>
      <c r="O37" s="60">
        <v>10353</v>
      </c>
      <c r="P37" s="63">
        <v>32611</v>
      </c>
      <c r="Q37" s="60">
        <v>1786789</v>
      </c>
      <c r="R37" s="6"/>
      <c r="S37" s="4"/>
      <c r="T37" s="5">
        <f t="shared" si="0"/>
        <v>0</v>
      </c>
      <c r="U37" s="5">
        <f t="shared" si="1"/>
        <v>0</v>
      </c>
      <c r="V37" s="5">
        <f t="shared" si="2"/>
        <v>0</v>
      </c>
      <c r="W37" s="6"/>
    </row>
    <row r="38" spans="1:23" ht="6.75" customHeight="1">
      <c r="A38" s="35" t="s">
        <v>72</v>
      </c>
      <c r="B38" s="60">
        <v>426008</v>
      </c>
      <c r="C38" s="60">
        <v>9880</v>
      </c>
      <c r="D38" s="61">
        <v>435888</v>
      </c>
      <c r="E38" s="62">
        <v>309924</v>
      </c>
      <c r="F38" s="60">
        <v>339116</v>
      </c>
      <c r="G38" s="60">
        <v>0</v>
      </c>
      <c r="H38" s="63">
        <v>649040</v>
      </c>
      <c r="I38" s="60">
        <v>2954</v>
      </c>
      <c r="J38" s="60">
        <v>0</v>
      </c>
      <c r="K38" s="60">
        <v>56547</v>
      </c>
      <c r="L38" s="60">
        <v>35707</v>
      </c>
      <c r="M38" s="60">
        <v>0</v>
      </c>
      <c r="N38" s="60">
        <v>308878</v>
      </c>
      <c r="O38" s="60">
        <v>4205</v>
      </c>
      <c r="P38" s="63">
        <v>19376</v>
      </c>
      <c r="Q38" s="60">
        <v>1076707</v>
      </c>
      <c r="R38" s="6"/>
      <c r="S38" s="4"/>
      <c r="T38" s="5">
        <f t="shared" si="0"/>
        <v>0</v>
      </c>
      <c r="U38" s="5">
        <f t="shared" si="1"/>
        <v>0</v>
      </c>
      <c r="V38" s="5">
        <f t="shared" si="2"/>
        <v>0</v>
      </c>
      <c r="W38" s="6"/>
    </row>
    <row r="39" spans="1:23" ht="6.75" customHeight="1">
      <c r="A39" s="35" t="s">
        <v>73</v>
      </c>
      <c r="B39" s="60">
        <v>331006</v>
      </c>
      <c r="C39" s="60">
        <v>0</v>
      </c>
      <c r="D39" s="61">
        <v>331006</v>
      </c>
      <c r="E39" s="62">
        <v>262884</v>
      </c>
      <c r="F39" s="60">
        <v>87791</v>
      </c>
      <c r="G39" s="60">
        <v>0</v>
      </c>
      <c r="H39" s="63">
        <v>350675</v>
      </c>
      <c r="I39" s="60">
        <v>27881</v>
      </c>
      <c r="J39" s="60">
        <v>55736</v>
      </c>
      <c r="K39" s="60">
        <v>13707</v>
      </c>
      <c r="L39" s="60">
        <v>0</v>
      </c>
      <c r="M39" s="60">
        <v>0</v>
      </c>
      <c r="N39" s="60">
        <v>248554</v>
      </c>
      <c r="O39" s="60">
        <v>1863</v>
      </c>
      <c r="P39" s="63">
        <v>9004</v>
      </c>
      <c r="Q39" s="60">
        <v>707420</v>
      </c>
      <c r="R39" s="6"/>
      <c r="S39" s="4"/>
      <c r="T39" s="5">
        <f t="shared" si="0"/>
        <v>0</v>
      </c>
      <c r="U39" s="5">
        <f t="shared" si="1"/>
        <v>0</v>
      </c>
      <c r="V39" s="5">
        <f t="shared" si="2"/>
        <v>0</v>
      </c>
      <c r="W39" s="6"/>
    </row>
    <row r="40" spans="1:23" ht="6.75" customHeight="1">
      <c r="A40" s="27" t="s">
        <v>74</v>
      </c>
      <c r="B40" s="64">
        <v>43017</v>
      </c>
      <c r="C40" s="64">
        <v>0</v>
      </c>
      <c r="D40" s="65">
        <v>43017</v>
      </c>
      <c r="E40" s="66">
        <v>444881</v>
      </c>
      <c r="F40" s="64">
        <v>187542</v>
      </c>
      <c r="G40" s="64">
        <v>0</v>
      </c>
      <c r="H40" s="67">
        <v>632423</v>
      </c>
      <c r="I40" s="64">
        <v>15972</v>
      </c>
      <c r="J40" s="64">
        <v>166279</v>
      </c>
      <c r="K40" s="64">
        <v>17572</v>
      </c>
      <c r="L40" s="64">
        <v>253602</v>
      </c>
      <c r="M40" s="64">
        <v>1648</v>
      </c>
      <c r="N40" s="64">
        <v>662409</v>
      </c>
      <c r="O40" s="64">
        <v>4857</v>
      </c>
      <c r="P40" s="67">
        <v>0</v>
      </c>
      <c r="Q40" s="64">
        <v>1754762</v>
      </c>
      <c r="R40" s="6"/>
      <c r="S40" s="4"/>
      <c r="T40" s="5">
        <f t="shared" si="0"/>
        <v>0</v>
      </c>
      <c r="U40" s="5">
        <f t="shared" si="1"/>
        <v>0</v>
      </c>
      <c r="V40" s="5">
        <f t="shared" si="2"/>
        <v>0</v>
      </c>
      <c r="W40" s="6"/>
    </row>
    <row r="41" spans="1:23" ht="6.75" customHeight="1">
      <c r="A41" s="35" t="s">
        <v>75</v>
      </c>
      <c r="B41" s="60">
        <v>62524</v>
      </c>
      <c r="C41" s="60">
        <v>0</v>
      </c>
      <c r="D41" s="61">
        <v>62524</v>
      </c>
      <c r="E41" s="62">
        <v>170977</v>
      </c>
      <c r="F41" s="60">
        <v>36973</v>
      </c>
      <c r="G41" s="60">
        <v>0</v>
      </c>
      <c r="H41" s="63">
        <v>207950</v>
      </c>
      <c r="I41" s="60">
        <v>0</v>
      </c>
      <c r="J41" s="60">
        <v>0</v>
      </c>
      <c r="K41" s="60">
        <v>2256</v>
      </c>
      <c r="L41" s="60">
        <v>0</v>
      </c>
      <c r="M41" s="60">
        <v>0</v>
      </c>
      <c r="N41" s="60">
        <v>240513</v>
      </c>
      <c r="O41" s="60">
        <v>5319</v>
      </c>
      <c r="P41" s="63">
        <v>2776</v>
      </c>
      <c r="Q41" s="60">
        <v>458814</v>
      </c>
      <c r="R41" s="6"/>
      <c r="S41" s="4"/>
      <c r="T41" s="5">
        <f t="shared" si="0"/>
        <v>0</v>
      </c>
      <c r="U41" s="5">
        <f t="shared" si="1"/>
        <v>0</v>
      </c>
      <c r="V41" s="5">
        <f t="shared" si="2"/>
        <v>0</v>
      </c>
      <c r="W41" s="6"/>
    </row>
    <row r="42" spans="1:23" ht="6.75" customHeight="1">
      <c r="A42" s="35" t="s">
        <v>76</v>
      </c>
      <c r="B42" s="60">
        <v>175035</v>
      </c>
      <c r="C42" s="60">
        <v>0</v>
      </c>
      <c r="D42" s="61">
        <v>175035</v>
      </c>
      <c r="E42" s="62">
        <v>81580</v>
      </c>
      <c r="F42" s="60">
        <v>19480</v>
      </c>
      <c r="G42" s="60">
        <v>0</v>
      </c>
      <c r="H42" s="63">
        <v>101060</v>
      </c>
      <c r="I42" s="60">
        <v>17202</v>
      </c>
      <c r="J42" s="60">
        <v>127771</v>
      </c>
      <c r="K42" s="60">
        <v>6578</v>
      </c>
      <c r="L42" s="60">
        <v>0</v>
      </c>
      <c r="M42" s="60">
        <v>0</v>
      </c>
      <c r="N42" s="60">
        <v>212638</v>
      </c>
      <c r="O42" s="60">
        <v>1685</v>
      </c>
      <c r="P42" s="63">
        <v>28044</v>
      </c>
      <c r="Q42" s="60">
        <v>494978</v>
      </c>
      <c r="R42" s="6"/>
      <c r="S42" s="4"/>
      <c r="T42" s="5">
        <f t="shared" si="0"/>
        <v>0</v>
      </c>
      <c r="U42" s="5">
        <f t="shared" si="1"/>
        <v>0</v>
      </c>
      <c r="V42" s="5">
        <f t="shared" si="2"/>
        <v>0</v>
      </c>
      <c r="W42" s="6"/>
    </row>
    <row r="43" spans="1:23" ht="6.75" customHeight="1">
      <c r="A43" s="35" t="s">
        <v>77</v>
      </c>
      <c r="B43" s="60">
        <v>255896</v>
      </c>
      <c r="C43" s="60">
        <v>0</v>
      </c>
      <c r="D43" s="61">
        <v>255896</v>
      </c>
      <c r="E43" s="62">
        <v>226938</v>
      </c>
      <c r="F43" s="60">
        <v>73920</v>
      </c>
      <c r="G43" s="60">
        <v>0</v>
      </c>
      <c r="H43" s="63">
        <v>300858</v>
      </c>
      <c r="I43" s="60">
        <v>0</v>
      </c>
      <c r="J43" s="60">
        <v>0</v>
      </c>
      <c r="K43" s="60">
        <v>15053</v>
      </c>
      <c r="L43" s="60">
        <v>0</v>
      </c>
      <c r="M43" s="60">
        <v>0</v>
      </c>
      <c r="N43" s="60">
        <v>160599</v>
      </c>
      <c r="O43" s="60">
        <v>1638</v>
      </c>
      <c r="P43" s="63">
        <v>0</v>
      </c>
      <c r="Q43" s="60">
        <v>478148</v>
      </c>
      <c r="R43" s="6"/>
      <c r="S43" s="4"/>
      <c r="T43" s="5">
        <f t="shared" si="0"/>
        <v>0</v>
      </c>
      <c r="U43" s="5">
        <f t="shared" si="1"/>
        <v>0</v>
      </c>
      <c r="V43" s="5">
        <f t="shared" si="2"/>
        <v>0</v>
      </c>
      <c r="W43" s="6"/>
    </row>
    <row r="44" spans="1:23" ht="6.75" customHeight="1">
      <c r="A44" s="27" t="s">
        <v>78</v>
      </c>
      <c r="B44" s="64">
        <v>174144</v>
      </c>
      <c r="C44" s="64">
        <v>0</v>
      </c>
      <c r="D44" s="65">
        <v>174144</v>
      </c>
      <c r="E44" s="66">
        <v>75106</v>
      </c>
      <c r="F44" s="64">
        <v>44919</v>
      </c>
      <c r="G44" s="64">
        <v>60213</v>
      </c>
      <c r="H44" s="67">
        <v>180238</v>
      </c>
      <c r="I44" s="64">
        <v>8434</v>
      </c>
      <c r="J44" s="64">
        <v>0</v>
      </c>
      <c r="K44" s="64">
        <v>19895</v>
      </c>
      <c r="L44" s="64">
        <v>0</v>
      </c>
      <c r="M44" s="64">
        <v>0</v>
      </c>
      <c r="N44" s="64">
        <v>126726</v>
      </c>
      <c r="O44" s="64">
        <v>2419</v>
      </c>
      <c r="P44" s="67">
        <v>8475</v>
      </c>
      <c r="Q44" s="64">
        <v>346186</v>
      </c>
      <c r="R44" s="6"/>
      <c r="S44" s="4"/>
      <c r="T44" s="5">
        <f t="shared" si="0"/>
        <v>0</v>
      </c>
      <c r="U44" s="5">
        <f t="shared" si="1"/>
        <v>0</v>
      </c>
      <c r="V44" s="5">
        <f t="shared" si="2"/>
        <v>1</v>
      </c>
      <c r="W44" s="6"/>
    </row>
    <row r="45" spans="1:23" ht="6.75" customHeight="1">
      <c r="A45" s="35" t="s">
        <v>79</v>
      </c>
      <c r="B45" s="60">
        <v>1114376</v>
      </c>
      <c r="C45" s="60">
        <v>247870</v>
      </c>
      <c r="D45" s="61">
        <v>1362246</v>
      </c>
      <c r="E45" s="62">
        <v>394141</v>
      </c>
      <c r="F45" s="60">
        <v>426848</v>
      </c>
      <c r="G45" s="60">
        <v>679529</v>
      </c>
      <c r="H45" s="63">
        <v>1500518</v>
      </c>
      <c r="I45" s="60">
        <v>437991</v>
      </c>
      <c r="J45" s="60">
        <v>0</v>
      </c>
      <c r="K45" s="60">
        <v>186413</v>
      </c>
      <c r="L45" s="60">
        <v>2092336</v>
      </c>
      <c r="M45" s="60">
        <v>900140</v>
      </c>
      <c r="N45" s="60">
        <v>571818</v>
      </c>
      <c r="O45" s="60">
        <v>19525</v>
      </c>
      <c r="P45" s="63">
        <v>0</v>
      </c>
      <c r="Q45" s="60">
        <v>5708741</v>
      </c>
      <c r="R45" s="6"/>
      <c r="S45" s="4"/>
      <c r="T45" s="5">
        <f t="shared" si="0"/>
        <v>0</v>
      </c>
      <c r="U45" s="5">
        <f t="shared" si="1"/>
        <v>0</v>
      </c>
      <c r="V45" s="5">
        <f t="shared" si="2"/>
        <v>0</v>
      </c>
      <c r="W45" s="6"/>
    </row>
    <row r="46" spans="1:23" ht="6.75" customHeight="1">
      <c r="A46" s="35" t="s">
        <v>80</v>
      </c>
      <c r="B46" s="60">
        <v>181779</v>
      </c>
      <c r="C46" s="60">
        <v>0</v>
      </c>
      <c r="D46" s="61">
        <v>181779</v>
      </c>
      <c r="E46" s="62">
        <v>171049</v>
      </c>
      <c r="F46" s="60">
        <v>197466</v>
      </c>
      <c r="G46" s="60">
        <v>0</v>
      </c>
      <c r="H46" s="63">
        <v>368515</v>
      </c>
      <c r="I46" s="60">
        <v>20065</v>
      </c>
      <c r="J46" s="60">
        <v>11754</v>
      </c>
      <c r="K46" s="60">
        <v>24754</v>
      </c>
      <c r="L46" s="60">
        <v>306864</v>
      </c>
      <c r="M46" s="60">
        <v>321</v>
      </c>
      <c r="N46" s="60">
        <v>277103</v>
      </c>
      <c r="O46" s="60">
        <v>19280</v>
      </c>
      <c r="P46" s="63">
        <v>0</v>
      </c>
      <c r="Q46" s="60">
        <v>1028656</v>
      </c>
      <c r="R46" s="6"/>
      <c r="S46" s="4"/>
      <c r="T46" s="5">
        <f t="shared" si="0"/>
        <v>0</v>
      </c>
      <c r="U46" s="5">
        <f t="shared" si="1"/>
        <v>0</v>
      </c>
      <c r="V46" s="5">
        <f t="shared" si="2"/>
        <v>0</v>
      </c>
      <c r="W46" s="6"/>
    </row>
    <row r="47" spans="1:23" ht="6.75" customHeight="1">
      <c r="A47" s="35" t="s">
        <v>81</v>
      </c>
      <c r="B47" s="60">
        <v>4597</v>
      </c>
      <c r="C47" s="60">
        <v>105549</v>
      </c>
      <c r="D47" s="61">
        <v>110146</v>
      </c>
      <c r="E47" s="62">
        <v>672427</v>
      </c>
      <c r="F47" s="60">
        <v>397084</v>
      </c>
      <c r="G47" s="60">
        <v>883108</v>
      </c>
      <c r="H47" s="63">
        <v>1952619</v>
      </c>
      <c r="I47" s="60">
        <v>79086</v>
      </c>
      <c r="J47" s="60">
        <v>0</v>
      </c>
      <c r="K47" s="60">
        <v>92171</v>
      </c>
      <c r="L47" s="60">
        <v>984269</v>
      </c>
      <c r="M47" s="60">
        <v>49617</v>
      </c>
      <c r="N47" s="60">
        <v>1133791</v>
      </c>
      <c r="O47" s="60">
        <v>9522</v>
      </c>
      <c r="P47" s="63">
        <v>0</v>
      </c>
      <c r="Q47" s="60">
        <v>4301075</v>
      </c>
      <c r="R47" s="6"/>
      <c r="S47" s="4"/>
      <c r="T47" s="5">
        <f aca="true" t="shared" si="3" ref="T47:T65">B47+C47-D47</f>
        <v>0</v>
      </c>
      <c r="U47" s="5">
        <f aca="true" t="shared" si="4" ref="U47:U65">E47+F47+G47-H47</f>
        <v>0</v>
      </c>
      <c r="V47" s="5">
        <f aca="true" t="shared" si="5" ref="V47:V65">SUM(H47:P47)-Q47</f>
        <v>0</v>
      </c>
      <c r="W47" s="6"/>
    </row>
    <row r="48" spans="1:23" ht="6.75" customHeight="1">
      <c r="A48" s="27" t="s">
        <v>82</v>
      </c>
      <c r="B48" s="64">
        <v>989983</v>
      </c>
      <c r="C48" s="64">
        <v>0</v>
      </c>
      <c r="D48" s="65">
        <v>989983</v>
      </c>
      <c r="E48" s="66">
        <v>921892</v>
      </c>
      <c r="F48" s="64">
        <v>111074</v>
      </c>
      <c r="G48" s="64">
        <v>1590</v>
      </c>
      <c r="H48" s="67">
        <v>1034556</v>
      </c>
      <c r="I48" s="64">
        <v>500515</v>
      </c>
      <c r="J48" s="64">
        <v>54400</v>
      </c>
      <c r="K48" s="64">
        <v>82202</v>
      </c>
      <c r="L48" s="64">
        <v>0</v>
      </c>
      <c r="M48" s="64">
        <v>0</v>
      </c>
      <c r="N48" s="64">
        <v>729184</v>
      </c>
      <c r="O48" s="64">
        <v>7962</v>
      </c>
      <c r="P48" s="67">
        <v>0</v>
      </c>
      <c r="Q48" s="64">
        <v>2408819</v>
      </c>
      <c r="R48" s="6"/>
      <c r="S48" s="4"/>
      <c r="T48" s="5">
        <f t="shared" si="3"/>
        <v>0</v>
      </c>
      <c r="U48" s="5">
        <f t="shared" si="4"/>
        <v>0</v>
      </c>
      <c r="V48" s="5">
        <f t="shared" si="5"/>
        <v>0</v>
      </c>
      <c r="W48" s="6"/>
    </row>
    <row r="49" spans="1:23" ht="6.75" customHeight="1">
      <c r="A49" s="35" t="s">
        <v>83</v>
      </c>
      <c r="B49" s="60">
        <v>32026</v>
      </c>
      <c r="C49" s="60">
        <v>0</v>
      </c>
      <c r="D49" s="61">
        <v>32026</v>
      </c>
      <c r="E49" s="62">
        <v>40616</v>
      </c>
      <c r="F49" s="60">
        <v>24470</v>
      </c>
      <c r="G49" s="60">
        <v>0</v>
      </c>
      <c r="H49" s="63">
        <v>65086</v>
      </c>
      <c r="I49" s="60">
        <v>52811</v>
      </c>
      <c r="J49" s="60">
        <v>5659</v>
      </c>
      <c r="K49" s="60">
        <v>1697</v>
      </c>
      <c r="L49" s="60">
        <v>0</v>
      </c>
      <c r="M49" s="60">
        <v>0</v>
      </c>
      <c r="N49" s="60">
        <v>159200</v>
      </c>
      <c r="O49" s="60">
        <v>1669</v>
      </c>
      <c r="P49" s="63">
        <v>17357</v>
      </c>
      <c r="Q49" s="60">
        <v>303479</v>
      </c>
      <c r="R49" s="6"/>
      <c r="S49" s="4"/>
      <c r="T49" s="5">
        <f t="shared" si="3"/>
        <v>0</v>
      </c>
      <c r="U49" s="5">
        <f t="shared" si="4"/>
        <v>0</v>
      </c>
      <c r="V49" s="5">
        <f t="shared" si="5"/>
        <v>0</v>
      </c>
      <c r="W49" s="6"/>
    </row>
    <row r="50" spans="1:23" ht="6.75" customHeight="1">
      <c r="A50" s="35" t="s">
        <v>84</v>
      </c>
      <c r="B50" s="60">
        <v>1657472</v>
      </c>
      <c r="C50" s="60">
        <v>0</v>
      </c>
      <c r="D50" s="61">
        <v>1657472</v>
      </c>
      <c r="E50" s="62">
        <v>636209</v>
      </c>
      <c r="F50" s="60">
        <v>246602</v>
      </c>
      <c r="G50" s="60">
        <v>177310</v>
      </c>
      <c r="H50" s="63">
        <v>1060121</v>
      </c>
      <c r="I50" s="60">
        <v>6766</v>
      </c>
      <c r="J50" s="60">
        <v>0</v>
      </c>
      <c r="K50" s="60">
        <v>101263</v>
      </c>
      <c r="L50" s="60">
        <v>249431</v>
      </c>
      <c r="M50" s="60">
        <v>0</v>
      </c>
      <c r="N50" s="60">
        <v>651561</v>
      </c>
      <c r="O50" s="60">
        <v>7169</v>
      </c>
      <c r="P50" s="63">
        <v>30828</v>
      </c>
      <c r="Q50" s="60">
        <v>2107139</v>
      </c>
      <c r="R50" s="6"/>
      <c r="S50" s="4"/>
      <c r="T50" s="5">
        <f t="shared" si="3"/>
        <v>0</v>
      </c>
      <c r="U50" s="5">
        <f t="shared" si="4"/>
        <v>0</v>
      </c>
      <c r="V50" s="5">
        <f t="shared" si="5"/>
        <v>0</v>
      </c>
      <c r="W50" s="6"/>
    </row>
    <row r="51" spans="1:23" ht="6.75" customHeight="1">
      <c r="A51" s="35" t="s">
        <v>85</v>
      </c>
      <c r="B51" s="60">
        <v>698470</v>
      </c>
      <c r="C51" s="60">
        <v>198220</v>
      </c>
      <c r="D51" s="61">
        <v>896690</v>
      </c>
      <c r="E51" s="62">
        <v>229435</v>
      </c>
      <c r="F51" s="60">
        <v>225559</v>
      </c>
      <c r="G51" s="60">
        <v>132344</v>
      </c>
      <c r="H51" s="63">
        <v>587338</v>
      </c>
      <c r="I51" s="60">
        <v>115427</v>
      </c>
      <c r="J51" s="60">
        <v>3159</v>
      </c>
      <c r="K51" s="60">
        <v>42843</v>
      </c>
      <c r="L51" s="60">
        <v>0</v>
      </c>
      <c r="M51" s="60">
        <v>0</v>
      </c>
      <c r="N51" s="60">
        <v>301474</v>
      </c>
      <c r="O51" s="60">
        <v>3295</v>
      </c>
      <c r="P51" s="63">
        <v>8190</v>
      </c>
      <c r="Q51" s="60">
        <v>1061726</v>
      </c>
      <c r="R51" s="6"/>
      <c r="S51" s="4"/>
      <c r="T51" s="5">
        <f t="shared" si="3"/>
        <v>0</v>
      </c>
      <c r="U51" s="5">
        <f t="shared" si="4"/>
        <v>0</v>
      </c>
      <c r="V51" s="5">
        <f t="shared" si="5"/>
        <v>0</v>
      </c>
      <c r="W51" s="6"/>
    </row>
    <row r="52" spans="1:23" ht="6.75" customHeight="1">
      <c r="A52" s="27" t="s">
        <v>86</v>
      </c>
      <c r="B52" s="64">
        <v>26946</v>
      </c>
      <c r="C52" s="64">
        <v>0</v>
      </c>
      <c r="D52" s="65">
        <v>26946</v>
      </c>
      <c r="E52" s="66">
        <v>242354</v>
      </c>
      <c r="F52" s="64">
        <v>167741</v>
      </c>
      <c r="G52" s="64">
        <v>0</v>
      </c>
      <c r="H52" s="67">
        <v>410095</v>
      </c>
      <c r="I52" s="64">
        <v>33191</v>
      </c>
      <c r="J52" s="64">
        <v>4338</v>
      </c>
      <c r="K52" s="64">
        <v>24145</v>
      </c>
      <c r="L52" s="64">
        <v>0</v>
      </c>
      <c r="M52" s="64">
        <v>0</v>
      </c>
      <c r="N52" s="64">
        <v>273466</v>
      </c>
      <c r="O52" s="64">
        <v>3073</v>
      </c>
      <c r="P52" s="67">
        <v>0</v>
      </c>
      <c r="Q52" s="64">
        <v>748308</v>
      </c>
      <c r="R52" s="6"/>
      <c r="S52" s="4"/>
      <c r="T52" s="5">
        <f t="shared" si="3"/>
        <v>0</v>
      </c>
      <c r="U52" s="5">
        <f t="shared" si="4"/>
        <v>0</v>
      </c>
      <c r="V52" s="5">
        <f t="shared" si="5"/>
        <v>0</v>
      </c>
      <c r="W52" s="6"/>
    </row>
    <row r="53" spans="1:23" ht="6.75" customHeight="1">
      <c r="A53" s="35" t="s">
        <v>87</v>
      </c>
      <c r="B53" s="60">
        <v>2031889</v>
      </c>
      <c r="C53" s="60">
        <v>194487</v>
      </c>
      <c r="D53" s="61">
        <v>2226376</v>
      </c>
      <c r="E53" s="62">
        <v>1540099</v>
      </c>
      <c r="F53" s="60">
        <v>697696</v>
      </c>
      <c r="G53" s="60">
        <v>467988</v>
      </c>
      <c r="H53" s="63">
        <v>2705783</v>
      </c>
      <c r="I53" s="60">
        <v>29396</v>
      </c>
      <c r="J53" s="60">
        <v>0</v>
      </c>
      <c r="K53" s="60">
        <v>173035</v>
      </c>
      <c r="L53" s="60">
        <v>1928</v>
      </c>
      <c r="M53" s="60">
        <v>0</v>
      </c>
      <c r="N53" s="60">
        <v>887643</v>
      </c>
      <c r="O53" s="60">
        <v>9916</v>
      </c>
      <c r="P53" s="63">
        <v>17856</v>
      </c>
      <c r="Q53" s="60">
        <v>3825557</v>
      </c>
      <c r="R53" s="6"/>
      <c r="S53" s="4"/>
      <c r="T53" s="5">
        <f t="shared" si="3"/>
        <v>0</v>
      </c>
      <c r="U53" s="5">
        <f t="shared" si="4"/>
        <v>0</v>
      </c>
      <c r="V53" s="5">
        <f t="shared" si="5"/>
        <v>0</v>
      </c>
      <c r="W53" s="6"/>
    </row>
    <row r="54" spans="1:23" ht="6.75" customHeight="1">
      <c r="A54" s="35" t="s">
        <v>88</v>
      </c>
      <c r="B54" s="60">
        <v>28042</v>
      </c>
      <c r="C54" s="60">
        <v>4535</v>
      </c>
      <c r="D54" s="61">
        <v>32577</v>
      </c>
      <c r="E54" s="62">
        <v>40197</v>
      </c>
      <c r="F54" s="60">
        <v>19449</v>
      </c>
      <c r="G54" s="60">
        <v>11385</v>
      </c>
      <c r="H54" s="63">
        <v>71031</v>
      </c>
      <c r="I54" s="60">
        <v>4078</v>
      </c>
      <c r="J54" s="60">
        <v>0</v>
      </c>
      <c r="K54" s="60">
        <v>8996</v>
      </c>
      <c r="L54" s="60">
        <v>30850</v>
      </c>
      <c r="M54" s="60">
        <v>0</v>
      </c>
      <c r="N54" s="60">
        <v>131454</v>
      </c>
      <c r="O54" s="60">
        <v>1325</v>
      </c>
      <c r="P54" s="63">
        <v>0</v>
      </c>
      <c r="Q54" s="60">
        <v>247734</v>
      </c>
      <c r="R54" s="6"/>
      <c r="S54" s="4"/>
      <c r="T54" s="5">
        <f t="shared" si="3"/>
        <v>0</v>
      </c>
      <c r="U54" s="5">
        <f t="shared" si="4"/>
        <v>0</v>
      </c>
      <c r="V54" s="5">
        <f t="shared" si="5"/>
        <v>0</v>
      </c>
      <c r="W54" s="6"/>
    </row>
    <row r="55" spans="1:23" ht="6.75" customHeight="1">
      <c r="A55" s="35" t="s">
        <v>89</v>
      </c>
      <c r="B55" s="60">
        <v>347484</v>
      </c>
      <c r="C55" s="60">
        <v>0</v>
      </c>
      <c r="D55" s="61">
        <v>347484</v>
      </c>
      <c r="E55" s="62">
        <v>294250</v>
      </c>
      <c r="F55" s="60">
        <v>66937</v>
      </c>
      <c r="G55" s="60">
        <v>0</v>
      </c>
      <c r="H55" s="63">
        <v>361187</v>
      </c>
      <c r="I55" s="60">
        <v>78756</v>
      </c>
      <c r="J55" s="60">
        <v>0</v>
      </c>
      <c r="K55" s="60">
        <v>17796</v>
      </c>
      <c r="L55" s="60">
        <v>0</v>
      </c>
      <c r="M55" s="60">
        <v>0</v>
      </c>
      <c r="N55" s="60">
        <v>324464</v>
      </c>
      <c r="O55" s="60">
        <v>2565</v>
      </c>
      <c r="P55" s="63">
        <v>1539</v>
      </c>
      <c r="Q55" s="60">
        <v>786307</v>
      </c>
      <c r="R55" s="6"/>
      <c r="S55" s="4"/>
      <c r="T55" s="5">
        <f t="shared" si="3"/>
        <v>0</v>
      </c>
      <c r="U55" s="5">
        <f t="shared" si="4"/>
        <v>0</v>
      </c>
      <c r="V55" s="5">
        <f t="shared" si="5"/>
        <v>0</v>
      </c>
      <c r="W55" s="6"/>
    </row>
    <row r="56" spans="1:23" ht="6.75" customHeight="1">
      <c r="A56" s="27" t="s">
        <v>90</v>
      </c>
      <c r="B56" s="64">
        <v>79291</v>
      </c>
      <c r="C56" s="64">
        <v>0</v>
      </c>
      <c r="D56" s="65">
        <v>79291</v>
      </c>
      <c r="E56" s="66">
        <v>85388</v>
      </c>
      <c r="F56" s="64">
        <v>1537</v>
      </c>
      <c r="G56" s="64">
        <v>0</v>
      </c>
      <c r="H56" s="67">
        <v>86925</v>
      </c>
      <c r="I56" s="64">
        <v>0</v>
      </c>
      <c r="J56" s="64">
        <v>49098</v>
      </c>
      <c r="K56" s="64">
        <v>5825</v>
      </c>
      <c r="L56" s="64">
        <v>0</v>
      </c>
      <c r="M56" s="64">
        <v>0</v>
      </c>
      <c r="N56" s="64">
        <v>196243</v>
      </c>
      <c r="O56" s="64">
        <v>2383</v>
      </c>
      <c r="P56" s="67">
        <v>6252</v>
      </c>
      <c r="Q56" s="64">
        <v>346726</v>
      </c>
      <c r="R56" s="6"/>
      <c r="S56" s="4"/>
      <c r="T56" s="5">
        <f t="shared" si="3"/>
        <v>0</v>
      </c>
      <c r="U56" s="5">
        <f t="shared" si="4"/>
        <v>0</v>
      </c>
      <c r="V56" s="5">
        <f t="shared" si="5"/>
        <v>0</v>
      </c>
      <c r="W56" s="6"/>
    </row>
    <row r="57" spans="1:23" ht="6.75" customHeight="1">
      <c r="A57" s="35" t="s">
        <v>91</v>
      </c>
      <c r="B57" s="60">
        <v>1109137</v>
      </c>
      <c r="C57" s="60">
        <v>0</v>
      </c>
      <c r="D57" s="61">
        <v>1109137</v>
      </c>
      <c r="E57" s="62">
        <v>526562</v>
      </c>
      <c r="F57" s="60">
        <v>139038</v>
      </c>
      <c r="G57" s="60">
        <v>26</v>
      </c>
      <c r="H57" s="63">
        <v>665626</v>
      </c>
      <c r="I57" s="60">
        <v>17558</v>
      </c>
      <c r="J57" s="60">
        <v>10937</v>
      </c>
      <c r="K57" s="60">
        <v>15563</v>
      </c>
      <c r="L57" s="60">
        <v>0</v>
      </c>
      <c r="M57" s="60">
        <v>0</v>
      </c>
      <c r="N57" s="60">
        <v>449429</v>
      </c>
      <c r="O57" s="60">
        <v>2930</v>
      </c>
      <c r="P57" s="63">
        <v>27268</v>
      </c>
      <c r="Q57" s="60">
        <v>1189311</v>
      </c>
      <c r="R57" s="6"/>
      <c r="S57" s="4"/>
      <c r="T57" s="5">
        <f t="shared" si="3"/>
        <v>0</v>
      </c>
      <c r="U57" s="5">
        <f t="shared" si="4"/>
        <v>0</v>
      </c>
      <c r="V57" s="5">
        <f t="shared" si="5"/>
        <v>0</v>
      </c>
      <c r="W57" s="6"/>
    </row>
    <row r="58" spans="1:23" ht="6.75" customHeight="1">
      <c r="A58" s="35" t="s">
        <v>92</v>
      </c>
      <c r="B58" s="60">
        <v>909825</v>
      </c>
      <c r="C58" s="60">
        <v>78932</v>
      </c>
      <c r="D58" s="61">
        <v>988757</v>
      </c>
      <c r="E58" s="62">
        <v>2246631</v>
      </c>
      <c r="F58" s="60">
        <v>787191</v>
      </c>
      <c r="G58" s="60">
        <v>97059</v>
      </c>
      <c r="H58" s="63">
        <v>3130881</v>
      </c>
      <c r="I58" s="60">
        <v>0</v>
      </c>
      <c r="J58" s="60">
        <v>27573</v>
      </c>
      <c r="K58" s="60">
        <v>140376</v>
      </c>
      <c r="L58" s="60">
        <v>0</v>
      </c>
      <c r="M58" s="60">
        <v>0</v>
      </c>
      <c r="N58" s="60">
        <v>1766133</v>
      </c>
      <c r="O58" s="60">
        <v>25713</v>
      </c>
      <c r="P58" s="63">
        <v>157564</v>
      </c>
      <c r="Q58" s="60">
        <v>5248240</v>
      </c>
      <c r="R58" s="6"/>
      <c r="S58" s="4"/>
      <c r="T58" s="5">
        <f t="shared" si="3"/>
        <v>0</v>
      </c>
      <c r="U58" s="5">
        <f t="shared" si="4"/>
        <v>0</v>
      </c>
      <c r="V58" s="5">
        <f t="shared" si="5"/>
        <v>0</v>
      </c>
      <c r="W58" s="6"/>
    </row>
    <row r="59" spans="1:23" ht="6.75" customHeight="1">
      <c r="A59" s="35" t="s">
        <v>93</v>
      </c>
      <c r="B59" s="60">
        <v>241729</v>
      </c>
      <c r="C59" s="60">
        <v>0</v>
      </c>
      <c r="D59" s="61">
        <v>241729</v>
      </c>
      <c r="E59" s="62">
        <v>196140</v>
      </c>
      <c r="F59" s="60">
        <v>43260</v>
      </c>
      <c r="G59" s="60">
        <v>197</v>
      </c>
      <c r="H59" s="63">
        <v>239597</v>
      </c>
      <c r="I59" s="60">
        <v>230935</v>
      </c>
      <c r="J59" s="60">
        <v>36991</v>
      </c>
      <c r="K59" s="60">
        <v>37226</v>
      </c>
      <c r="L59" s="60">
        <v>0</v>
      </c>
      <c r="M59" s="60">
        <v>0</v>
      </c>
      <c r="N59" s="60">
        <v>209798</v>
      </c>
      <c r="O59" s="60">
        <v>18992</v>
      </c>
      <c r="P59" s="63">
        <v>8566</v>
      </c>
      <c r="Q59" s="60">
        <v>782105</v>
      </c>
      <c r="R59" s="6"/>
      <c r="S59" s="4"/>
      <c r="T59" s="5">
        <f t="shared" si="3"/>
        <v>0</v>
      </c>
      <c r="U59" s="5">
        <f t="shared" si="4"/>
        <v>0</v>
      </c>
      <c r="V59" s="5">
        <f t="shared" si="5"/>
        <v>0</v>
      </c>
      <c r="W59" s="6"/>
    </row>
    <row r="60" spans="1:23" ht="6.75" customHeight="1">
      <c r="A60" s="27" t="s">
        <v>94</v>
      </c>
      <c r="B60" s="64">
        <v>9990</v>
      </c>
      <c r="C60" s="64">
        <v>0</v>
      </c>
      <c r="D60" s="65">
        <v>9990</v>
      </c>
      <c r="E60" s="66">
        <v>49282</v>
      </c>
      <c r="F60" s="64">
        <v>58422</v>
      </c>
      <c r="G60" s="64">
        <v>0</v>
      </c>
      <c r="H60" s="67">
        <v>107704</v>
      </c>
      <c r="I60" s="64">
        <v>0</v>
      </c>
      <c r="J60" s="64">
        <v>98</v>
      </c>
      <c r="K60" s="64">
        <v>10366</v>
      </c>
      <c r="L60" s="64">
        <v>0</v>
      </c>
      <c r="M60" s="64">
        <v>0</v>
      </c>
      <c r="N60" s="64">
        <v>108127</v>
      </c>
      <c r="O60" s="64">
        <v>0</v>
      </c>
      <c r="P60" s="67">
        <v>1226</v>
      </c>
      <c r="Q60" s="64">
        <v>227521</v>
      </c>
      <c r="R60" s="6"/>
      <c r="S60" s="4"/>
      <c r="T60" s="5">
        <f t="shared" si="3"/>
        <v>0</v>
      </c>
      <c r="U60" s="5">
        <f t="shared" si="4"/>
        <v>0</v>
      </c>
      <c r="V60" s="5">
        <f t="shared" si="5"/>
        <v>0</v>
      </c>
      <c r="W60" s="6"/>
    </row>
    <row r="61" spans="1:23" ht="6.75" customHeight="1">
      <c r="A61" s="35" t="s">
        <v>95</v>
      </c>
      <c r="B61" s="60">
        <v>789111</v>
      </c>
      <c r="C61" s="60">
        <v>31733</v>
      </c>
      <c r="D61" s="61">
        <v>820844</v>
      </c>
      <c r="E61" s="62">
        <v>613584</v>
      </c>
      <c r="F61" s="60">
        <v>635699</v>
      </c>
      <c r="G61" s="60">
        <v>88315</v>
      </c>
      <c r="H61" s="63">
        <v>1337598</v>
      </c>
      <c r="I61" s="60">
        <v>0</v>
      </c>
      <c r="J61" s="60">
        <v>402362</v>
      </c>
      <c r="K61" s="60">
        <v>56150</v>
      </c>
      <c r="L61" s="60">
        <v>219540</v>
      </c>
      <c r="M61" s="60">
        <v>0</v>
      </c>
      <c r="N61" s="60">
        <v>470753</v>
      </c>
      <c r="O61" s="60">
        <v>10143</v>
      </c>
      <c r="P61" s="63">
        <v>44673</v>
      </c>
      <c r="Q61" s="60">
        <v>2541219</v>
      </c>
      <c r="R61" s="6"/>
      <c r="S61" s="4"/>
      <c r="T61" s="5">
        <f t="shared" si="3"/>
        <v>0</v>
      </c>
      <c r="U61" s="5">
        <f t="shared" si="4"/>
        <v>0</v>
      </c>
      <c r="V61" s="5">
        <f t="shared" si="5"/>
        <v>0</v>
      </c>
      <c r="W61" s="6"/>
    </row>
    <row r="62" spans="1:23" ht="6.75" customHeight="1">
      <c r="A62" s="35" t="s">
        <v>96</v>
      </c>
      <c r="B62" s="60">
        <v>439548</v>
      </c>
      <c r="C62" s="60">
        <v>70636</v>
      </c>
      <c r="D62" s="61">
        <v>510184</v>
      </c>
      <c r="E62" s="62">
        <v>332759</v>
      </c>
      <c r="F62" s="60">
        <v>263241</v>
      </c>
      <c r="G62" s="60">
        <v>95877</v>
      </c>
      <c r="H62" s="63">
        <v>691877</v>
      </c>
      <c r="I62" s="60">
        <v>0</v>
      </c>
      <c r="J62" s="60">
        <v>0</v>
      </c>
      <c r="K62" s="60">
        <v>47480</v>
      </c>
      <c r="L62" s="60">
        <v>27682</v>
      </c>
      <c r="M62" s="60">
        <v>18110</v>
      </c>
      <c r="N62" s="60">
        <v>324343</v>
      </c>
      <c r="O62" s="60">
        <v>15606</v>
      </c>
      <c r="P62" s="63">
        <v>26718</v>
      </c>
      <c r="Q62" s="60">
        <v>1151816</v>
      </c>
      <c r="R62" s="6"/>
      <c r="S62" s="4"/>
      <c r="T62" s="5">
        <f t="shared" si="3"/>
        <v>0</v>
      </c>
      <c r="U62" s="5">
        <f t="shared" si="4"/>
        <v>0</v>
      </c>
      <c r="V62" s="5">
        <f t="shared" si="5"/>
        <v>0</v>
      </c>
      <c r="W62" s="6"/>
    </row>
    <row r="63" spans="1:23" ht="6.75" customHeight="1">
      <c r="A63" s="35" t="s">
        <v>97</v>
      </c>
      <c r="B63" s="60">
        <v>334883</v>
      </c>
      <c r="C63" s="60">
        <v>8363</v>
      </c>
      <c r="D63" s="61">
        <v>343246</v>
      </c>
      <c r="E63" s="62">
        <v>291517</v>
      </c>
      <c r="F63" s="60">
        <v>230162</v>
      </c>
      <c r="G63" s="60">
        <v>51983</v>
      </c>
      <c r="H63" s="63">
        <v>573662</v>
      </c>
      <c r="I63" s="60">
        <v>67917</v>
      </c>
      <c r="J63" s="60">
        <v>0</v>
      </c>
      <c r="K63" s="60">
        <v>22004</v>
      </c>
      <c r="L63" s="60">
        <v>110000</v>
      </c>
      <c r="M63" s="60">
        <v>0</v>
      </c>
      <c r="N63" s="60">
        <v>329649</v>
      </c>
      <c r="O63" s="60">
        <v>4999</v>
      </c>
      <c r="P63" s="63">
        <v>59</v>
      </c>
      <c r="Q63" s="60">
        <v>1108290</v>
      </c>
      <c r="R63" s="6"/>
      <c r="S63" s="4"/>
      <c r="T63" s="5">
        <f t="shared" si="3"/>
        <v>0</v>
      </c>
      <c r="U63" s="5">
        <f t="shared" si="4"/>
        <v>0</v>
      </c>
      <c r="V63" s="5">
        <f t="shared" si="5"/>
        <v>0</v>
      </c>
      <c r="W63" s="6"/>
    </row>
    <row r="64" spans="1:23" ht="6.75" customHeight="1">
      <c r="A64" s="27" t="s">
        <v>98</v>
      </c>
      <c r="B64" s="64">
        <v>372679</v>
      </c>
      <c r="C64" s="64">
        <v>0</v>
      </c>
      <c r="D64" s="65">
        <v>372679</v>
      </c>
      <c r="E64" s="66">
        <v>331323</v>
      </c>
      <c r="F64" s="64">
        <v>142871</v>
      </c>
      <c r="G64" s="64">
        <v>0</v>
      </c>
      <c r="H64" s="67">
        <v>474194</v>
      </c>
      <c r="I64" s="64">
        <v>1191</v>
      </c>
      <c r="J64" s="64">
        <v>0</v>
      </c>
      <c r="K64" s="64">
        <v>35787</v>
      </c>
      <c r="L64" s="64">
        <v>0</v>
      </c>
      <c r="M64" s="64">
        <v>0</v>
      </c>
      <c r="N64" s="64">
        <v>500670</v>
      </c>
      <c r="O64" s="64">
        <v>4522</v>
      </c>
      <c r="P64" s="67">
        <v>67972</v>
      </c>
      <c r="Q64" s="64">
        <v>1084336</v>
      </c>
      <c r="R64" s="6"/>
      <c r="S64" s="4"/>
      <c r="T64" s="5">
        <f t="shared" si="3"/>
        <v>0</v>
      </c>
      <c r="U64" s="5">
        <f t="shared" si="4"/>
        <v>0</v>
      </c>
      <c r="V64" s="5">
        <f t="shared" si="5"/>
        <v>0</v>
      </c>
      <c r="W64" s="6"/>
    </row>
    <row r="65" spans="1:23" ht="6.75" customHeight="1">
      <c r="A65" s="35" t="s">
        <v>99</v>
      </c>
      <c r="B65" s="60">
        <v>50771</v>
      </c>
      <c r="C65" s="60">
        <v>0</v>
      </c>
      <c r="D65" s="61">
        <v>50771</v>
      </c>
      <c r="E65" s="62">
        <v>70775</v>
      </c>
      <c r="F65" s="60">
        <v>40291</v>
      </c>
      <c r="G65" s="60">
        <v>0</v>
      </c>
      <c r="H65" s="63">
        <v>111066</v>
      </c>
      <c r="I65" s="60">
        <v>0</v>
      </c>
      <c r="J65" s="60">
        <v>6775</v>
      </c>
      <c r="K65" s="60">
        <v>6217</v>
      </c>
      <c r="L65" s="60">
        <v>-446</v>
      </c>
      <c r="M65" s="60">
        <v>0</v>
      </c>
      <c r="N65" s="60">
        <v>176582</v>
      </c>
      <c r="O65" s="60">
        <v>62779</v>
      </c>
      <c r="P65" s="63">
        <v>764</v>
      </c>
      <c r="Q65" s="60">
        <v>363737</v>
      </c>
      <c r="R65" s="6"/>
      <c r="S65" s="4"/>
      <c r="T65" s="5">
        <f t="shared" si="3"/>
        <v>0</v>
      </c>
      <c r="U65" s="5">
        <f t="shared" si="4"/>
        <v>0</v>
      </c>
      <c r="V65" s="5">
        <f t="shared" si="5"/>
        <v>0</v>
      </c>
      <c r="W65" s="6"/>
    </row>
    <row r="66" spans="1:23" ht="0.75" customHeight="1" thickBot="1">
      <c r="A66" s="35"/>
      <c r="B66" s="60"/>
      <c r="C66" s="60"/>
      <c r="D66" s="61"/>
      <c r="E66" s="62"/>
      <c r="F66" s="60"/>
      <c r="G66" s="60"/>
      <c r="H66" s="63"/>
      <c r="I66" s="60"/>
      <c r="J66" s="60"/>
      <c r="K66" s="60"/>
      <c r="L66" s="60"/>
      <c r="M66" s="60"/>
      <c r="N66" s="60"/>
      <c r="O66" s="60"/>
      <c r="P66" s="63"/>
      <c r="Q66" s="60"/>
      <c r="R66" s="6"/>
      <c r="S66" s="4"/>
      <c r="T66" s="5"/>
      <c r="U66" s="5"/>
      <c r="V66" s="5"/>
      <c r="W66" s="6"/>
    </row>
    <row r="67" spans="1:23" ht="7.5" customHeight="1" thickTop="1">
      <c r="A67" s="11" t="s">
        <v>100</v>
      </c>
      <c r="B67" s="69">
        <v>26965924</v>
      </c>
      <c r="C67" s="69">
        <v>3014938</v>
      </c>
      <c r="D67" s="70">
        <v>29980862</v>
      </c>
      <c r="E67" s="71">
        <v>19588981</v>
      </c>
      <c r="F67" s="69">
        <v>11468782</v>
      </c>
      <c r="G67" s="69">
        <v>4741002</v>
      </c>
      <c r="H67" s="72">
        <v>35798765</v>
      </c>
      <c r="I67" s="69">
        <v>4107582</v>
      </c>
      <c r="J67" s="69">
        <v>2055163</v>
      </c>
      <c r="K67" s="69">
        <v>2692113</v>
      </c>
      <c r="L67" s="69">
        <v>7507451</v>
      </c>
      <c r="M67" s="69">
        <v>1229762</v>
      </c>
      <c r="N67" s="69">
        <v>22147808</v>
      </c>
      <c r="O67" s="69">
        <v>388199</v>
      </c>
      <c r="P67" s="72">
        <v>1399613</v>
      </c>
      <c r="Q67" s="69">
        <v>77326454</v>
      </c>
      <c r="R67" s="6"/>
      <c r="S67" s="4"/>
      <c r="T67" s="5">
        <f>B67+C67-D67</f>
        <v>0</v>
      </c>
      <c r="U67" s="5">
        <f>E67+F67+G67-H67</f>
        <v>0</v>
      </c>
      <c r="V67" s="12">
        <f>ROUND(SUM(H67:P67)-Q67,0)</f>
        <v>2</v>
      </c>
      <c r="W67" s="6"/>
    </row>
    <row r="68" spans="1:23" ht="0.75" customHeight="1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6"/>
      <c r="S68" s="4"/>
      <c r="T68" s="5"/>
      <c r="U68" s="5"/>
      <c r="V68" s="5"/>
      <c r="W68" s="6"/>
    </row>
    <row r="69" spans="1:23" ht="7.5" customHeight="1">
      <c r="A69" s="76" t="s">
        <v>101</v>
      </c>
      <c r="B69" s="21"/>
      <c r="C69" s="21"/>
      <c r="D69" s="21"/>
      <c r="E69" s="21"/>
      <c r="F69" s="21"/>
      <c r="G69" s="21"/>
      <c r="H69" s="21"/>
      <c r="I69" s="22"/>
      <c r="J69" s="77" t="s">
        <v>102</v>
      </c>
      <c r="K69" s="21"/>
      <c r="L69" s="21"/>
      <c r="M69" s="21"/>
      <c r="N69" s="21"/>
      <c r="O69" s="21"/>
      <c r="P69" s="21"/>
      <c r="Q69" s="78"/>
      <c r="R69" s="6"/>
      <c r="S69" s="4"/>
      <c r="T69" s="5"/>
      <c r="U69" s="5"/>
      <c r="V69" s="5"/>
      <c r="W69" s="6"/>
    </row>
    <row r="70" spans="1:23" ht="7.5" customHeight="1">
      <c r="A70" s="76" t="s">
        <v>103</v>
      </c>
      <c r="B70" s="79"/>
      <c r="C70" s="21"/>
      <c r="D70" s="21"/>
      <c r="E70" s="21"/>
      <c r="F70" s="21"/>
      <c r="G70" s="21"/>
      <c r="H70" s="21"/>
      <c r="I70" s="22"/>
      <c r="J70" s="77" t="s">
        <v>104</v>
      </c>
      <c r="K70" s="21"/>
      <c r="L70" s="21"/>
      <c r="M70" s="21"/>
      <c r="N70" s="21"/>
      <c r="O70" s="21"/>
      <c r="P70" s="21"/>
      <c r="Q70" s="78"/>
      <c r="R70" s="6"/>
      <c r="S70" s="4"/>
      <c r="T70" s="5"/>
      <c r="U70" s="5"/>
      <c r="V70" s="5"/>
      <c r="W70" s="6"/>
    </row>
    <row r="71" spans="1:23" ht="7.5" customHeight="1">
      <c r="A71" s="76" t="s">
        <v>105</v>
      </c>
      <c r="B71" s="21"/>
      <c r="C71" s="21"/>
      <c r="D71" s="21"/>
      <c r="E71" s="21"/>
      <c r="F71" s="21"/>
      <c r="G71" s="21"/>
      <c r="H71" s="21"/>
      <c r="I71" s="22"/>
      <c r="J71" s="77" t="s">
        <v>106</v>
      </c>
      <c r="K71" s="21"/>
      <c r="L71" s="21"/>
      <c r="M71" s="21"/>
      <c r="N71" s="21"/>
      <c r="O71" s="21"/>
      <c r="P71" s="21"/>
      <c r="Q71" s="78"/>
      <c r="R71" s="6"/>
      <c r="S71" s="4"/>
      <c r="T71" s="5"/>
      <c r="U71" s="5"/>
      <c r="V71" s="5"/>
      <c r="W71" s="6"/>
    </row>
    <row r="72" spans="1:23" ht="7.5" customHeight="1">
      <c r="A72" s="76" t="s">
        <v>107</v>
      </c>
      <c r="B72" s="21"/>
      <c r="C72" s="21"/>
      <c r="D72" s="21"/>
      <c r="E72" s="21"/>
      <c r="F72" s="21"/>
      <c r="G72" s="21"/>
      <c r="H72" s="21"/>
      <c r="I72" s="22"/>
      <c r="J72" s="77" t="s">
        <v>108</v>
      </c>
      <c r="K72" s="21"/>
      <c r="L72" s="21"/>
      <c r="M72" s="21"/>
      <c r="N72" s="21"/>
      <c r="O72" s="21"/>
      <c r="P72" s="21"/>
      <c r="Q72" s="78"/>
      <c r="R72" s="6"/>
      <c r="S72" s="4"/>
      <c r="T72" s="5"/>
      <c r="U72" s="5"/>
      <c r="V72" s="5"/>
      <c r="W72" s="6"/>
    </row>
    <row r="73" spans="1:23" ht="7.5" customHeight="1">
      <c r="A73" s="76" t="s">
        <v>109</v>
      </c>
      <c r="B73" s="21"/>
      <c r="C73" s="21"/>
      <c r="D73" s="21"/>
      <c r="E73" s="21"/>
      <c r="F73" s="21"/>
      <c r="G73" s="21"/>
      <c r="H73" s="21"/>
      <c r="I73" s="22"/>
      <c r="J73" s="77" t="s">
        <v>110</v>
      </c>
      <c r="K73" s="21"/>
      <c r="L73" s="21"/>
      <c r="M73" s="21"/>
      <c r="N73" s="21"/>
      <c r="O73" s="21"/>
      <c r="P73" s="21"/>
      <c r="Q73" s="78"/>
      <c r="R73" s="6"/>
      <c r="S73" s="4"/>
      <c r="T73" s="5"/>
      <c r="U73" s="5"/>
      <c r="V73" s="5"/>
      <c r="W73" s="6"/>
    </row>
    <row r="74" spans="1:23" ht="7.5" customHeight="1">
      <c r="A74" s="76" t="s">
        <v>111</v>
      </c>
      <c r="B74" s="21"/>
      <c r="C74" s="21"/>
      <c r="D74" s="21"/>
      <c r="E74" s="21"/>
      <c r="F74" s="21"/>
      <c r="G74" s="21"/>
      <c r="H74" s="21"/>
      <c r="I74" s="22"/>
      <c r="J74" s="77" t="s">
        <v>112</v>
      </c>
      <c r="K74" s="21"/>
      <c r="L74" s="21"/>
      <c r="M74" s="21"/>
      <c r="N74" s="21"/>
      <c r="O74" s="21"/>
      <c r="P74" s="21"/>
      <c r="Q74" s="78"/>
      <c r="R74" s="6"/>
      <c r="S74" s="4"/>
      <c r="T74" s="5"/>
      <c r="U74" s="5"/>
      <c r="V74" s="5"/>
      <c r="W74" s="6"/>
    </row>
    <row r="75" spans="1:23" ht="0.75" customHeight="1">
      <c r="A75" s="18"/>
      <c r="B75" s="13"/>
      <c r="C75" s="13"/>
      <c r="D75" s="13"/>
      <c r="E75" s="13"/>
      <c r="F75" s="13"/>
      <c r="G75" s="13"/>
      <c r="H75" s="13"/>
      <c r="I75" s="14"/>
      <c r="J75" s="19"/>
      <c r="K75" s="13"/>
      <c r="L75" s="13"/>
      <c r="M75" s="13"/>
      <c r="N75" s="13"/>
      <c r="O75" s="13"/>
      <c r="P75" s="13"/>
      <c r="Q75" s="15"/>
      <c r="R75" s="6"/>
      <c r="S75" s="4"/>
      <c r="T75" s="5"/>
      <c r="U75" s="5"/>
      <c r="V75" s="5"/>
      <c r="W75" s="6"/>
    </row>
    <row r="76" spans="1:23" ht="9">
      <c r="A76" s="16"/>
      <c r="B76" s="2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17"/>
      <c r="R76" s="3"/>
      <c r="S76" s="4"/>
      <c r="T76" s="5"/>
      <c r="U76" s="5"/>
      <c r="V76" s="5"/>
      <c r="W76" s="6"/>
    </row>
    <row r="77" spans="1:23" ht="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5"/>
      <c r="T77" s="5"/>
      <c r="U77" s="5"/>
      <c r="V77" s="5"/>
      <c r="W77" s="6"/>
    </row>
    <row r="88" spans="1:2" ht="9">
      <c r="A88" s="5"/>
      <c r="B88" s="5"/>
    </row>
    <row r="89" spans="1:2" ht="9">
      <c r="A89" s="5"/>
      <c r="B89" s="5"/>
    </row>
    <row r="90" spans="1:2" ht="9">
      <c r="A90" s="5"/>
      <c r="B90" s="5"/>
    </row>
    <row r="91" spans="1:2" ht="9">
      <c r="A91" s="5"/>
      <c r="B91" s="5"/>
    </row>
    <row r="92" spans="1:2" ht="9">
      <c r="A92" s="5"/>
      <c r="B92" s="5"/>
    </row>
    <row r="93" spans="1:2" ht="9">
      <c r="A93" s="5"/>
      <c r="B93" s="5"/>
    </row>
    <row r="94" spans="1:2" ht="9">
      <c r="A94" s="5"/>
      <c r="B94" s="5"/>
    </row>
    <row r="95" spans="1:2" ht="9">
      <c r="A95" s="5"/>
      <c r="B95" s="6"/>
    </row>
    <row r="96" spans="1:2" ht="9">
      <c r="A96" s="5"/>
      <c r="B96" s="5"/>
    </row>
    <row r="97" spans="1:2" ht="9">
      <c r="A97" s="5"/>
      <c r="B97" s="6"/>
    </row>
    <row r="98" spans="1:2" ht="9">
      <c r="A98" s="5"/>
      <c r="B98" s="5"/>
    </row>
    <row r="99" spans="1:2" ht="9">
      <c r="A99" s="5"/>
      <c r="B99" s="6"/>
    </row>
  </sheetData>
  <printOptions/>
  <pageMargins left="0.6" right="0.6" top="0.7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2001-10-26T13:11:01Z</cp:lastPrinted>
  <dcterms:created xsi:type="dcterms:W3CDTF">2000-08-25T17:22:56Z</dcterms:created>
  <dcterms:modified xsi:type="dcterms:W3CDTF">2001-10-26T18:52:43Z</dcterms:modified>
  <cp:category/>
  <cp:version/>
  <cp:contentType/>
  <cp:contentStatus/>
</cp:coreProperties>
</file>