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8060" windowHeight="11850" activeTab="0"/>
  </bookViews>
  <sheets>
    <sheet name="Readme" sheetId="1" r:id="rId1"/>
    <sheet name="KT90-9, 21" sheetId="2" r:id="rId2"/>
    <sheet name="KT990-9, 5" sheetId="3" r:id="rId3"/>
    <sheet name="KH94-3, LM-8" sheetId="4" r:id="rId4"/>
    <sheet name="MD01-2421" sheetId="5" r:id="rId5"/>
    <sheet name="SST-SSS" sheetId="6" r:id="rId6"/>
  </sheets>
  <definedNames/>
  <calcPr fullCalcOnLoad="1"/>
</workbook>
</file>

<file path=xl/sharedStrings.xml><?xml version="1.0" encoding="utf-8"?>
<sst xmlns="http://schemas.openxmlformats.org/spreadsheetml/2006/main" count="221" uniqueCount="108">
  <si>
    <t>Depth</t>
  </si>
  <si>
    <t>Calendar age</t>
  </si>
  <si>
    <t>Globigerina</t>
  </si>
  <si>
    <t>bulloides</t>
  </si>
  <si>
    <t>Elphidium</t>
  </si>
  <si>
    <t>batialis</t>
  </si>
  <si>
    <t xml:space="preserve">Uvigerina </t>
  </si>
  <si>
    <t>akitaensis</t>
  </si>
  <si>
    <t>cm</t>
  </si>
  <si>
    <t>ka</t>
  </si>
  <si>
    <t>18O (PDB)</t>
  </si>
  <si>
    <t>13C (PDB)</t>
  </si>
  <si>
    <t>---------------------------------------------------------------------</t>
  </si>
  <si>
    <t xml:space="preserve">                NOAA Paleoclimatology Program</t>
  </si>
  <si>
    <t xml:space="preserve">                               and</t>
  </si>
  <si>
    <t xml:space="preserve">         World Data Center for Paleoclimatology, Boulder</t>
  </si>
  <si>
    <t>NOTE: PLEASE CITE ORIGINAL REFERENCE WHEN USING THIS DATA!!!!!</t>
  </si>
  <si>
    <t xml:space="preserve">NAME OF DATA SET: </t>
  </si>
  <si>
    <t>LAST UPDATE: 12/2004 (Original Receipt by WDC Paleo)</t>
  </si>
  <si>
    <t xml:space="preserve">CONTRIBUTOR: Tadamichi Oba, Graduate School of Environmental Earth Science, </t>
  </si>
  <si>
    <t>IGBP PAGES/WDCA CONTRIBUTION SERIES NUMBER: 2004-086</t>
  </si>
  <si>
    <t xml:space="preserve">SUGGESTED DATA CITATION:  Oba, T. and M. Murayama.  2004.  </t>
  </si>
  <si>
    <t xml:space="preserve">IGBP PAGES/World Data Center for Paleoclimatology </t>
  </si>
  <si>
    <t xml:space="preserve">Data Contribution Series #2004-086. </t>
  </si>
  <si>
    <t xml:space="preserve">NOAA/NGDC Paleoclimatology Program, Boulder CO, USA. </t>
  </si>
  <si>
    <t xml:space="preserve">ORIGINAL REFERENCE: Oba, T. and M. Murayama.  2004.  </t>
  </si>
  <si>
    <t xml:space="preserve">Sea-surface temperature and salinity changes in the northwest Pacific </t>
  </si>
  <si>
    <t xml:space="preserve">since the Last Glacial Maximum. </t>
  </si>
  <si>
    <t>Journal of Quaternary Science, Volume 19, Issue 4, Pages 335 - 346.</t>
  </si>
  <si>
    <t>ABSTRACT:</t>
  </si>
  <si>
    <t xml:space="preserve">The oxygen isotope records of both benthic and planktonic Foraminifera </t>
  </si>
  <si>
    <t xml:space="preserve">in five piston cores, collected from the region between the Oyashio and </t>
  </si>
  <si>
    <t xml:space="preserve">Kuroshio Currents near Japan, clearly show the marked latitudinal </t>
  </si>
  <si>
    <t xml:space="preserve">shifts of these two currents during the past 25 kyr. Under the present </t>
  </si>
  <si>
    <t xml:space="preserve">hydrographic condition, a clear relationship between the sea-surface </t>
  </si>
  <si>
    <t xml:space="preserve">temperature (SST) and oxygen isotope differences from benthic to </t>
  </si>
  <si>
    <t xml:space="preserve">planktonic Foraminifera is observed in this region. Using this relationship, </t>
  </si>
  <si>
    <t xml:space="preserve">we find decreased SSTs of 12-13°C (maximum 15°C) in the southernmost core </t>
  </si>
  <si>
    <t xml:space="preserve">site at the Last Glacial Maximum (LGM), indicating the Oyashio Current </t>
  </si>
  <si>
    <t xml:space="preserve">shifted southward. The SSTs at the southern two core sites abruptly </t>
  </si>
  <si>
    <t xml:space="preserve">increased more than 10°C at 10-11 ka, suggesting the Kuroshio Current </t>
  </si>
  <si>
    <t xml:space="preserve">shifted northward over these sites at 10-11 ka. In contrast, the northern </t>
  </si>
  <si>
    <t xml:space="preserve">two core sites have remained under the influence of the cold Oyashio Current </t>
  </si>
  <si>
    <t xml:space="preserve">for the past 25 kyr. With the reasonable estimate of bottom-water temperature </t>
  </si>
  <si>
    <t xml:space="preserve">decrease of 2.5°C at the LGM, the SSTs estimated by this new method give </t>
  </si>
  <si>
    <t xml:space="preserve">exactly the same SST values calculated from Mg/Ca ratio of planktonic </t>
  </si>
  <si>
    <t xml:space="preserve">Foraminifera, allowing palaeosea-surface salinities to be reconstructed. </t>
  </si>
  <si>
    <t xml:space="preserve">The result suggests that the ice volume effect was 1.0 ± 0.1 per mil </t>
  </si>
  <si>
    <t xml:space="preserve">at the LGM. </t>
  </si>
  <si>
    <t>GEOGRAPHIC REGION: Northwest Pacific, off the East Coast of Japan.</t>
  </si>
  <si>
    <t xml:space="preserve">Oxygen and carbon isotopes of both benthic and planktonic foraminifera </t>
  </si>
  <si>
    <t xml:space="preserve">were measured in five piston cores collected from the area off the east coast </t>
  </si>
  <si>
    <t xml:space="preserve">were estimated from oxygen isotope differences between benthic and planktonic </t>
  </si>
  <si>
    <t xml:space="preserve">foraminifera, based on an assumption of latitudinal movements of the oceanic </t>
  </si>
  <si>
    <t>Isotope data for core CH84-04 are presented in the paper of Labeyrie et al. (1990)</t>
  </si>
  <si>
    <t>Sheet 4: KH94-3, LM-8 core (38(537N, 143°227E, 2353 m, 109 measurements for the last 25 ka)</t>
  </si>
  <si>
    <t>Sheet 5: MD01-2421 core (35°01'N, 141°47'E, 2224 m, 371 measurements for the last 25 ka)</t>
  </si>
  <si>
    <t>senticosa</t>
  </si>
  <si>
    <t>m</t>
  </si>
  <si>
    <t>Globorotalia</t>
  </si>
  <si>
    <t>inflata</t>
  </si>
  <si>
    <t>Bulimina</t>
  </si>
  <si>
    <t>aculeata</t>
  </si>
  <si>
    <t>St. 21, cm</t>
  </si>
  <si>
    <t>Calendar ka</t>
  </si>
  <si>
    <t>Mean B.F. 18O</t>
  </si>
  <si>
    <t>G. bull. 18O</t>
  </si>
  <si>
    <t>B.F. - G. bull.</t>
  </si>
  <si>
    <t>Depth cor.+0.21</t>
  </si>
  <si>
    <t>SST (°C)</t>
  </si>
  <si>
    <t>SST cor. -2.5°C</t>
  </si>
  <si>
    <t>dw vs SMOW</t>
  </si>
  <si>
    <t>SSS, cor.</t>
  </si>
  <si>
    <t>St. 5, cm</t>
  </si>
  <si>
    <t>Depth cor.-0.031</t>
  </si>
  <si>
    <t>LM-8, cm</t>
  </si>
  <si>
    <t>Uvig. 18O</t>
  </si>
  <si>
    <t>Depth cor.-0.063</t>
  </si>
  <si>
    <t>CH84-04, cm</t>
  </si>
  <si>
    <t>B.F. -G. bull.</t>
  </si>
  <si>
    <t>Depth cor.-0.098</t>
  </si>
  <si>
    <t>MD01-2421,m</t>
  </si>
  <si>
    <t>Depth cor.-0.047</t>
  </si>
  <si>
    <t>Note</t>
  </si>
  <si>
    <r>
      <t>Column C: Mean d</t>
    </r>
    <r>
      <rPr>
        <vertAlign val="superscript"/>
        <sz val="14"/>
        <rFont val="Helv"/>
        <family val="0"/>
      </rPr>
      <t>18</t>
    </r>
    <r>
      <rPr>
        <sz val="14"/>
        <rFont val="Helv"/>
        <family val="0"/>
      </rPr>
      <t>O value of benthic foraminifera, (</t>
    </r>
    <r>
      <rPr>
        <i/>
        <sz val="14"/>
        <rFont val="Helv"/>
        <family val="0"/>
      </rPr>
      <t>Uvigerina</t>
    </r>
    <r>
      <rPr>
        <sz val="14"/>
        <rFont val="Helv"/>
        <family val="0"/>
      </rPr>
      <t xml:space="preserve"> spp. + </t>
    </r>
    <r>
      <rPr>
        <i/>
        <sz val="14"/>
        <rFont val="Helv"/>
        <family val="0"/>
      </rPr>
      <t>Ephidium batialis</t>
    </r>
    <r>
      <rPr>
        <sz val="14"/>
        <rFont val="Helv"/>
        <family val="0"/>
      </rPr>
      <t xml:space="preserve"> + 0.90)/2. Values with one place of decimals are estimated from the values just above and below.</t>
    </r>
  </si>
  <si>
    <r>
      <t>Column F: Correction derived from differences of present temperatures and d</t>
    </r>
    <r>
      <rPr>
        <vertAlign val="superscript"/>
        <sz val="14"/>
        <rFont val="Helv"/>
        <family val="0"/>
      </rPr>
      <t>18</t>
    </r>
    <r>
      <rPr>
        <sz val="14"/>
        <rFont val="Helv"/>
        <family val="0"/>
      </rPr>
      <t>O values of sea waters between the water depth at the core site and 2,000 m.</t>
    </r>
  </si>
  <si>
    <r>
      <t>Column G: SST is caculated from the following equation, SST = 0.331 x D</t>
    </r>
    <r>
      <rPr>
        <vertAlign val="superscript"/>
        <sz val="14"/>
        <rFont val="Helv"/>
        <family val="0"/>
      </rPr>
      <t>2</t>
    </r>
    <r>
      <rPr>
        <sz val="14"/>
        <rFont val="Helv"/>
        <family val="0"/>
      </rPr>
      <t xml:space="preserve"> + 3.643 X D -0.14. D =  d</t>
    </r>
    <r>
      <rPr>
        <vertAlign val="superscript"/>
        <sz val="14"/>
        <rFont val="Helv"/>
        <family val="0"/>
      </rPr>
      <t>18</t>
    </r>
    <r>
      <rPr>
        <sz val="14"/>
        <rFont val="Helv"/>
        <family val="0"/>
      </rPr>
      <t xml:space="preserve">O difference from benthic foraminifera to </t>
    </r>
    <r>
      <rPr>
        <i/>
        <sz val="14"/>
        <rFont val="Helv"/>
        <family val="0"/>
      </rPr>
      <t>G. bulloides.</t>
    </r>
  </si>
  <si>
    <t>Column H: Corrected SST. We assumed that the bottom temperature at the LGM was 2.5°C lower than today and recovered in accordance with the eustatic sea level rise.</t>
  </si>
  <si>
    <r>
      <t>Column I: The d</t>
    </r>
    <r>
      <rPr>
        <vertAlign val="superscript"/>
        <sz val="14"/>
        <rFont val="Helv"/>
        <family val="0"/>
      </rPr>
      <t>18</t>
    </r>
    <r>
      <rPr>
        <sz val="14"/>
        <rFont val="Helv"/>
        <family val="0"/>
      </rPr>
      <t>O values of the paleo-seawater are calcurated by substituting the SST and d</t>
    </r>
    <r>
      <rPr>
        <vertAlign val="superscript"/>
        <sz val="14"/>
        <rFont val="Helv"/>
        <family val="0"/>
      </rPr>
      <t>18</t>
    </r>
    <r>
      <rPr>
        <sz val="14"/>
        <rFont val="Helv"/>
        <family val="0"/>
      </rPr>
      <t xml:space="preserve">O values of </t>
    </r>
    <r>
      <rPr>
        <i/>
        <sz val="14"/>
        <rFont val="Helv"/>
        <family val="0"/>
      </rPr>
      <t>G. bulloides</t>
    </r>
    <r>
      <rPr>
        <sz val="14"/>
        <rFont val="Helv"/>
        <family val="0"/>
      </rPr>
      <t xml:space="preserve"> into the paleotemperature equation of Shackleton (1974).</t>
    </r>
  </si>
  <si>
    <t>Column J: Paleo-sea surface salinities are calucarated from the following equations; S = (17.955 + dw)/0.521 and S = (17.955 + dw)/0.533 during the Holocene and LGM, respectively.</t>
  </si>
  <si>
    <t xml:space="preserve">                 The salinities during the transition are estimated in accodance with the eustatic sea level rise.</t>
  </si>
  <si>
    <t>All isotope data per mil PDB</t>
  </si>
  <si>
    <t xml:space="preserve">Hokkaido University </t>
  </si>
  <si>
    <t xml:space="preserve">PERIOD OF RECORD: 25 kyBP - Present  </t>
  </si>
  <si>
    <t xml:space="preserve">DESCRIPTION:   </t>
  </si>
  <si>
    <t xml:space="preserve">of Japan, in the northwest Pacific. Paleo-SST and SSS at these core sites </t>
  </si>
  <si>
    <t xml:space="preserve">condition similar to the present day.   </t>
  </si>
  <si>
    <t>Sheet 3: KT990-9, 5 core (41°07'N, 143°317E, 2098 m, 122 measurements for the last 25 ka)</t>
  </si>
  <si>
    <t xml:space="preserve">Sheet 6: Calculation steps used for paleo-SST and SSS estimations. </t>
  </si>
  <si>
    <t xml:space="preserve"> </t>
  </si>
  <si>
    <t>KH94-3,LM-8 (38°53'N, 143°22'E, 2353 m)</t>
  </si>
  <si>
    <t>MD01-2421 (36°01'N, 141°47'E, 2224 m)</t>
  </si>
  <si>
    <t>KT90-9, 21 (42°27'N, 144°19'E, 1083 m)</t>
  </si>
  <si>
    <t>KT90-9,  5 (41°07'N, 143°31'E, 2098 m)</t>
  </si>
  <si>
    <t xml:space="preserve">Calculation steps used for paleo-SST and SSS estimations. </t>
  </si>
  <si>
    <t xml:space="preserve">Northwest Pacific Stable Isotope Data and SSS/SST Reconstructions </t>
  </si>
  <si>
    <t xml:space="preserve">Northwest Pacific Stable Isotope Data and SSS/SST Reconstructions. </t>
  </si>
  <si>
    <t>Sheet 2: KT90-9, 21 core (42°27'N, 144°19'E, 1083 m, 123 measurements for the last 20 ka)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</si>
</sst>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_);[Red]\(0.000\)"/>
  </numFmts>
  <fonts count="5">
    <font>
      <sz val="10"/>
      <name val="Arial"/>
      <family val="0"/>
    </font>
    <font>
      <sz val="12"/>
      <name val="Helv"/>
      <family val="0"/>
    </font>
    <font>
      <sz val="14"/>
      <name val="Helv"/>
      <family val="0"/>
    </font>
    <font>
      <vertAlign val="superscript"/>
      <sz val="14"/>
      <name val="Helv"/>
      <family val="0"/>
    </font>
    <font>
      <i/>
      <sz val="14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2"/>
  <sheetViews>
    <sheetView tabSelected="1" workbookViewId="0" topLeftCell="A1">
      <selection activeCell="H1" sqref="H1"/>
    </sheetView>
  </sheetViews>
  <sheetFormatPr defaultColWidth="9.140625" defaultRowHeight="12.75"/>
  <sheetData>
    <row r="1" ht="12.75">
      <c r="A1" t="s">
        <v>105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12</v>
      </c>
    </row>
    <row r="7" ht="12.75">
      <c r="A7" t="s">
        <v>16</v>
      </c>
    </row>
    <row r="10" ht="12.75">
      <c r="A10" t="s">
        <v>17</v>
      </c>
    </row>
    <row r="11" ht="12.75">
      <c r="A11" t="s">
        <v>105</v>
      </c>
    </row>
    <row r="12" ht="12.75">
      <c r="A12" t="s">
        <v>18</v>
      </c>
    </row>
    <row r="14" ht="12.75">
      <c r="A14" t="s">
        <v>19</v>
      </c>
    </row>
    <row r="15" ht="12.75">
      <c r="A15" t="s">
        <v>92</v>
      </c>
    </row>
    <row r="16" ht="12.75">
      <c r="A16" t="s">
        <v>20</v>
      </c>
    </row>
    <row r="19" ht="12.75">
      <c r="A19" t="s">
        <v>21</v>
      </c>
    </row>
    <row r="20" ht="12.75">
      <c r="A20" t="s">
        <v>106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  <row r="35" ht="12.75">
      <c r="A35" t="s">
        <v>32</v>
      </c>
    </row>
    <row r="36" ht="12.75">
      <c r="A36" t="s">
        <v>33</v>
      </c>
    </row>
    <row r="37" ht="12.75">
      <c r="A37" t="s">
        <v>34</v>
      </c>
    </row>
    <row r="38" ht="12.75">
      <c r="A38" t="s">
        <v>35</v>
      </c>
    </row>
    <row r="39" ht="12.75">
      <c r="A39" t="s">
        <v>36</v>
      </c>
    </row>
    <row r="40" ht="12.75">
      <c r="A40" t="s">
        <v>37</v>
      </c>
    </row>
    <row r="41" ht="12.75">
      <c r="A41" t="s">
        <v>38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5" ht="12.75">
      <c r="A45" t="s">
        <v>42</v>
      </c>
    </row>
    <row r="46" ht="12.75">
      <c r="A46" t="s">
        <v>43</v>
      </c>
    </row>
    <row r="47" ht="12.75">
      <c r="A47" t="s">
        <v>44</v>
      </c>
    </row>
    <row r="48" ht="12.75">
      <c r="A48" t="s">
        <v>45</v>
      </c>
    </row>
    <row r="49" ht="12.75">
      <c r="A49" t="s">
        <v>46</v>
      </c>
    </row>
    <row r="50" ht="12.75">
      <c r="A50" t="s">
        <v>47</v>
      </c>
    </row>
    <row r="51" ht="12.75">
      <c r="A51" t="s">
        <v>48</v>
      </c>
    </row>
    <row r="55" ht="12.75">
      <c r="A55" t="s">
        <v>49</v>
      </c>
    </row>
    <row r="56" ht="12.75">
      <c r="A56" t="s">
        <v>93</v>
      </c>
    </row>
    <row r="58" ht="12.75">
      <c r="A58" t="s">
        <v>94</v>
      </c>
    </row>
    <row r="59" ht="12.75">
      <c r="A59" t="s">
        <v>50</v>
      </c>
    </row>
    <row r="60" ht="12.75">
      <c r="A60" t="s">
        <v>51</v>
      </c>
    </row>
    <row r="61" ht="12.75">
      <c r="A61" t="s">
        <v>95</v>
      </c>
    </row>
    <row r="62" ht="12.75">
      <c r="A62" t="s">
        <v>52</v>
      </c>
    </row>
    <row r="63" ht="12.75">
      <c r="A63" t="s">
        <v>53</v>
      </c>
    </row>
    <row r="64" ht="12.75">
      <c r="A64" t="s">
        <v>96</v>
      </c>
    </row>
    <row r="66" ht="12.75">
      <c r="A66" t="s">
        <v>54</v>
      </c>
    </row>
    <row r="67" ht="12.75">
      <c r="A67" t="s">
        <v>107</v>
      </c>
    </row>
    <row r="68" ht="12.75">
      <c r="A68" t="s">
        <v>97</v>
      </c>
    </row>
    <row r="69" ht="12.75">
      <c r="A69" t="s">
        <v>55</v>
      </c>
    </row>
    <row r="70" ht="12.75">
      <c r="A70" t="s">
        <v>56</v>
      </c>
    </row>
    <row r="71" ht="12.75">
      <c r="A71" t="s">
        <v>98</v>
      </c>
    </row>
    <row r="72" ht="12.75">
      <c r="A72" t="s"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E1" sqref="E1"/>
    </sheetView>
  </sheetViews>
  <sheetFormatPr defaultColWidth="9.140625" defaultRowHeight="12.75"/>
  <cols>
    <col min="1" max="1" width="11.140625" style="0" customWidth="1"/>
    <col min="2" max="3" width="14.57421875" style="0" customWidth="1"/>
    <col min="4" max="4" width="11.140625" style="0" customWidth="1"/>
    <col min="5" max="5" width="5.140625" style="0" customWidth="1"/>
    <col min="6" max="6" width="11.140625" style="0" customWidth="1"/>
    <col min="7" max="7" width="13.8515625" style="0" customWidth="1"/>
    <col min="8" max="9" width="11.140625" style="0" customWidth="1"/>
    <col min="10" max="10" width="6.28125" style="0" customWidth="1"/>
    <col min="11" max="11" width="11.140625" style="0" customWidth="1"/>
    <col min="12" max="12" width="14.00390625" style="0" customWidth="1"/>
    <col min="13" max="14" width="11.140625" style="0" customWidth="1"/>
  </cols>
  <sheetData>
    <row r="1" spans="1:14" ht="15.75">
      <c r="A1" s="33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3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 t="s">
        <v>0</v>
      </c>
      <c r="B4" s="1" t="s">
        <v>1</v>
      </c>
      <c r="C4" s="1" t="s">
        <v>2</v>
      </c>
      <c r="D4" s="1" t="s">
        <v>3</v>
      </c>
      <c r="E4" s="1"/>
      <c r="F4" s="1" t="s">
        <v>0</v>
      </c>
      <c r="G4" s="1" t="s">
        <v>1</v>
      </c>
      <c r="H4" s="1" t="s">
        <v>4</v>
      </c>
      <c r="I4" s="1" t="s">
        <v>5</v>
      </c>
      <c r="J4" s="1"/>
      <c r="K4" s="1" t="s">
        <v>0</v>
      </c>
      <c r="L4" s="1" t="s">
        <v>1</v>
      </c>
      <c r="M4" s="1" t="s">
        <v>6</v>
      </c>
      <c r="N4" s="1" t="s">
        <v>7</v>
      </c>
    </row>
    <row r="5" spans="1:14" ht="15.75">
      <c r="A5" s="1" t="s">
        <v>8</v>
      </c>
      <c r="B5" s="1" t="s">
        <v>9</v>
      </c>
      <c r="C5" s="1" t="s">
        <v>10</v>
      </c>
      <c r="D5" s="1" t="s">
        <v>11</v>
      </c>
      <c r="E5" s="1"/>
      <c r="F5" s="1" t="s">
        <v>8</v>
      </c>
      <c r="G5" s="1" t="s">
        <v>9</v>
      </c>
      <c r="H5" s="1" t="s">
        <v>10</v>
      </c>
      <c r="I5" s="1" t="s">
        <v>11</v>
      </c>
      <c r="J5" s="1"/>
      <c r="K5" s="1" t="s">
        <v>8</v>
      </c>
      <c r="L5" s="1" t="s">
        <v>9</v>
      </c>
      <c r="M5" s="1" t="s">
        <v>10</v>
      </c>
      <c r="N5" s="1" t="s">
        <v>11</v>
      </c>
    </row>
    <row r="6" spans="1:14" ht="15.75">
      <c r="A6" s="1">
        <v>60</v>
      </c>
      <c r="B6" s="2">
        <v>2.106</v>
      </c>
      <c r="C6" s="3">
        <v>2.807</v>
      </c>
      <c r="D6" s="3"/>
      <c r="E6" s="3"/>
      <c r="F6" s="1">
        <v>0</v>
      </c>
      <c r="G6" s="2">
        <v>0</v>
      </c>
      <c r="H6" s="3">
        <v>2.416</v>
      </c>
      <c r="I6" s="3">
        <v>-1.88</v>
      </c>
      <c r="J6" s="3"/>
      <c r="K6" s="1">
        <v>260</v>
      </c>
      <c r="L6" s="2">
        <v>9.014</v>
      </c>
      <c r="M6" s="3">
        <v>3.807</v>
      </c>
      <c r="N6" s="3">
        <v>-0.954</v>
      </c>
    </row>
    <row r="7" spans="1:14" ht="15.75">
      <c r="A7" s="1">
        <v>60</v>
      </c>
      <c r="B7" s="2">
        <v>2.106</v>
      </c>
      <c r="C7" s="3">
        <v>2.656</v>
      </c>
      <c r="D7" s="3">
        <v>-0.153</v>
      </c>
      <c r="E7" s="3"/>
      <c r="F7" s="1">
        <v>10</v>
      </c>
      <c r="G7" s="2">
        <v>0.35</v>
      </c>
      <c r="H7" s="3">
        <v>2.224</v>
      </c>
      <c r="I7" s="3">
        <v>-2.22</v>
      </c>
      <c r="J7" s="3"/>
      <c r="K7" s="1">
        <v>270</v>
      </c>
      <c r="L7" s="2">
        <v>9.356</v>
      </c>
      <c r="M7" s="3">
        <v>3.715</v>
      </c>
      <c r="N7" s="3">
        <v>-0.976</v>
      </c>
    </row>
    <row r="8" spans="1:14" ht="15.75">
      <c r="A8" s="1">
        <v>70</v>
      </c>
      <c r="B8" s="2">
        <v>2.457</v>
      </c>
      <c r="C8" s="3">
        <v>2.48</v>
      </c>
      <c r="D8" s="3">
        <v>-0.1</v>
      </c>
      <c r="E8" s="3"/>
      <c r="F8" s="1">
        <v>20</v>
      </c>
      <c r="G8" s="2">
        <v>0.7</v>
      </c>
      <c r="H8" s="3">
        <v>2.205</v>
      </c>
      <c r="I8" s="3">
        <v>-2.052</v>
      </c>
      <c r="J8" s="3"/>
      <c r="K8" s="1">
        <v>280</v>
      </c>
      <c r="L8" s="2">
        <v>9.699</v>
      </c>
      <c r="M8" s="3">
        <v>3.839</v>
      </c>
      <c r="N8" s="3">
        <v>-1.103</v>
      </c>
    </row>
    <row r="9" spans="1:14" ht="15.75">
      <c r="A9" s="1">
        <v>80</v>
      </c>
      <c r="B9" s="2">
        <v>2.808</v>
      </c>
      <c r="C9" s="3">
        <v>2.673</v>
      </c>
      <c r="D9" s="3"/>
      <c r="E9" s="3"/>
      <c r="F9" s="1">
        <v>30</v>
      </c>
      <c r="G9" s="2">
        <v>1.053</v>
      </c>
      <c r="H9" s="3">
        <v>2.109</v>
      </c>
      <c r="I9" s="3">
        <v>-2.527</v>
      </c>
      <c r="J9" s="3"/>
      <c r="K9" s="1">
        <v>300</v>
      </c>
      <c r="L9" s="2">
        <v>10.385</v>
      </c>
      <c r="M9" s="3">
        <v>3.59</v>
      </c>
      <c r="N9" s="3">
        <v>-1.1</v>
      </c>
    </row>
    <row r="10" spans="1:14" ht="15.75">
      <c r="A10" s="1">
        <v>80</v>
      </c>
      <c r="B10" s="2">
        <v>2.808</v>
      </c>
      <c r="C10" s="3">
        <v>2.368</v>
      </c>
      <c r="D10" s="3">
        <v>-0.151</v>
      </c>
      <c r="E10" s="3"/>
      <c r="F10" s="1">
        <v>40</v>
      </c>
      <c r="G10" s="2">
        <v>1.404</v>
      </c>
      <c r="H10" s="3">
        <v>2.258</v>
      </c>
      <c r="I10" s="3">
        <v>-2.004</v>
      </c>
      <c r="J10" s="3"/>
      <c r="K10" s="1">
        <v>320</v>
      </c>
      <c r="L10" s="2">
        <v>12.621</v>
      </c>
      <c r="M10" s="3">
        <v>4.26</v>
      </c>
      <c r="N10" s="3">
        <v>-1.22</v>
      </c>
    </row>
    <row r="11" spans="1:14" ht="15.75">
      <c r="A11" s="1">
        <v>90</v>
      </c>
      <c r="B11" s="2">
        <v>3.159</v>
      </c>
      <c r="C11" s="3">
        <v>2.51</v>
      </c>
      <c r="D11" s="3">
        <v>-0.04</v>
      </c>
      <c r="E11" s="3"/>
      <c r="F11" s="1">
        <v>50</v>
      </c>
      <c r="G11" s="2">
        <v>1.755</v>
      </c>
      <c r="H11" s="3">
        <v>2.366</v>
      </c>
      <c r="I11" s="3">
        <v>-2.237</v>
      </c>
      <c r="J11" s="3"/>
      <c r="K11" s="1">
        <v>330</v>
      </c>
      <c r="L11" s="2">
        <v>13.192</v>
      </c>
      <c r="M11" s="3">
        <v>4.739</v>
      </c>
      <c r="N11" s="3">
        <v>-1.23</v>
      </c>
    </row>
    <row r="12" spans="1:14" ht="15.75">
      <c r="A12" s="1">
        <v>100</v>
      </c>
      <c r="B12" s="2">
        <v>3.51</v>
      </c>
      <c r="C12" s="3">
        <v>2.229</v>
      </c>
      <c r="D12" s="3">
        <v>-0.252</v>
      </c>
      <c r="E12" s="3"/>
      <c r="F12" s="1">
        <v>60</v>
      </c>
      <c r="G12" s="2">
        <v>2.106</v>
      </c>
      <c r="H12" s="3">
        <v>2.224</v>
      </c>
      <c r="I12" s="3">
        <v>-2.151</v>
      </c>
      <c r="J12" s="3"/>
      <c r="K12" s="1">
        <v>340</v>
      </c>
      <c r="L12" s="2">
        <v>13.763</v>
      </c>
      <c r="M12" s="3">
        <v>4.658</v>
      </c>
      <c r="N12" s="3">
        <v>-1.659</v>
      </c>
    </row>
    <row r="13" spans="1:14" ht="15.75">
      <c r="A13" s="1">
        <v>110</v>
      </c>
      <c r="B13" s="2">
        <v>3.861</v>
      </c>
      <c r="C13" s="3">
        <v>2.53</v>
      </c>
      <c r="D13" s="3">
        <v>-0.1</v>
      </c>
      <c r="E13" s="3"/>
      <c r="F13" s="1">
        <v>70</v>
      </c>
      <c r="G13" s="2">
        <v>2.457</v>
      </c>
      <c r="H13" s="3">
        <v>2.401</v>
      </c>
      <c r="I13" s="3">
        <v>-1.993</v>
      </c>
      <c r="J13" s="3"/>
      <c r="K13" s="1">
        <v>350</v>
      </c>
      <c r="L13" s="2">
        <v>14.334</v>
      </c>
      <c r="M13" s="3">
        <v>4.738</v>
      </c>
      <c r="N13" s="3">
        <v>-1.416</v>
      </c>
    </row>
    <row r="14" spans="1:14" ht="15.75">
      <c r="A14" s="1">
        <v>110</v>
      </c>
      <c r="B14" s="2">
        <v>3.861</v>
      </c>
      <c r="C14" s="3">
        <v>2.433</v>
      </c>
      <c r="D14" s="3">
        <v>-0.079</v>
      </c>
      <c r="E14" s="3"/>
      <c r="F14" s="1">
        <v>80</v>
      </c>
      <c r="G14" s="2">
        <v>2.808</v>
      </c>
      <c r="H14" s="3">
        <v>2.254</v>
      </c>
      <c r="I14" s="3">
        <v>-2.242</v>
      </c>
      <c r="J14" s="3"/>
      <c r="K14" s="1">
        <v>360</v>
      </c>
      <c r="L14" s="2">
        <v>14.905</v>
      </c>
      <c r="M14" s="3">
        <v>4.729</v>
      </c>
      <c r="N14" s="3">
        <v>-1.243</v>
      </c>
    </row>
    <row r="15" spans="1:14" ht="15.75">
      <c r="A15" s="1">
        <v>120</v>
      </c>
      <c r="B15" s="2">
        <v>4.212</v>
      </c>
      <c r="C15" s="3">
        <v>2.373</v>
      </c>
      <c r="D15" s="3">
        <v>-0.594</v>
      </c>
      <c r="E15" s="3"/>
      <c r="F15" s="1">
        <v>90</v>
      </c>
      <c r="G15" s="2">
        <v>3.159</v>
      </c>
      <c r="H15" s="3">
        <v>2.391</v>
      </c>
      <c r="I15" s="3">
        <v>-2.191</v>
      </c>
      <c r="J15" s="3"/>
      <c r="K15" s="1">
        <v>370</v>
      </c>
      <c r="L15" s="2">
        <v>15.476</v>
      </c>
      <c r="M15" s="3">
        <v>4.81</v>
      </c>
      <c r="N15" s="3">
        <v>-1.19</v>
      </c>
    </row>
    <row r="16" spans="1:14" ht="15.75">
      <c r="A16" s="1">
        <v>130</v>
      </c>
      <c r="B16" s="2">
        <v>4.556</v>
      </c>
      <c r="C16" s="3">
        <v>2.23</v>
      </c>
      <c r="D16" s="3">
        <v>0.04</v>
      </c>
      <c r="E16" s="3"/>
      <c r="F16" s="1">
        <v>100</v>
      </c>
      <c r="G16" s="2">
        <v>3.51</v>
      </c>
      <c r="H16" s="3">
        <v>2.262</v>
      </c>
      <c r="I16" s="3">
        <v>-2.15</v>
      </c>
      <c r="J16" s="3"/>
      <c r="K16" s="1">
        <v>370</v>
      </c>
      <c r="L16" s="2">
        <v>15.476</v>
      </c>
      <c r="M16" s="3">
        <v>4.871</v>
      </c>
      <c r="N16" s="3">
        <v>-1.207</v>
      </c>
    </row>
    <row r="17" spans="1:14" ht="15.75">
      <c r="A17" s="1">
        <v>140</v>
      </c>
      <c r="B17" s="2">
        <v>4.899</v>
      </c>
      <c r="C17" s="3">
        <v>2.541</v>
      </c>
      <c r="D17" s="3">
        <v>-0.147</v>
      </c>
      <c r="E17" s="3"/>
      <c r="F17" s="1">
        <v>110</v>
      </c>
      <c r="G17" s="2">
        <v>3.861</v>
      </c>
      <c r="H17" s="3">
        <v>2.701</v>
      </c>
      <c r="I17" s="3">
        <v>-2.162</v>
      </c>
      <c r="J17" s="3"/>
      <c r="K17" s="1">
        <v>370</v>
      </c>
      <c r="L17" s="2">
        <v>15.476</v>
      </c>
      <c r="M17" s="3">
        <v>4.86</v>
      </c>
      <c r="N17" s="3">
        <v>-1.162</v>
      </c>
    </row>
    <row r="18" spans="1:14" ht="15.75">
      <c r="A18" s="1">
        <v>140</v>
      </c>
      <c r="B18" s="2">
        <v>4.899</v>
      </c>
      <c r="C18" s="3">
        <v>2.38</v>
      </c>
      <c r="D18" s="3">
        <v>-0.094</v>
      </c>
      <c r="E18" s="3"/>
      <c r="F18" s="1">
        <v>120</v>
      </c>
      <c r="G18" s="2">
        <v>4.212</v>
      </c>
      <c r="H18" s="3">
        <v>2.248</v>
      </c>
      <c r="I18" s="3">
        <v>-2.155</v>
      </c>
      <c r="J18" s="3"/>
      <c r="K18" s="1">
        <v>380</v>
      </c>
      <c r="L18" s="2">
        <v>16.047</v>
      </c>
      <c r="M18" s="3">
        <v>4.786</v>
      </c>
      <c r="N18" s="3">
        <v>-1.278</v>
      </c>
    </row>
    <row r="19" spans="1:14" ht="15.75">
      <c r="A19" s="1">
        <v>150</v>
      </c>
      <c r="B19" s="2">
        <v>5.242</v>
      </c>
      <c r="C19" s="3">
        <v>2.15</v>
      </c>
      <c r="D19" s="3">
        <v>-0.09</v>
      </c>
      <c r="E19" s="3"/>
      <c r="F19" s="1">
        <v>130</v>
      </c>
      <c r="G19" s="2">
        <v>4.556</v>
      </c>
      <c r="H19" s="3">
        <v>2.379</v>
      </c>
      <c r="I19" s="3">
        <v>-2.05</v>
      </c>
      <c r="J19" s="3"/>
      <c r="K19" s="1">
        <v>390</v>
      </c>
      <c r="L19" s="2">
        <v>16.619</v>
      </c>
      <c r="M19" s="3">
        <v>4.81</v>
      </c>
      <c r="N19" s="3">
        <v>-1.11</v>
      </c>
    </row>
    <row r="20" spans="1:14" ht="15.75">
      <c r="A20" s="1">
        <v>160</v>
      </c>
      <c r="B20" s="2">
        <v>5.585</v>
      </c>
      <c r="C20" s="3">
        <v>1.965</v>
      </c>
      <c r="D20" s="3">
        <v>-0.284</v>
      </c>
      <c r="E20" s="3"/>
      <c r="F20" s="1">
        <v>130</v>
      </c>
      <c r="G20" s="2">
        <v>4.556</v>
      </c>
      <c r="H20" s="3">
        <v>2.398</v>
      </c>
      <c r="I20" s="3">
        <v>-2.264</v>
      </c>
      <c r="J20" s="3"/>
      <c r="K20" s="1">
        <v>390</v>
      </c>
      <c r="L20" s="2">
        <v>16.619</v>
      </c>
      <c r="M20" s="3">
        <v>4.87</v>
      </c>
      <c r="N20" s="3">
        <v>-1.06</v>
      </c>
    </row>
    <row r="21" spans="1:14" ht="15.75">
      <c r="A21" s="1">
        <v>170</v>
      </c>
      <c r="B21" s="2">
        <v>5.928</v>
      </c>
      <c r="C21" s="3">
        <v>2.104</v>
      </c>
      <c r="D21" s="3">
        <v>-0.324</v>
      </c>
      <c r="E21" s="3"/>
      <c r="F21" s="1">
        <v>140</v>
      </c>
      <c r="G21" s="2">
        <v>4.899</v>
      </c>
      <c r="H21" s="3">
        <v>2.025</v>
      </c>
      <c r="I21" s="3">
        <v>-2.425</v>
      </c>
      <c r="J21" s="3"/>
      <c r="K21" s="1">
        <v>400</v>
      </c>
      <c r="L21" s="2">
        <v>17.19</v>
      </c>
      <c r="M21" s="3">
        <v>4.78</v>
      </c>
      <c r="N21" s="3">
        <v>-2.1</v>
      </c>
    </row>
    <row r="22" spans="1:14" ht="15.75">
      <c r="A22" s="1">
        <v>180</v>
      </c>
      <c r="B22" s="2">
        <v>6.27</v>
      </c>
      <c r="C22" s="3">
        <v>2.54</v>
      </c>
      <c r="D22" s="3">
        <v>-0.21</v>
      </c>
      <c r="E22" s="3"/>
      <c r="F22" s="1">
        <v>140</v>
      </c>
      <c r="G22" s="2">
        <v>4.899</v>
      </c>
      <c r="H22" s="3">
        <v>2.348</v>
      </c>
      <c r="I22" s="3">
        <v>-2.037</v>
      </c>
      <c r="J22" s="3"/>
      <c r="K22" s="1">
        <v>400</v>
      </c>
      <c r="L22" s="2">
        <v>17.19</v>
      </c>
      <c r="M22" s="3">
        <v>4.887</v>
      </c>
      <c r="N22" s="3">
        <v>-2.112</v>
      </c>
    </row>
    <row r="23" spans="1:14" ht="15.75">
      <c r="A23" s="1">
        <v>190</v>
      </c>
      <c r="B23" s="2">
        <v>6.613</v>
      </c>
      <c r="C23" s="3">
        <v>2.246</v>
      </c>
      <c r="D23" s="3">
        <v>-0.4</v>
      </c>
      <c r="E23" s="3"/>
      <c r="F23" s="1">
        <v>150</v>
      </c>
      <c r="G23" s="2">
        <v>5.242</v>
      </c>
      <c r="H23" s="3">
        <v>2.46</v>
      </c>
      <c r="I23" s="3">
        <v>-2.142</v>
      </c>
      <c r="J23" s="3"/>
      <c r="K23" s="1">
        <v>410</v>
      </c>
      <c r="L23" s="2">
        <v>17.761</v>
      </c>
      <c r="M23" s="3">
        <v>4.88</v>
      </c>
      <c r="N23" s="3">
        <v>-1.05</v>
      </c>
    </row>
    <row r="24" spans="1:14" ht="15.75">
      <c r="A24" s="1">
        <v>200</v>
      </c>
      <c r="B24" s="2">
        <v>6.956</v>
      </c>
      <c r="C24" s="3">
        <v>2.36</v>
      </c>
      <c r="D24" s="3"/>
      <c r="E24" s="3"/>
      <c r="F24" s="1">
        <v>160</v>
      </c>
      <c r="G24" s="2">
        <v>5.585</v>
      </c>
      <c r="H24" s="3">
        <v>2.226</v>
      </c>
      <c r="I24" s="3">
        <v>-2.068</v>
      </c>
      <c r="J24" s="3"/>
      <c r="K24" s="1">
        <v>420</v>
      </c>
      <c r="L24" s="2">
        <v>18.332</v>
      </c>
      <c r="M24" s="3">
        <v>4.87</v>
      </c>
      <c r="N24" s="3">
        <v>-1.91</v>
      </c>
    </row>
    <row r="25" spans="1:14" ht="15.75">
      <c r="A25" s="1">
        <v>210</v>
      </c>
      <c r="B25" s="2">
        <v>7.299</v>
      </c>
      <c r="C25" s="3">
        <v>2.181</v>
      </c>
      <c r="D25" s="3">
        <v>-0.495</v>
      </c>
      <c r="E25" s="3"/>
      <c r="F25" s="1">
        <v>170</v>
      </c>
      <c r="G25" s="2">
        <v>5.928</v>
      </c>
      <c r="H25" s="3">
        <v>2.657</v>
      </c>
      <c r="I25" s="3">
        <v>-2.38</v>
      </c>
      <c r="J25" s="3"/>
      <c r="K25" s="1">
        <v>420</v>
      </c>
      <c r="L25" s="2">
        <v>18.332</v>
      </c>
      <c r="M25" s="3">
        <v>4.957</v>
      </c>
      <c r="N25" s="3">
        <v>-1.389</v>
      </c>
    </row>
    <row r="26" spans="1:14" ht="15.75">
      <c r="A26" s="1">
        <v>220</v>
      </c>
      <c r="B26" s="2">
        <v>7.642</v>
      </c>
      <c r="C26" s="3">
        <v>2.356</v>
      </c>
      <c r="D26" s="3">
        <v>-0.493</v>
      </c>
      <c r="E26" s="3"/>
      <c r="F26" s="1">
        <v>180</v>
      </c>
      <c r="G26" s="2">
        <v>6.27</v>
      </c>
      <c r="H26" s="3">
        <v>2.178</v>
      </c>
      <c r="I26" s="3">
        <v>-2.17</v>
      </c>
      <c r="J26" s="3"/>
      <c r="K26" s="1">
        <v>430</v>
      </c>
      <c r="L26" s="2">
        <v>18.903</v>
      </c>
      <c r="M26" s="3">
        <v>4.86</v>
      </c>
      <c r="N26" s="3">
        <v>-2.19</v>
      </c>
    </row>
    <row r="27" spans="1:14" ht="15.75">
      <c r="A27" s="1">
        <v>240</v>
      </c>
      <c r="B27" s="2">
        <v>8.328</v>
      </c>
      <c r="C27" s="3">
        <v>2.28</v>
      </c>
      <c r="D27" s="3">
        <v>-0.42</v>
      </c>
      <c r="E27" s="3"/>
      <c r="F27" s="1">
        <v>190</v>
      </c>
      <c r="G27" s="2">
        <v>6.613</v>
      </c>
      <c r="H27" s="3">
        <v>2.384</v>
      </c>
      <c r="I27" s="3">
        <v>-2.246</v>
      </c>
      <c r="J27" s="3"/>
      <c r="K27" s="1">
        <v>430</v>
      </c>
      <c r="L27" s="2">
        <v>18.903</v>
      </c>
      <c r="M27" s="3">
        <v>4.873</v>
      </c>
      <c r="N27" s="3">
        <v>-1.54</v>
      </c>
    </row>
    <row r="28" spans="1:14" ht="15.75">
      <c r="A28" s="1">
        <v>250</v>
      </c>
      <c r="B28" s="2">
        <v>8.671</v>
      </c>
      <c r="C28" s="3">
        <v>2.194</v>
      </c>
      <c r="D28" s="3">
        <v>-0.723</v>
      </c>
      <c r="E28" s="3"/>
      <c r="F28" s="1">
        <v>200</v>
      </c>
      <c r="G28" s="2">
        <v>6.956</v>
      </c>
      <c r="H28" s="3">
        <v>2.37</v>
      </c>
      <c r="I28" s="3">
        <v>-1.985</v>
      </c>
      <c r="J28" s="3"/>
      <c r="K28" s="1"/>
      <c r="L28" s="1"/>
      <c r="M28" s="1"/>
      <c r="N28" s="1"/>
    </row>
    <row r="29" spans="1:14" ht="15.75">
      <c r="A29" s="1">
        <v>260</v>
      </c>
      <c r="B29" s="2">
        <v>9.014</v>
      </c>
      <c r="C29" s="3">
        <v>1.91</v>
      </c>
      <c r="D29" s="3">
        <v>-0.8</v>
      </c>
      <c r="E29" s="3"/>
      <c r="F29" s="1">
        <v>210</v>
      </c>
      <c r="G29" s="2">
        <v>7.299</v>
      </c>
      <c r="H29" s="3">
        <v>2.443</v>
      </c>
      <c r="I29" s="3">
        <v>-2.091</v>
      </c>
      <c r="J29" s="3"/>
      <c r="K29" s="1"/>
      <c r="L29" s="1"/>
      <c r="M29" s="1"/>
      <c r="N29" s="1"/>
    </row>
    <row r="30" spans="1:14" ht="15.75">
      <c r="A30" s="1">
        <v>270</v>
      </c>
      <c r="B30" s="2">
        <v>9.356</v>
      </c>
      <c r="C30" s="3">
        <v>2.278</v>
      </c>
      <c r="D30" s="3">
        <v>-0.724</v>
      </c>
      <c r="E30" s="3"/>
      <c r="F30" s="1">
        <v>220</v>
      </c>
      <c r="G30" s="2">
        <v>7.642</v>
      </c>
      <c r="H30" s="3">
        <v>2.379</v>
      </c>
      <c r="I30" s="3">
        <v>-2.134</v>
      </c>
      <c r="J30" s="3"/>
      <c r="K30" s="1"/>
      <c r="L30" s="1"/>
      <c r="M30" s="1"/>
      <c r="N30" s="1"/>
    </row>
    <row r="31" spans="1:14" ht="15.75">
      <c r="A31" s="1">
        <v>270</v>
      </c>
      <c r="B31" s="2">
        <v>9.356</v>
      </c>
      <c r="C31" s="3">
        <v>2.138</v>
      </c>
      <c r="D31" s="3">
        <v>-0.699</v>
      </c>
      <c r="E31" s="3"/>
      <c r="F31" s="1">
        <v>230</v>
      </c>
      <c r="G31" s="2">
        <v>7.985</v>
      </c>
      <c r="H31" s="3">
        <v>2.449</v>
      </c>
      <c r="I31" s="3">
        <v>-2.306</v>
      </c>
      <c r="J31" s="3"/>
      <c r="K31" s="1"/>
      <c r="L31" s="1"/>
      <c r="M31" s="1"/>
      <c r="N31" s="1"/>
    </row>
    <row r="32" spans="1:14" ht="15.75">
      <c r="A32" s="1">
        <v>280</v>
      </c>
      <c r="B32" s="2">
        <v>9.699</v>
      </c>
      <c r="C32" s="3">
        <v>2.55</v>
      </c>
      <c r="D32" s="3">
        <v>-0.634</v>
      </c>
      <c r="E32" s="3"/>
      <c r="F32" s="1">
        <v>230</v>
      </c>
      <c r="G32" s="2">
        <v>7.985</v>
      </c>
      <c r="H32" s="3">
        <v>2.799</v>
      </c>
      <c r="I32" s="3">
        <v>-2.386</v>
      </c>
      <c r="J32" s="3"/>
      <c r="K32" s="1"/>
      <c r="L32" s="1"/>
      <c r="M32" s="1"/>
      <c r="N32" s="1"/>
    </row>
    <row r="33" spans="1:14" ht="15.75">
      <c r="A33" s="1">
        <v>280</v>
      </c>
      <c r="B33" s="2">
        <v>9.699</v>
      </c>
      <c r="C33" s="3">
        <v>2.698</v>
      </c>
      <c r="D33" s="3">
        <v>-0.538</v>
      </c>
      <c r="E33" s="3"/>
      <c r="F33" s="1">
        <v>240</v>
      </c>
      <c r="G33" s="2">
        <v>8.328</v>
      </c>
      <c r="H33" s="3">
        <v>2.269</v>
      </c>
      <c r="I33" s="3">
        <v>-2.405</v>
      </c>
      <c r="J33" s="3"/>
      <c r="K33" s="1"/>
      <c r="L33" s="1"/>
      <c r="M33" s="1"/>
      <c r="N33" s="1"/>
    </row>
    <row r="34" spans="1:14" ht="15.75">
      <c r="A34" s="1">
        <v>300</v>
      </c>
      <c r="B34" s="2">
        <v>10.385</v>
      </c>
      <c r="C34" s="3">
        <v>2.562</v>
      </c>
      <c r="D34" s="3">
        <v>-1.208</v>
      </c>
      <c r="E34" s="3"/>
      <c r="F34" s="1">
        <v>250</v>
      </c>
      <c r="G34" s="2">
        <v>8.671</v>
      </c>
      <c r="H34" s="3">
        <v>2.514</v>
      </c>
      <c r="I34" s="3">
        <v>-2.572</v>
      </c>
      <c r="J34" s="3"/>
      <c r="K34" s="1"/>
      <c r="L34" s="1"/>
      <c r="M34" s="1"/>
      <c r="N34" s="1"/>
    </row>
    <row r="35" spans="1:14" ht="15.75">
      <c r="A35" s="1">
        <v>310</v>
      </c>
      <c r="B35" s="2">
        <v>12.05</v>
      </c>
      <c r="C35" s="3">
        <v>3.05</v>
      </c>
      <c r="D35" s="3">
        <v>-0.87</v>
      </c>
      <c r="E35" s="3"/>
      <c r="F35" s="1">
        <v>260</v>
      </c>
      <c r="G35" s="2">
        <v>9.014</v>
      </c>
      <c r="H35" s="3">
        <v>2.467</v>
      </c>
      <c r="I35" s="3">
        <v>-2.336</v>
      </c>
      <c r="J35" s="3"/>
      <c r="K35" s="1"/>
      <c r="L35" s="1"/>
      <c r="M35" s="1"/>
      <c r="N35" s="1"/>
    </row>
    <row r="36" spans="1:14" ht="15.75">
      <c r="A36" s="1">
        <v>310</v>
      </c>
      <c r="B36" s="2">
        <v>12.05</v>
      </c>
      <c r="C36" s="3">
        <v>3.012</v>
      </c>
      <c r="D36" s="3">
        <v>-1.26</v>
      </c>
      <c r="E36" s="3"/>
      <c r="F36" s="1">
        <v>260</v>
      </c>
      <c r="G36" s="2">
        <v>9.014</v>
      </c>
      <c r="H36" s="3">
        <v>2.71</v>
      </c>
      <c r="I36" s="3">
        <v>-2.285</v>
      </c>
      <c r="J36" s="3"/>
      <c r="K36" s="1"/>
      <c r="L36" s="1"/>
      <c r="M36" s="1"/>
      <c r="N36" s="1"/>
    </row>
    <row r="37" spans="1:14" ht="15.75">
      <c r="A37" s="1">
        <v>320</v>
      </c>
      <c r="B37" s="2">
        <v>12.621</v>
      </c>
      <c r="C37" s="3">
        <v>3.26</v>
      </c>
      <c r="D37" s="3">
        <v>-1.612</v>
      </c>
      <c r="E37" s="3"/>
      <c r="F37" s="1">
        <v>270</v>
      </c>
      <c r="G37" s="2">
        <v>9.356</v>
      </c>
      <c r="H37" s="3">
        <v>2.648</v>
      </c>
      <c r="I37" s="3">
        <v>-2.198</v>
      </c>
      <c r="J37" s="3"/>
      <c r="K37" s="1"/>
      <c r="L37" s="1"/>
      <c r="M37" s="1"/>
      <c r="N37" s="1"/>
    </row>
    <row r="38" spans="1:14" ht="15.75">
      <c r="A38" s="1">
        <v>330</v>
      </c>
      <c r="B38" s="2">
        <v>13.192</v>
      </c>
      <c r="C38" s="3">
        <v>3.855</v>
      </c>
      <c r="D38" s="3">
        <v>-0.951</v>
      </c>
      <c r="E38" s="3"/>
      <c r="F38" s="1">
        <v>270</v>
      </c>
      <c r="G38" s="2">
        <v>9.356</v>
      </c>
      <c r="H38" s="3">
        <v>2.849</v>
      </c>
      <c r="I38" s="3">
        <v>-2.681</v>
      </c>
      <c r="J38" s="3"/>
      <c r="K38" s="1"/>
      <c r="L38" s="1"/>
      <c r="M38" s="1"/>
      <c r="N38" s="1"/>
    </row>
    <row r="39" spans="1:14" ht="15.75">
      <c r="A39" s="1">
        <v>340</v>
      </c>
      <c r="B39" s="2">
        <v>13.763</v>
      </c>
      <c r="C39" s="3">
        <v>3.656</v>
      </c>
      <c r="D39" s="3">
        <v>-2.526</v>
      </c>
      <c r="E39" s="3"/>
      <c r="F39" s="1">
        <v>280</v>
      </c>
      <c r="G39" s="2">
        <v>9.699</v>
      </c>
      <c r="H39" s="3">
        <v>2.527</v>
      </c>
      <c r="I39" s="3">
        <v>-2.529</v>
      </c>
      <c r="J39" s="3"/>
      <c r="K39" s="1"/>
      <c r="L39" s="1"/>
      <c r="M39" s="1"/>
      <c r="N39" s="1"/>
    </row>
    <row r="40" spans="1:14" ht="15.75">
      <c r="A40" s="1">
        <v>340</v>
      </c>
      <c r="B40" s="2">
        <v>13.763</v>
      </c>
      <c r="C40" s="3">
        <v>3.803</v>
      </c>
      <c r="D40" s="3">
        <v>-2.803</v>
      </c>
      <c r="E40" s="3"/>
      <c r="F40" s="1">
        <v>280</v>
      </c>
      <c r="G40" s="2">
        <v>9.699</v>
      </c>
      <c r="H40" s="3">
        <v>2.823</v>
      </c>
      <c r="I40" s="3">
        <v>-2.667</v>
      </c>
      <c r="J40" s="3"/>
      <c r="K40" s="1"/>
      <c r="L40" s="1"/>
      <c r="M40" s="1"/>
      <c r="N40" s="1"/>
    </row>
    <row r="41" spans="1:14" ht="15.75">
      <c r="A41" s="1">
        <v>350</v>
      </c>
      <c r="B41" s="2">
        <v>14.334</v>
      </c>
      <c r="C41" s="3">
        <v>3.714</v>
      </c>
      <c r="D41" s="3">
        <v>-2.317</v>
      </c>
      <c r="E41" s="3"/>
      <c r="F41" s="1">
        <v>300</v>
      </c>
      <c r="G41" s="2">
        <v>10.385</v>
      </c>
      <c r="H41" s="3">
        <v>2.665</v>
      </c>
      <c r="I41" s="3">
        <v>-3.051</v>
      </c>
      <c r="J41" s="3"/>
      <c r="K41" s="1"/>
      <c r="L41" s="1"/>
      <c r="M41" s="1"/>
      <c r="N41" s="1"/>
    </row>
    <row r="42" spans="1:14" ht="15.75">
      <c r="A42" s="1">
        <v>360</v>
      </c>
      <c r="B42" s="2">
        <v>14.905</v>
      </c>
      <c r="C42" s="3">
        <v>3.163</v>
      </c>
      <c r="D42" s="3">
        <v>-0.885</v>
      </c>
      <c r="E42" s="3"/>
      <c r="F42" s="1">
        <v>320</v>
      </c>
      <c r="G42" s="2">
        <v>12.621</v>
      </c>
      <c r="H42" s="3">
        <v>3.341</v>
      </c>
      <c r="I42" s="3">
        <v>-2.959</v>
      </c>
      <c r="J42" s="3"/>
      <c r="K42" s="1"/>
      <c r="L42" s="1"/>
      <c r="M42" s="1"/>
      <c r="N42" s="1"/>
    </row>
    <row r="43" spans="1:14" ht="15.75">
      <c r="A43" s="1">
        <v>370</v>
      </c>
      <c r="B43" s="2">
        <v>15.476</v>
      </c>
      <c r="C43" s="3">
        <v>3.49</v>
      </c>
      <c r="D43" s="3">
        <v>-0.86</v>
      </c>
      <c r="E43" s="3"/>
      <c r="F43" s="1">
        <v>330</v>
      </c>
      <c r="G43" s="2">
        <v>13.192</v>
      </c>
      <c r="H43" s="3">
        <v>3.599</v>
      </c>
      <c r="I43" s="3">
        <v>-2.697</v>
      </c>
      <c r="J43" s="3"/>
      <c r="K43" s="1"/>
      <c r="L43" s="1"/>
      <c r="M43" s="1"/>
      <c r="N43" s="1"/>
    </row>
    <row r="44" spans="1:14" ht="15.75">
      <c r="A44" s="1">
        <v>380</v>
      </c>
      <c r="B44" s="2">
        <v>16.047</v>
      </c>
      <c r="C44" s="3">
        <v>3.465</v>
      </c>
      <c r="D44" s="3">
        <v>-1.036</v>
      </c>
      <c r="E44" s="3"/>
      <c r="F44" s="1">
        <v>340</v>
      </c>
      <c r="G44" s="2">
        <v>13.763</v>
      </c>
      <c r="H44" s="3">
        <v>3.465</v>
      </c>
      <c r="I44" s="3">
        <v>-4.088</v>
      </c>
      <c r="J44" s="3"/>
      <c r="K44" s="1"/>
      <c r="L44" s="1"/>
      <c r="M44" s="1"/>
      <c r="N44" s="1"/>
    </row>
    <row r="45" spans="1:14" ht="15.75">
      <c r="A45" s="1">
        <v>390</v>
      </c>
      <c r="B45" s="2">
        <v>16.619</v>
      </c>
      <c r="C45" s="3">
        <v>3.84</v>
      </c>
      <c r="D45" s="3">
        <v>-0.96</v>
      </c>
      <c r="E45" s="3"/>
      <c r="F45" s="1">
        <v>340</v>
      </c>
      <c r="G45" s="2">
        <v>13.763</v>
      </c>
      <c r="H45" s="3">
        <v>3.319</v>
      </c>
      <c r="I45" s="3">
        <v>-3.978</v>
      </c>
      <c r="J45" s="3"/>
      <c r="K45" s="1"/>
      <c r="L45" s="1"/>
      <c r="M45" s="1"/>
      <c r="N45" s="1"/>
    </row>
    <row r="46" spans="1:14" ht="15.75">
      <c r="A46" s="1">
        <v>400</v>
      </c>
      <c r="B46" s="2">
        <v>17.19</v>
      </c>
      <c r="C46" s="3">
        <v>3.979</v>
      </c>
      <c r="D46" s="3">
        <v>-3.93</v>
      </c>
      <c r="E46" s="3"/>
      <c r="F46" s="1">
        <v>340</v>
      </c>
      <c r="G46" s="2">
        <v>13.763</v>
      </c>
      <c r="H46" s="3">
        <v>3.748</v>
      </c>
      <c r="I46" s="3">
        <v>-4.863</v>
      </c>
      <c r="J46" s="3"/>
      <c r="K46" s="1"/>
      <c r="L46" s="1"/>
      <c r="M46" s="1"/>
      <c r="N46" s="1"/>
    </row>
    <row r="47" spans="1:14" ht="15.75">
      <c r="A47" s="1">
        <v>410</v>
      </c>
      <c r="B47" s="2">
        <v>17.761</v>
      </c>
      <c r="C47" s="3">
        <v>3.62</v>
      </c>
      <c r="D47" s="3">
        <v>-1.04</v>
      </c>
      <c r="E47" s="3"/>
      <c r="F47" s="1">
        <v>350</v>
      </c>
      <c r="G47" s="2">
        <v>14.334</v>
      </c>
      <c r="H47" s="3">
        <v>3.648</v>
      </c>
      <c r="I47" s="3">
        <v>-3.644</v>
      </c>
      <c r="J47" s="3"/>
      <c r="K47" s="1"/>
      <c r="L47" s="1"/>
      <c r="M47" s="1"/>
      <c r="N47" s="1"/>
    </row>
    <row r="48" spans="1:14" ht="15.75">
      <c r="A48" s="1">
        <v>420</v>
      </c>
      <c r="B48" s="2">
        <v>18.332</v>
      </c>
      <c r="C48" s="3">
        <v>3.362</v>
      </c>
      <c r="D48" s="3">
        <v>-4.616</v>
      </c>
      <c r="E48" s="3"/>
      <c r="F48" s="1">
        <v>360</v>
      </c>
      <c r="G48" s="2">
        <v>14.905</v>
      </c>
      <c r="H48" s="3">
        <v>3.68</v>
      </c>
      <c r="I48" s="3">
        <v>-3.176</v>
      </c>
      <c r="J48" s="3"/>
      <c r="K48" s="1"/>
      <c r="L48" s="1"/>
      <c r="M48" s="1"/>
      <c r="N48" s="1"/>
    </row>
    <row r="49" spans="1:14" ht="15.75">
      <c r="A49" s="1">
        <v>420</v>
      </c>
      <c r="B49" s="2">
        <v>18.332</v>
      </c>
      <c r="C49" s="3">
        <v>3.727</v>
      </c>
      <c r="D49" s="3">
        <v>-4.45</v>
      </c>
      <c r="E49" s="3"/>
      <c r="F49" s="1">
        <v>370</v>
      </c>
      <c r="G49" s="2">
        <v>15.476</v>
      </c>
      <c r="H49" s="3">
        <v>3.625</v>
      </c>
      <c r="I49" s="3">
        <v>-3.319</v>
      </c>
      <c r="J49" s="3"/>
      <c r="K49" s="1"/>
      <c r="L49" s="1"/>
      <c r="M49" s="1"/>
      <c r="N49" s="1"/>
    </row>
    <row r="50" spans="1:14" ht="15.75">
      <c r="A50" s="1">
        <v>420</v>
      </c>
      <c r="B50" s="2">
        <v>18.332</v>
      </c>
      <c r="C50" s="3">
        <v>3.596</v>
      </c>
      <c r="D50" s="3">
        <v>-5.004</v>
      </c>
      <c r="E50" s="3"/>
      <c r="F50" s="1">
        <v>380</v>
      </c>
      <c r="G50" s="2">
        <v>16.047</v>
      </c>
      <c r="H50" s="3">
        <v>3.267</v>
      </c>
      <c r="I50" s="3">
        <v>-2.853</v>
      </c>
      <c r="J50" s="3"/>
      <c r="K50" s="1"/>
      <c r="L50" s="1"/>
      <c r="M50" s="1"/>
      <c r="N50" s="1"/>
    </row>
    <row r="51" spans="1:14" ht="15.75">
      <c r="A51" s="1">
        <v>430</v>
      </c>
      <c r="B51" s="2">
        <v>18.903</v>
      </c>
      <c r="C51" s="3">
        <v>3.65</v>
      </c>
      <c r="D51" s="3">
        <v>-5.21</v>
      </c>
      <c r="E51" s="3"/>
      <c r="F51" s="1">
        <v>380</v>
      </c>
      <c r="G51" s="2">
        <v>16.047</v>
      </c>
      <c r="H51" s="3">
        <v>3.814</v>
      </c>
      <c r="I51" s="3">
        <v>-2.879</v>
      </c>
      <c r="J51" s="3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>
        <v>390</v>
      </c>
      <c r="G52" s="2">
        <v>16.619</v>
      </c>
      <c r="H52" s="3">
        <v>3.47</v>
      </c>
      <c r="I52" s="3">
        <v>-2.88</v>
      </c>
      <c r="J52" s="3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>
        <v>390</v>
      </c>
      <c r="G53" s="2">
        <v>16.619</v>
      </c>
      <c r="H53" s="3">
        <v>3.985</v>
      </c>
      <c r="I53" s="3">
        <v>-2.837</v>
      </c>
      <c r="J53" s="3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>
        <v>400</v>
      </c>
      <c r="G54" s="2">
        <v>17.19</v>
      </c>
      <c r="H54" s="3">
        <v>3.837</v>
      </c>
      <c r="I54" s="3">
        <v>-5.476</v>
      </c>
      <c r="J54" s="3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>
        <v>400</v>
      </c>
      <c r="G55" s="2">
        <v>17.19</v>
      </c>
      <c r="H55" s="3">
        <v>3.884</v>
      </c>
      <c r="I55" s="3">
        <v>-5.9</v>
      </c>
      <c r="J55" s="3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>
        <v>410</v>
      </c>
      <c r="G56" s="2">
        <v>17.761</v>
      </c>
      <c r="H56" s="3">
        <v>3.903</v>
      </c>
      <c r="I56" s="3">
        <v>-2.992</v>
      </c>
      <c r="J56" s="3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>
        <v>420</v>
      </c>
      <c r="G57" s="2">
        <v>18.332</v>
      </c>
      <c r="H57" s="3">
        <v>3.649</v>
      </c>
      <c r="I57" s="3">
        <v>-6.612</v>
      </c>
      <c r="J57" s="3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>
        <v>420</v>
      </c>
      <c r="G58" s="2">
        <v>18.332</v>
      </c>
      <c r="H58" s="3">
        <v>4.199</v>
      </c>
      <c r="I58" s="3">
        <v>-7.992</v>
      </c>
      <c r="J58" s="3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>
        <v>420</v>
      </c>
      <c r="G59" s="2">
        <v>18.332</v>
      </c>
      <c r="H59" s="3">
        <v>3.914</v>
      </c>
      <c r="I59" s="3">
        <v>-6.399</v>
      </c>
      <c r="J59" s="3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>
        <v>430</v>
      </c>
      <c r="G60" s="2">
        <v>18.903</v>
      </c>
      <c r="H60" s="3">
        <v>4.069</v>
      </c>
      <c r="I60" s="3">
        <v>-6.666</v>
      </c>
      <c r="J60" s="3"/>
      <c r="K60" s="1"/>
      <c r="L60" s="1"/>
      <c r="M60" s="1"/>
      <c r="N60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12.57421875" style="0" customWidth="1"/>
    <col min="4" max="4" width="11.140625" style="0" customWidth="1"/>
    <col min="5" max="5" width="6.00390625" style="0" customWidth="1"/>
    <col min="6" max="6" width="11.140625" style="0" customWidth="1"/>
    <col min="7" max="7" width="14.7109375" style="0" customWidth="1"/>
    <col min="8" max="9" width="11.140625" style="0" customWidth="1"/>
    <col min="10" max="10" width="6.7109375" style="0" customWidth="1"/>
    <col min="11" max="11" width="11.140625" style="0" customWidth="1"/>
    <col min="12" max="12" width="14.28125" style="0" customWidth="1"/>
    <col min="13" max="14" width="11.140625" style="0" customWidth="1"/>
  </cols>
  <sheetData>
    <row r="1" spans="1:14" ht="15.75">
      <c r="A1" s="33" t="s">
        <v>103</v>
      </c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3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 t="s">
        <v>0</v>
      </c>
      <c r="B4" s="1" t="s">
        <v>1</v>
      </c>
      <c r="C4" s="1" t="s">
        <v>2</v>
      </c>
      <c r="D4" s="1" t="s">
        <v>3</v>
      </c>
      <c r="E4" s="1"/>
      <c r="F4" s="1" t="s">
        <v>0</v>
      </c>
      <c r="G4" s="1" t="s">
        <v>1</v>
      </c>
      <c r="H4" s="1" t="s">
        <v>4</v>
      </c>
      <c r="I4" s="1" t="s">
        <v>5</v>
      </c>
      <c r="J4" s="1"/>
      <c r="K4" s="1" t="s">
        <v>0</v>
      </c>
      <c r="L4" s="1" t="s">
        <v>1</v>
      </c>
      <c r="M4" s="1" t="s">
        <v>6</v>
      </c>
      <c r="N4" s="1" t="s">
        <v>7</v>
      </c>
    </row>
    <row r="5" spans="1:14" ht="15.75">
      <c r="A5" s="1" t="s">
        <v>8</v>
      </c>
      <c r="B5" s="1" t="s">
        <v>9</v>
      </c>
      <c r="C5" s="1" t="s">
        <v>10</v>
      </c>
      <c r="D5" s="1" t="s">
        <v>11</v>
      </c>
      <c r="E5" s="1"/>
      <c r="F5" s="1" t="s">
        <v>8</v>
      </c>
      <c r="G5" s="1" t="s">
        <v>9</v>
      </c>
      <c r="H5" s="1" t="s">
        <v>10</v>
      </c>
      <c r="I5" s="1" t="s">
        <v>11</v>
      </c>
      <c r="J5" s="1"/>
      <c r="K5" s="1" t="s">
        <v>8</v>
      </c>
      <c r="L5" s="1" t="s">
        <v>9</v>
      </c>
      <c r="M5" s="1" t="s">
        <v>10</v>
      </c>
      <c r="N5" s="1" t="s">
        <v>11</v>
      </c>
    </row>
    <row r="6" spans="1:14" ht="15.75">
      <c r="A6" s="1">
        <v>80</v>
      </c>
      <c r="B6" s="2">
        <v>3.638</v>
      </c>
      <c r="C6" s="3">
        <v>1.826</v>
      </c>
      <c r="D6" s="3">
        <v>-0.126</v>
      </c>
      <c r="E6" s="3"/>
      <c r="F6" s="1">
        <v>0</v>
      </c>
      <c r="G6" s="2">
        <v>0</v>
      </c>
      <c r="H6" s="3">
        <v>2.723</v>
      </c>
      <c r="I6" s="3">
        <v>-2.092</v>
      </c>
      <c r="J6" s="3"/>
      <c r="K6" s="1">
        <v>140</v>
      </c>
      <c r="L6" s="2">
        <v>6.366</v>
      </c>
      <c r="M6" s="3">
        <v>3.614</v>
      </c>
      <c r="N6" s="3">
        <v>-1.323</v>
      </c>
    </row>
    <row r="7" spans="1:14" ht="15.75">
      <c r="A7" s="1">
        <v>90</v>
      </c>
      <c r="B7" s="2">
        <v>4.092</v>
      </c>
      <c r="C7" s="3">
        <v>2.02</v>
      </c>
      <c r="D7" s="3">
        <v>-0.7</v>
      </c>
      <c r="E7" s="3"/>
      <c r="F7" s="1">
        <v>10</v>
      </c>
      <c r="G7" s="2">
        <v>0.455</v>
      </c>
      <c r="H7" s="3">
        <v>2.736</v>
      </c>
      <c r="I7" s="3">
        <v>-2.145</v>
      </c>
      <c r="J7" s="3"/>
      <c r="K7" s="1">
        <v>160</v>
      </c>
      <c r="L7" s="2">
        <v>6.821</v>
      </c>
      <c r="M7" s="3">
        <v>3.699</v>
      </c>
      <c r="N7" s="3">
        <v>-1.294</v>
      </c>
    </row>
    <row r="8" spans="1:14" ht="15.75">
      <c r="A8" s="1">
        <v>100</v>
      </c>
      <c r="B8" s="2">
        <v>4.547</v>
      </c>
      <c r="C8" s="3">
        <v>1.326</v>
      </c>
      <c r="D8" s="3">
        <v>0.055</v>
      </c>
      <c r="E8" s="3"/>
      <c r="F8" s="1">
        <v>20</v>
      </c>
      <c r="G8" s="2">
        <v>0.909</v>
      </c>
      <c r="H8" s="3">
        <v>2.74</v>
      </c>
      <c r="I8" s="3">
        <v>-2.197</v>
      </c>
      <c r="J8" s="3"/>
      <c r="K8" s="1">
        <v>170</v>
      </c>
      <c r="L8" s="2">
        <v>7.731</v>
      </c>
      <c r="M8" s="3">
        <v>3.652</v>
      </c>
      <c r="N8" s="3">
        <v>-1.263</v>
      </c>
    </row>
    <row r="9" spans="1:14" ht="15.75">
      <c r="A9" s="1">
        <v>110</v>
      </c>
      <c r="B9" s="2">
        <v>5.002</v>
      </c>
      <c r="C9" s="3">
        <v>2.43</v>
      </c>
      <c r="D9" s="3">
        <v>-0.54</v>
      </c>
      <c r="E9" s="3"/>
      <c r="F9" s="1">
        <v>30</v>
      </c>
      <c r="G9" s="2">
        <v>1.364</v>
      </c>
      <c r="H9" s="3">
        <v>2.72</v>
      </c>
      <c r="I9" s="3">
        <v>-2.17</v>
      </c>
      <c r="J9" s="3"/>
      <c r="K9" s="1">
        <v>180</v>
      </c>
      <c r="L9" s="2">
        <v>8.185</v>
      </c>
      <c r="M9" s="3">
        <v>3.681</v>
      </c>
      <c r="N9" s="3">
        <v>-0.996</v>
      </c>
    </row>
    <row r="10" spans="1:14" ht="15.75">
      <c r="A10" s="1">
        <v>120</v>
      </c>
      <c r="B10" s="2">
        <v>5.457</v>
      </c>
      <c r="C10" s="3">
        <v>1.709</v>
      </c>
      <c r="D10" s="3">
        <v>-0.288</v>
      </c>
      <c r="E10" s="3"/>
      <c r="F10" s="1">
        <v>40</v>
      </c>
      <c r="G10" s="2">
        <v>1.819</v>
      </c>
      <c r="H10" s="3">
        <v>2.776</v>
      </c>
      <c r="I10" s="3">
        <v>-2.261</v>
      </c>
      <c r="J10" s="3"/>
      <c r="K10" s="1">
        <v>190</v>
      </c>
      <c r="L10" s="2">
        <v>8.634</v>
      </c>
      <c r="M10" s="3">
        <v>3.63</v>
      </c>
      <c r="N10" s="3">
        <v>-1.098</v>
      </c>
    </row>
    <row r="11" spans="1:14" ht="15.75">
      <c r="A11" s="1">
        <v>130</v>
      </c>
      <c r="B11" s="2">
        <v>5.911</v>
      </c>
      <c r="C11" s="3">
        <v>2.75</v>
      </c>
      <c r="D11" s="3">
        <v>-0.19</v>
      </c>
      <c r="E11" s="3"/>
      <c r="F11" s="1">
        <v>50</v>
      </c>
      <c r="G11" s="2">
        <v>2.274</v>
      </c>
      <c r="H11" s="3">
        <v>2.77</v>
      </c>
      <c r="I11" s="3">
        <v>-2.17</v>
      </c>
      <c r="J11" s="3"/>
      <c r="K11" s="1">
        <v>210</v>
      </c>
      <c r="L11" s="2">
        <v>9.549</v>
      </c>
      <c r="M11" s="3">
        <v>3.707</v>
      </c>
      <c r="N11" s="3">
        <v>-0.903</v>
      </c>
    </row>
    <row r="12" spans="1:14" ht="15.75">
      <c r="A12" s="1">
        <v>150</v>
      </c>
      <c r="B12" s="2">
        <v>6.821</v>
      </c>
      <c r="C12" s="3">
        <v>1.59</v>
      </c>
      <c r="D12" s="3">
        <v>-0.81</v>
      </c>
      <c r="E12" s="3"/>
      <c r="F12" s="1">
        <v>60</v>
      </c>
      <c r="G12" s="2">
        <v>2.728</v>
      </c>
      <c r="H12" s="3">
        <v>2.797</v>
      </c>
      <c r="I12" s="3">
        <v>-2.07</v>
      </c>
      <c r="J12" s="3"/>
      <c r="K12" s="1">
        <v>350</v>
      </c>
      <c r="L12" s="2">
        <v>19.02</v>
      </c>
      <c r="M12" s="3">
        <v>4.976</v>
      </c>
      <c r="N12" s="3">
        <v>-1.648</v>
      </c>
    </row>
    <row r="13" spans="1:14" ht="15.75">
      <c r="A13" s="1">
        <v>160</v>
      </c>
      <c r="B13" s="2">
        <v>7.275</v>
      </c>
      <c r="C13" s="3">
        <v>2.109</v>
      </c>
      <c r="D13" s="3">
        <v>-0.225</v>
      </c>
      <c r="E13" s="3"/>
      <c r="F13" s="1">
        <v>70</v>
      </c>
      <c r="G13" s="2">
        <v>3.183</v>
      </c>
      <c r="H13" s="3">
        <v>2.42</v>
      </c>
      <c r="I13" s="3">
        <v>-2.16</v>
      </c>
      <c r="J13" s="3"/>
      <c r="K13" s="1">
        <v>460</v>
      </c>
      <c r="L13" s="2">
        <v>24.366</v>
      </c>
      <c r="M13" s="3">
        <v>4.703</v>
      </c>
      <c r="N13" s="3">
        <v>-1.379</v>
      </c>
    </row>
    <row r="14" spans="1:14" ht="15.75">
      <c r="A14" s="1">
        <v>160</v>
      </c>
      <c r="B14" s="2">
        <v>7.275</v>
      </c>
      <c r="C14" s="3">
        <v>1.873</v>
      </c>
      <c r="D14" s="3">
        <v>-0.798</v>
      </c>
      <c r="E14" s="3"/>
      <c r="F14" s="1">
        <v>80</v>
      </c>
      <c r="G14" s="2">
        <v>3.638</v>
      </c>
      <c r="H14" s="3">
        <v>2.49</v>
      </c>
      <c r="I14" s="3">
        <v>-1.999</v>
      </c>
      <c r="J14" s="3"/>
      <c r="K14" s="1">
        <v>470</v>
      </c>
      <c r="L14" s="2">
        <v>24.852</v>
      </c>
      <c r="M14" s="3">
        <v>4.88</v>
      </c>
      <c r="N14" s="3">
        <v>-1.6</v>
      </c>
    </row>
    <row r="15" spans="1:10" ht="15.75">
      <c r="A15" s="1">
        <v>180</v>
      </c>
      <c r="B15" s="2">
        <v>8.185</v>
      </c>
      <c r="C15" s="3">
        <v>2.715</v>
      </c>
      <c r="D15" s="3">
        <v>-0.006</v>
      </c>
      <c r="E15" s="3"/>
      <c r="F15" s="1">
        <v>90</v>
      </c>
      <c r="G15" s="2">
        <v>4.092</v>
      </c>
      <c r="H15" s="3">
        <v>2.6</v>
      </c>
      <c r="I15" s="3">
        <v>-2.29</v>
      </c>
      <c r="J15" s="3"/>
    </row>
    <row r="16" spans="1:14" ht="15.75">
      <c r="A16" s="1">
        <v>200</v>
      </c>
      <c r="B16" s="2">
        <v>9.094</v>
      </c>
      <c r="C16" s="3">
        <v>1.655</v>
      </c>
      <c r="D16" s="3">
        <v>-0.261</v>
      </c>
      <c r="E16" s="3"/>
      <c r="F16" s="1">
        <v>100</v>
      </c>
      <c r="G16" s="2">
        <v>4.547</v>
      </c>
      <c r="H16" s="3">
        <v>2.4</v>
      </c>
      <c r="I16" s="3">
        <v>-2.254</v>
      </c>
      <c r="J16" s="3"/>
      <c r="K16" s="1"/>
      <c r="L16" s="1"/>
      <c r="M16" s="1"/>
      <c r="N16" s="1"/>
    </row>
    <row r="17" spans="1:14" ht="15.75">
      <c r="A17" s="1">
        <v>220</v>
      </c>
      <c r="B17" s="2">
        <v>10.004</v>
      </c>
      <c r="C17" s="3">
        <v>1.438</v>
      </c>
      <c r="D17" s="3">
        <v>-0.462</v>
      </c>
      <c r="E17" s="3"/>
      <c r="F17" s="1">
        <v>110</v>
      </c>
      <c r="G17" s="2">
        <v>5.002</v>
      </c>
      <c r="H17" s="3">
        <v>2.56</v>
      </c>
      <c r="I17" s="3">
        <v>-2.14</v>
      </c>
      <c r="J17" s="3"/>
      <c r="K17" s="1"/>
      <c r="L17" s="1"/>
      <c r="M17" s="1"/>
      <c r="N17" s="1"/>
    </row>
    <row r="18" spans="1:14" ht="15.75">
      <c r="A18" s="1">
        <v>230</v>
      </c>
      <c r="B18" s="2">
        <v>10.458</v>
      </c>
      <c r="C18" s="3">
        <v>2.56</v>
      </c>
      <c r="D18" s="3">
        <v>-0.65</v>
      </c>
      <c r="E18" s="3"/>
      <c r="F18" s="1">
        <v>120</v>
      </c>
      <c r="G18" s="2">
        <v>5.457</v>
      </c>
      <c r="H18" s="3">
        <v>2.415</v>
      </c>
      <c r="I18" s="3">
        <v>-2.274</v>
      </c>
      <c r="J18" s="3"/>
      <c r="K18" s="1"/>
      <c r="L18" s="1"/>
      <c r="M18" s="1"/>
      <c r="N18" s="1"/>
    </row>
    <row r="19" spans="1:14" ht="15.75">
      <c r="A19" s="1">
        <v>240</v>
      </c>
      <c r="B19" s="2">
        <v>10.913</v>
      </c>
      <c r="C19" s="3">
        <v>2.057</v>
      </c>
      <c r="D19" s="3">
        <v>-0.4</v>
      </c>
      <c r="E19" s="3"/>
      <c r="F19" s="1">
        <v>130</v>
      </c>
      <c r="G19" s="2">
        <v>5.911</v>
      </c>
      <c r="H19" s="3">
        <v>2.68</v>
      </c>
      <c r="I19" s="3">
        <v>-2.25</v>
      </c>
      <c r="J19" s="3"/>
      <c r="K19" s="1"/>
      <c r="L19" s="1"/>
      <c r="M19" s="1"/>
      <c r="N19" s="1"/>
    </row>
    <row r="20" spans="1:14" ht="15.75">
      <c r="A20" s="1">
        <v>250</v>
      </c>
      <c r="B20" s="2">
        <v>11.368</v>
      </c>
      <c r="C20" s="3">
        <v>3.1</v>
      </c>
      <c r="D20" s="3">
        <v>-0.31</v>
      </c>
      <c r="E20" s="3"/>
      <c r="F20" s="1">
        <v>140</v>
      </c>
      <c r="G20" s="2">
        <v>6.366</v>
      </c>
      <c r="H20" s="3">
        <v>2.352</v>
      </c>
      <c r="I20" s="3">
        <v>-2.188</v>
      </c>
      <c r="J20" s="3"/>
      <c r="K20" s="1"/>
      <c r="L20" s="1"/>
      <c r="M20" s="1"/>
      <c r="N20" s="1"/>
    </row>
    <row r="21" spans="1:14" ht="15.75">
      <c r="A21" s="1">
        <v>260</v>
      </c>
      <c r="B21" s="2">
        <v>11.823</v>
      </c>
      <c r="C21" s="3">
        <v>2.574</v>
      </c>
      <c r="D21" s="3">
        <v>-0.299</v>
      </c>
      <c r="E21" s="3"/>
      <c r="F21" s="1">
        <v>140</v>
      </c>
      <c r="G21" s="2">
        <v>6.366</v>
      </c>
      <c r="H21" s="3">
        <v>2.683</v>
      </c>
      <c r="I21" s="3">
        <v>-2.175</v>
      </c>
      <c r="J21" s="3"/>
      <c r="K21" s="1"/>
      <c r="L21" s="1"/>
      <c r="M21" s="1"/>
      <c r="N21" s="1"/>
    </row>
    <row r="22" spans="1:14" ht="15.75">
      <c r="A22" s="1">
        <v>270</v>
      </c>
      <c r="B22" s="2">
        <v>13.583</v>
      </c>
      <c r="C22" s="3">
        <v>3.32</v>
      </c>
      <c r="D22" s="3">
        <v>-0.34</v>
      </c>
      <c r="E22" s="3"/>
      <c r="F22" s="1">
        <v>150</v>
      </c>
      <c r="G22" s="2">
        <v>6.821</v>
      </c>
      <c r="H22" s="3">
        <v>2.7</v>
      </c>
      <c r="I22" s="3">
        <v>-2.26</v>
      </c>
      <c r="J22" s="3"/>
      <c r="K22" s="1"/>
      <c r="L22" s="1"/>
      <c r="M22" s="1"/>
      <c r="N22" s="1"/>
    </row>
    <row r="23" spans="1:14" ht="15.75">
      <c r="A23" s="1">
        <v>280</v>
      </c>
      <c r="B23" s="2">
        <v>15.617</v>
      </c>
      <c r="C23" s="3">
        <v>3.052</v>
      </c>
      <c r="D23" s="3">
        <v>-0.37</v>
      </c>
      <c r="E23" s="3"/>
      <c r="F23" s="1">
        <v>160</v>
      </c>
      <c r="G23" s="2">
        <v>7.275</v>
      </c>
      <c r="H23" s="3">
        <v>2.867</v>
      </c>
      <c r="I23" s="3">
        <v>-2.449</v>
      </c>
      <c r="J23" s="3"/>
      <c r="K23" s="1"/>
      <c r="L23" s="1"/>
      <c r="M23" s="1"/>
      <c r="N23" s="1"/>
    </row>
    <row r="24" spans="1:14" ht="15.75">
      <c r="A24" s="1">
        <v>280</v>
      </c>
      <c r="B24" s="2">
        <v>15.617</v>
      </c>
      <c r="C24" s="3">
        <v>3.142</v>
      </c>
      <c r="D24" s="3">
        <v>-0.531</v>
      </c>
      <c r="E24" s="3"/>
      <c r="F24" s="1">
        <v>170</v>
      </c>
      <c r="G24" s="2">
        <v>7.731</v>
      </c>
      <c r="H24" s="3">
        <v>2.61</v>
      </c>
      <c r="I24" s="3">
        <v>-2.31</v>
      </c>
      <c r="J24" s="3"/>
      <c r="K24" s="1"/>
      <c r="L24" s="1"/>
      <c r="M24" s="1"/>
      <c r="N24" s="1"/>
    </row>
    <row r="25" spans="1:14" ht="15.75">
      <c r="A25" s="1">
        <v>290</v>
      </c>
      <c r="B25" s="2">
        <v>16.103</v>
      </c>
      <c r="C25" s="3">
        <v>3.39</v>
      </c>
      <c r="D25" s="3">
        <v>-0.67</v>
      </c>
      <c r="E25" s="3"/>
      <c r="F25" s="1">
        <v>170</v>
      </c>
      <c r="G25" s="2">
        <v>7.731</v>
      </c>
      <c r="H25" s="3">
        <v>2.949</v>
      </c>
      <c r="I25" s="3">
        <v>-2.162</v>
      </c>
      <c r="J25" s="3"/>
      <c r="K25" s="1"/>
      <c r="L25" s="1"/>
      <c r="M25" s="1"/>
      <c r="N25" s="1"/>
    </row>
    <row r="26" spans="1:14" ht="15.75">
      <c r="A26" s="1">
        <v>305</v>
      </c>
      <c r="B26" s="2">
        <v>16.832</v>
      </c>
      <c r="C26" s="3">
        <v>3.288</v>
      </c>
      <c r="D26" s="3">
        <v>-0.389</v>
      </c>
      <c r="E26" s="3"/>
      <c r="F26" s="1">
        <v>180</v>
      </c>
      <c r="G26" s="2">
        <v>8.185</v>
      </c>
      <c r="H26" s="3">
        <v>2.495</v>
      </c>
      <c r="I26" s="3">
        <v>-2.217</v>
      </c>
      <c r="J26" s="3"/>
      <c r="K26" s="1"/>
      <c r="L26" s="1"/>
      <c r="M26" s="1"/>
      <c r="N26" s="1"/>
    </row>
    <row r="27" spans="1:14" ht="15.75">
      <c r="A27" s="1">
        <v>310</v>
      </c>
      <c r="B27" s="2">
        <v>17.075</v>
      </c>
      <c r="C27" s="3">
        <v>3.78</v>
      </c>
      <c r="D27" s="3">
        <v>-0.62</v>
      </c>
      <c r="E27" s="3"/>
      <c r="F27" s="1">
        <v>180</v>
      </c>
      <c r="G27" s="2">
        <v>8.185</v>
      </c>
      <c r="H27" s="3">
        <v>3.002</v>
      </c>
      <c r="I27" s="3">
        <v>-2.513</v>
      </c>
      <c r="J27" s="3"/>
      <c r="K27" s="1"/>
      <c r="L27" s="1"/>
      <c r="M27" s="1"/>
      <c r="N27" s="1"/>
    </row>
    <row r="28" spans="1:14" ht="15.75">
      <c r="A28" s="1">
        <v>320</v>
      </c>
      <c r="B28" s="2">
        <v>17.562</v>
      </c>
      <c r="C28" s="3">
        <v>3.06</v>
      </c>
      <c r="D28" s="3">
        <v>-0.543</v>
      </c>
      <c r="E28" s="3"/>
      <c r="F28" s="1">
        <v>190</v>
      </c>
      <c r="G28" s="2">
        <v>8.634</v>
      </c>
      <c r="H28" s="3">
        <v>2.68</v>
      </c>
      <c r="I28" s="3">
        <v>-2.18</v>
      </c>
      <c r="J28" s="3"/>
      <c r="K28" s="1"/>
      <c r="L28" s="1"/>
      <c r="M28" s="1"/>
      <c r="N28" s="1"/>
    </row>
    <row r="29" spans="1:14" ht="15.75">
      <c r="A29" s="1">
        <v>330</v>
      </c>
      <c r="B29" s="2">
        <v>18.048</v>
      </c>
      <c r="C29" s="3">
        <v>2.55</v>
      </c>
      <c r="D29" s="3">
        <v>-1.16</v>
      </c>
      <c r="E29" s="3"/>
      <c r="F29" s="1">
        <v>190</v>
      </c>
      <c r="G29" s="2">
        <v>8.634</v>
      </c>
      <c r="H29" s="3">
        <v>2.736</v>
      </c>
      <c r="I29" s="3">
        <v>-2.513</v>
      </c>
      <c r="J29" s="3"/>
      <c r="K29" s="1"/>
      <c r="L29" s="1"/>
      <c r="M29" s="1"/>
      <c r="N29" s="1"/>
    </row>
    <row r="30" spans="1:14" ht="15.75">
      <c r="A30" s="1">
        <v>340</v>
      </c>
      <c r="B30" s="2">
        <v>18.534</v>
      </c>
      <c r="C30" s="3">
        <v>3.216</v>
      </c>
      <c r="D30" s="3"/>
      <c r="E30" s="3"/>
      <c r="F30" s="1">
        <v>200</v>
      </c>
      <c r="G30" s="2">
        <v>9.094</v>
      </c>
      <c r="H30" s="3">
        <v>2.534</v>
      </c>
      <c r="I30" s="3">
        <v>-2.24</v>
      </c>
      <c r="J30" s="3"/>
      <c r="K30" s="1"/>
      <c r="L30" s="1"/>
      <c r="M30" s="1"/>
      <c r="N30" s="1"/>
    </row>
    <row r="31" spans="1:14" ht="15.75">
      <c r="A31" s="1">
        <v>340</v>
      </c>
      <c r="B31" s="2">
        <v>18.534</v>
      </c>
      <c r="C31" s="3">
        <v>2.942</v>
      </c>
      <c r="D31" s="3">
        <v>-0.916</v>
      </c>
      <c r="E31" s="3"/>
      <c r="F31" s="1">
        <v>210</v>
      </c>
      <c r="G31" s="2">
        <v>9.549</v>
      </c>
      <c r="H31" s="3">
        <v>2.68</v>
      </c>
      <c r="I31" s="3">
        <v>-2.37</v>
      </c>
      <c r="J31" s="3"/>
      <c r="K31" s="1"/>
      <c r="L31" s="1"/>
      <c r="M31" s="1"/>
      <c r="N31" s="1"/>
    </row>
    <row r="32" spans="1:14" ht="15.75">
      <c r="A32" s="1">
        <v>350</v>
      </c>
      <c r="B32" s="2">
        <v>19.02</v>
      </c>
      <c r="C32" s="3">
        <v>3.38</v>
      </c>
      <c r="D32" s="3"/>
      <c r="E32" s="3"/>
      <c r="F32" s="1">
        <v>210</v>
      </c>
      <c r="G32" s="2">
        <v>9.549</v>
      </c>
      <c r="H32" s="3">
        <v>2.799</v>
      </c>
      <c r="I32" s="3">
        <v>-2.499</v>
      </c>
      <c r="J32" s="3"/>
      <c r="K32" s="1"/>
      <c r="L32" s="1"/>
      <c r="M32" s="1"/>
      <c r="N32" s="1"/>
    </row>
    <row r="33" spans="1:14" ht="15.75">
      <c r="A33" s="1">
        <v>350</v>
      </c>
      <c r="B33" s="2">
        <v>19.02</v>
      </c>
      <c r="C33" s="3">
        <v>3.714</v>
      </c>
      <c r="D33" s="3"/>
      <c r="E33" s="3"/>
      <c r="F33" s="1">
        <v>220</v>
      </c>
      <c r="G33" s="2">
        <v>10.004</v>
      </c>
      <c r="H33" s="3">
        <v>2.787</v>
      </c>
      <c r="I33" s="3">
        <v>-2.152</v>
      </c>
      <c r="J33" s="3"/>
      <c r="K33" s="1"/>
      <c r="L33" s="1"/>
      <c r="M33" s="1"/>
      <c r="N33" s="1"/>
    </row>
    <row r="34" spans="1:14" ht="15.75">
      <c r="A34" s="1">
        <v>350</v>
      </c>
      <c r="B34" s="2">
        <v>19.02</v>
      </c>
      <c r="C34" s="3">
        <v>3.678</v>
      </c>
      <c r="D34" s="3">
        <v>-0.949</v>
      </c>
      <c r="E34" s="3"/>
      <c r="F34" s="1">
        <v>230</v>
      </c>
      <c r="G34" s="2">
        <v>10.458</v>
      </c>
      <c r="H34" s="3">
        <v>2.8</v>
      </c>
      <c r="I34" s="3">
        <v>-2.5</v>
      </c>
      <c r="J34" s="3"/>
      <c r="K34" s="1"/>
      <c r="L34" s="1"/>
      <c r="M34" s="1"/>
      <c r="N34" s="1"/>
    </row>
    <row r="35" spans="1:14" ht="15.75">
      <c r="A35" s="1">
        <v>350</v>
      </c>
      <c r="B35" s="2">
        <v>19.02</v>
      </c>
      <c r="C35" s="3">
        <v>3.076</v>
      </c>
      <c r="D35" s="3">
        <v>-0.947</v>
      </c>
      <c r="E35" s="3"/>
      <c r="F35" s="1">
        <v>240</v>
      </c>
      <c r="G35" s="2">
        <v>10.913</v>
      </c>
      <c r="H35" s="3">
        <v>2.691</v>
      </c>
      <c r="I35" s="3">
        <v>-2.596</v>
      </c>
      <c r="J35" s="3"/>
      <c r="K35" s="1"/>
      <c r="L35" s="1"/>
      <c r="M35" s="1"/>
      <c r="N35" s="1"/>
    </row>
    <row r="36" spans="1:14" ht="15.75">
      <c r="A36" s="1">
        <v>360</v>
      </c>
      <c r="B36" s="2">
        <v>19.506</v>
      </c>
      <c r="C36" s="3">
        <v>2.801</v>
      </c>
      <c r="D36" s="3">
        <v>-0.72</v>
      </c>
      <c r="E36" s="3"/>
      <c r="F36" s="1">
        <v>250</v>
      </c>
      <c r="G36" s="2">
        <v>11.368</v>
      </c>
      <c r="H36" s="3">
        <v>3.11</v>
      </c>
      <c r="I36" s="3">
        <v>-2.61</v>
      </c>
      <c r="J36" s="3"/>
      <c r="K36" s="1"/>
      <c r="L36" s="1"/>
      <c r="M36" s="1"/>
      <c r="N36" s="1"/>
    </row>
    <row r="37" spans="1:14" ht="15.75">
      <c r="A37" s="1">
        <v>370</v>
      </c>
      <c r="B37" s="2">
        <v>19.992</v>
      </c>
      <c r="C37" s="3">
        <v>3.31</v>
      </c>
      <c r="D37" s="3">
        <v>-0.74</v>
      </c>
      <c r="E37" s="3"/>
      <c r="F37" s="1">
        <v>260</v>
      </c>
      <c r="G37" s="2">
        <v>11.823</v>
      </c>
      <c r="H37" s="3">
        <v>3.113</v>
      </c>
      <c r="I37" s="3">
        <v>-2.68</v>
      </c>
      <c r="J37" s="3"/>
      <c r="K37" s="1"/>
      <c r="L37" s="1"/>
      <c r="M37" s="1"/>
      <c r="N37" s="1"/>
    </row>
    <row r="38" spans="1:14" ht="15.75">
      <c r="A38" s="1">
        <v>380</v>
      </c>
      <c r="B38" s="2">
        <v>20.478</v>
      </c>
      <c r="C38" s="3">
        <v>2.947</v>
      </c>
      <c r="D38" s="3">
        <v>-0.749</v>
      </c>
      <c r="E38" s="3"/>
      <c r="F38" s="1">
        <v>260</v>
      </c>
      <c r="G38" s="2">
        <v>11.823</v>
      </c>
      <c r="H38" s="3">
        <v>2.71</v>
      </c>
      <c r="I38" s="3">
        <v>-2.285</v>
      </c>
      <c r="J38" s="3"/>
      <c r="K38" s="1"/>
      <c r="L38" s="1"/>
      <c r="M38" s="1"/>
      <c r="N38" s="1"/>
    </row>
    <row r="39" spans="1:14" ht="15.75">
      <c r="A39" s="1">
        <v>400</v>
      </c>
      <c r="B39" s="2">
        <v>21.45</v>
      </c>
      <c r="C39" s="3">
        <v>2.846</v>
      </c>
      <c r="D39" s="3">
        <v>-0.993</v>
      </c>
      <c r="E39" s="3"/>
      <c r="F39" s="1">
        <v>270</v>
      </c>
      <c r="G39" s="2">
        <v>13.583</v>
      </c>
      <c r="H39" s="3">
        <v>3.47</v>
      </c>
      <c r="I39" s="3">
        <v>-2.8</v>
      </c>
      <c r="J39" s="3"/>
      <c r="K39" s="1"/>
      <c r="L39" s="1"/>
      <c r="M39" s="1"/>
      <c r="N39" s="1"/>
    </row>
    <row r="40" spans="1:14" ht="15.75">
      <c r="A40" s="1">
        <v>410</v>
      </c>
      <c r="B40" s="2">
        <v>21.936</v>
      </c>
      <c r="C40" s="3">
        <v>3.16</v>
      </c>
      <c r="D40" s="3">
        <v>-1.14</v>
      </c>
      <c r="E40" s="3"/>
      <c r="F40" s="1">
        <v>280</v>
      </c>
      <c r="G40" s="2">
        <v>15.617</v>
      </c>
      <c r="H40" s="3">
        <v>3.339</v>
      </c>
      <c r="I40" s="3">
        <v>-2.936</v>
      </c>
      <c r="J40" s="3"/>
      <c r="K40" s="1"/>
      <c r="L40" s="1"/>
      <c r="M40" s="1"/>
      <c r="N40" s="1"/>
    </row>
    <row r="41" spans="1:14" ht="15.75">
      <c r="A41" s="1">
        <v>420</v>
      </c>
      <c r="B41" s="2">
        <v>22.422</v>
      </c>
      <c r="C41" s="3">
        <v>3.183</v>
      </c>
      <c r="D41" s="3">
        <v>-0.971</v>
      </c>
      <c r="E41" s="3"/>
      <c r="F41" s="1">
        <v>290</v>
      </c>
      <c r="G41" s="2">
        <v>16.103</v>
      </c>
      <c r="H41" s="3">
        <v>3.48</v>
      </c>
      <c r="I41" s="3">
        <v>-3</v>
      </c>
      <c r="J41" s="3"/>
      <c r="K41" s="1"/>
      <c r="L41" s="1"/>
      <c r="M41" s="1"/>
      <c r="N41" s="1"/>
    </row>
    <row r="42" spans="1:14" ht="15.75">
      <c r="A42" s="1">
        <v>420</v>
      </c>
      <c r="B42" s="2">
        <v>22.422</v>
      </c>
      <c r="C42" s="3">
        <v>3.426</v>
      </c>
      <c r="D42" s="3">
        <v>-1.265</v>
      </c>
      <c r="E42" s="3"/>
      <c r="F42" s="1">
        <v>305</v>
      </c>
      <c r="G42" s="2">
        <v>16.589</v>
      </c>
      <c r="H42" s="3">
        <v>3.59</v>
      </c>
      <c r="I42" s="3">
        <v>-3.052</v>
      </c>
      <c r="J42" s="3"/>
      <c r="K42" s="1"/>
      <c r="L42" s="1"/>
      <c r="M42" s="1"/>
      <c r="N42" s="1"/>
    </row>
    <row r="43" spans="1:14" ht="15.75">
      <c r="A43" s="1">
        <v>430</v>
      </c>
      <c r="B43" s="2">
        <v>22.908</v>
      </c>
      <c r="C43" s="3">
        <v>3.67</v>
      </c>
      <c r="D43" s="3">
        <v>-0.96</v>
      </c>
      <c r="E43" s="3"/>
      <c r="F43" s="1">
        <v>310</v>
      </c>
      <c r="G43" s="2">
        <v>17.075</v>
      </c>
      <c r="H43" s="3">
        <v>3.98</v>
      </c>
      <c r="I43" s="3">
        <v>-2.9</v>
      </c>
      <c r="J43" s="3"/>
      <c r="K43" s="1"/>
      <c r="L43" s="1"/>
      <c r="M43" s="1"/>
      <c r="N43" s="1"/>
    </row>
    <row r="44" spans="1:14" ht="15.75">
      <c r="A44" s="1">
        <v>440</v>
      </c>
      <c r="B44" s="2">
        <v>23.394</v>
      </c>
      <c r="C44" s="3">
        <v>3.298</v>
      </c>
      <c r="D44" s="3">
        <v>-1.632</v>
      </c>
      <c r="E44" s="3"/>
      <c r="F44" s="1">
        <v>320</v>
      </c>
      <c r="G44" s="2">
        <v>17.562</v>
      </c>
      <c r="H44" s="3">
        <v>3.822</v>
      </c>
      <c r="I44" s="3">
        <v>-2.942</v>
      </c>
      <c r="J44" s="3"/>
      <c r="K44" s="1"/>
      <c r="L44" s="1"/>
      <c r="M44" s="1"/>
      <c r="N44" s="1"/>
    </row>
    <row r="45" spans="1:14" ht="15.75">
      <c r="A45" s="1">
        <v>440</v>
      </c>
      <c r="B45" s="2">
        <v>23.394</v>
      </c>
      <c r="C45" s="3">
        <v>3.424</v>
      </c>
      <c r="D45" s="3">
        <v>-1.848</v>
      </c>
      <c r="E45" s="3"/>
      <c r="F45" s="1">
        <v>330</v>
      </c>
      <c r="G45" s="2">
        <v>18.048</v>
      </c>
      <c r="H45" s="3">
        <v>4.01</v>
      </c>
      <c r="I45" s="3">
        <v>-3.05</v>
      </c>
      <c r="J45" s="3"/>
      <c r="K45" s="1"/>
      <c r="L45" s="1"/>
      <c r="M45" s="1"/>
      <c r="N45" s="1"/>
    </row>
    <row r="46" spans="1:14" ht="15.75">
      <c r="A46" s="1">
        <v>450</v>
      </c>
      <c r="B46" s="2">
        <v>23.88</v>
      </c>
      <c r="C46" s="3">
        <v>3.37</v>
      </c>
      <c r="D46" s="3">
        <v>-1.01</v>
      </c>
      <c r="E46" s="3"/>
      <c r="F46" s="1">
        <v>340</v>
      </c>
      <c r="G46" s="2">
        <v>18.534</v>
      </c>
      <c r="H46" s="3">
        <v>3.839</v>
      </c>
      <c r="I46" s="3">
        <v>-2.974</v>
      </c>
      <c r="J46" s="3"/>
      <c r="K46" s="1"/>
      <c r="L46" s="1"/>
      <c r="M46" s="1"/>
      <c r="N46" s="1"/>
    </row>
    <row r="47" spans="1:14" ht="15.75">
      <c r="A47" s="1">
        <v>460</v>
      </c>
      <c r="B47" s="2">
        <v>24.366</v>
      </c>
      <c r="C47" s="3">
        <v>2.821</v>
      </c>
      <c r="D47" s="3">
        <v>-0.317</v>
      </c>
      <c r="E47" s="3"/>
      <c r="F47" s="1">
        <v>340</v>
      </c>
      <c r="G47" s="2">
        <v>18.534</v>
      </c>
      <c r="H47" s="3">
        <v>4.008</v>
      </c>
      <c r="I47" s="3">
        <v>-3.307</v>
      </c>
      <c r="J47" s="3"/>
      <c r="K47" s="1"/>
      <c r="L47" s="1"/>
      <c r="M47" s="1"/>
      <c r="N47" s="1"/>
    </row>
    <row r="48" spans="1:14" ht="15.75">
      <c r="A48" s="1">
        <v>460</v>
      </c>
      <c r="B48" s="2">
        <v>24.366</v>
      </c>
      <c r="C48" s="3">
        <v>2.713</v>
      </c>
      <c r="D48" s="3">
        <v>-0.899</v>
      </c>
      <c r="E48" s="3"/>
      <c r="F48" s="1">
        <v>350</v>
      </c>
      <c r="G48" s="2">
        <v>19.02</v>
      </c>
      <c r="H48" s="3">
        <v>3.84</v>
      </c>
      <c r="I48" s="3">
        <v>-3.17</v>
      </c>
      <c r="J48" s="3"/>
      <c r="K48" s="1"/>
      <c r="L48" s="1"/>
      <c r="M48" s="1"/>
      <c r="N48" s="1"/>
    </row>
    <row r="49" spans="1:14" ht="15.75">
      <c r="A49" s="1">
        <v>470</v>
      </c>
      <c r="B49" s="2">
        <v>24.852</v>
      </c>
      <c r="C49" s="3">
        <v>3.41</v>
      </c>
      <c r="D49" s="3">
        <v>-1.28</v>
      </c>
      <c r="E49" s="3"/>
      <c r="F49" s="1">
        <v>350</v>
      </c>
      <c r="G49" s="2">
        <v>19.02</v>
      </c>
      <c r="H49" s="3">
        <v>4.341</v>
      </c>
      <c r="I49" s="3">
        <v>-2.882</v>
      </c>
      <c r="J49" s="3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>
        <v>350</v>
      </c>
      <c r="G50" s="2">
        <v>19.02</v>
      </c>
      <c r="H50" s="3">
        <v>4.195</v>
      </c>
      <c r="I50" s="3">
        <v>-3.024</v>
      </c>
      <c r="J50" s="3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>
        <v>360</v>
      </c>
      <c r="G51" s="2">
        <v>19.506</v>
      </c>
      <c r="H51" s="3">
        <v>4.116</v>
      </c>
      <c r="I51" s="3">
        <v>-2.885</v>
      </c>
      <c r="J51" s="3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>
        <v>370</v>
      </c>
      <c r="G52" s="2">
        <v>19.992</v>
      </c>
      <c r="H52" s="3">
        <v>4.06</v>
      </c>
      <c r="I52" s="3">
        <v>-3.03</v>
      </c>
      <c r="J52" s="3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>
        <v>380</v>
      </c>
      <c r="G53" s="2">
        <v>20.478</v>
      </c>
      <c r="H53" s="3">
        <v>4.005</v>
      </c>
      <c r="I53" s="3">
        <v>-2.982</v>
      </c>
      <c r="J53" s="3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>
        <v>380</v>
      </c>
      <c r="G54" s="2">
        <v>20.478</v>
      </c>
      <c r="H54" s="3">
        <v>3.814</v>
      </c>
      <c r="I54" s="3">
        <v>-2.879</v>
      </c>
      <c r="J54" s="3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>
        <v>390</v>
      </c>
      <c r="G55" s="2">
        <v>20.964</v>
      </c>
      <c r="H55" s="3">
        <v>3.96</v>
      </c>
      <c r="I55" s="3">
        <v>-2.8</v>
      </c>
      <c r="J55" s="3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>
        <v>390</v>
      </c>
      <c r="G56" s="2">
        <v>20.964</v>
      </c>
      <c r="H56" s="3">
        <v>3.985</v>
      </c>
      <c r="I56" s="3">
        <v>-2.837</v>
      </c>
      <c r="J56" s="3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>
        <v>390</v>
      </c>
      <c r="G57" s="2">
        <v>20.964</v>
      </c>
      <c r="H57" s="3">
        <v>4.225</v>
      </c>
      <c r="I57" s="3">
        <v>-2.925</v>
      </c>
      <c r="J57" s="3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>
        <v>400</v>
      </c>
      <c r="G58" s="2">
        <v>21.45</v>
      </c>
      <c r="H58" s="3">
        <v>4.015</v>
      </c>
      <c r="I58" s="3">
        <v>-2.926</v>
      </c>
      <c r="J58" s="3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>
        <v>410</v>
      </c>
      <c r="G59" s="2">
        <v>21.936</v>
      </c>
      <c r="H59" s="3">
        <v>3.903</v>
      </c>
      <c r="I59" s="3">
        <v>-2.992</v>
      </c>
      <c r="J59" s="3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>
        <v>410</v>
      </c>
      <c r="G60" s="2">
        <v>21.936</v>
      </c>
      <c r="H60" s="3">
        <v>4.189</v>
      </c>
      <c r="I60" s="3">
        <v>-3.212</v>
      </c>
      <c r="J60" s="3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>
        <v>420</v>
      </c>
      <c r="G61" s="2">
        <v>22.422</v>
      </c>
      <c r="H61" s="3">
        <v>3.876</v>
      </c>
      <c r="I61" s="3">
        <v>-2.984</v>
      </c>
      <c r="J61" s="3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>
        <v>420</v>
      </c>
      <c r="G62" s="2">
        <v>22.422</v>
      </c>
      <c r="H62" s="3">
        <v>4.11</v>
      </c>
      <c r="I62" s="3">
        <v>-3.197</v>
      </c>
      <c r="J62" s="3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>
        <v>430</v>
      </c>
      <c r="G63" s="2">
        <v>22.908</v>
      </c>
      <c r="H63" s="3">
        <v>4.28</v>
      </c>
      <c r="I63" s="3">
        <v>-2.92</v>
      </c>
      <c r="J63" s="3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>
        <v>440</v>
      </c>
      <c r="G64" s="2">
        <v>23.394</v>
      </c>
      <c r="H64" s="3">
        <v>3.862</v>
      </c>
      <c r="I64" s="3">
        <v>-3.647</v>
      </c>
      <c r="J64" s="3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>
        <v>440</v>
      </c>
      <c r="G65" s="2">
        <v>23.394</v>
      </c>
      <c r="H65" s="3">
        <v>4.022</v>
      </c>
      <c r="I65" s="3">
        <v>-3.917</v>
      </c>
      <c r="J65" s="3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>
        <v>440</v>
      </c>
      <c r="G66" s="2">
        <v>23.394</v>
      </c>
      <c r="H66" s="3">
        <v>4.038</v>
      </c>
      <c r="I66" s="3">
        <v>-3.715</v>
      </c>
      <c r="J66" s="3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>
        <v>450</v>
      </c>
      <c r="G67" s="2">
        <v>23.88</v>
      </c>
      <c r="H67" s="3">
        <v>4.03</v>
      </c>
      <c r="I67" s="3">
        <v>-3.19</v>
      </c>
      <c r="J67" s="3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>
        <v>450</v>
      </c>
      <c r="G68" s="2">
        <v>23.88</v>
      </c>
      <c r="H68" s="3">
        <v>4.054</v>
      </c>
      <c r="I68" s="3">
        <v>-3.211</v>
      </c>
      <c r="J68" s="3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>
        <v>460</v>
      </c>
      <c r="G69" s="2">
        <v>24.366</v>
      </c>
      <c r="H69" s="3">
        <v>3.754</v>
      </c>
      <c r="I69" s="3">
        <v>-2.835</v>
      </c>
      <c r="J69" s="3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>
        <v>460</v>
      </c>
      <c r="G70" s="2">
        <v>24.366</v>
      </c>
      <c r="H70" s="3">
        <v>4.329</v>
      </c>
      <c r="I70" s="3">
        <v>-3.007</v>
      </c>
      <c r="J70" s="3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>
        <v>460</v>
      </c>
      <c r="G71" s="2">
        <v>24.366</v>
      </c>
      <c r="H71" s="3">
        <v>4.086</v>
      </c>
      <c r="I71" s="3">
        <v>-2.757</v>
      </c>
      <c r="J71" s="3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>
        <v>470</v>
      </c>
      <c r="G72" s="2">
        <v>24.852</v>
      </c>
      <c r="H72" s="3">
        <v>4.07</v>
      </c>
      <c r="I72" s="3">
        <v>-3.06</v>
      </c>
      <c r="J72" s="3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>
        <v>470</v>
      </c>
      <c r="G73" s="2">
        <v>24.852</v>
      </c>
      <c r="H73" s="3">
        <v>4.303</v>
      </c>
      <c r="I73" s="3">
        <v>-3.074</v>
      </c>
      <c r="J73" s="3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>
        <v>470</v>
      </c>
      <c r="G74" s="2">
        <v>24.852</v>
      </c>
      <c r="H74" s="3">
        <v>4.105</v>
      </c>
      <c r="I74" s="3">
        <v>-3.182</v>
      </c>
      <c r="J74" s="3"/>
      <c r="K74" s="1"/>
      <c r="L74" s="1"/>
      <c r="M74" s="1"/>
      <c r="N74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E1" sqref="E1"/>
    </sheetView>
  </sheetViews>
  <sheetFormatPr defaultColWidth="9.140625" defaultRowHeight="12.75"/>
  <cols>
    <col min="1" max="1" width="11.140625" style="0" customWidth="1"/>
    <col min="2" max="2" width="14.140625" style="0" customWidth="1"/>
    <col min="3" max="3" width="13.7109375" style="0" customWidth="1"/>
    <col min="4" max="4" width="11.140625" style="0" customWidth="1"/>
    <col min="5" max="5" width="7.140625" style="0" customWidth="1"/>
    <col min="6" max="6" width="11.140625" style="0" customWidth="1"/>
    <col min="7" max="7" width="15.57421875" style="0" customWidth="1"/>
    <col min="8" max="9" width="11.140625" style="0" customWidth="1"/>
  </cols>
  <sheetData>
    <row r="1" spans="1:9" ht="15.75">
      <c r="A1" s="33" t="s">
        <v>100</v>
      </c>
      <c r="B1" s="1"/>
      <c r="C1" s="1"/>
      <c r="D1" s="1"/>
      <c r="E1" s="1"/>
      <c r="F1" s="1"/>
      <c r="G1" s="1"/>
      <c r="H1" s="1"/>
      <c r="I1" s="1"/>
    </row>
    <row r="2" spans="1:9" ht="15.75">
      <c r="A2" s="33" t="s">
        <v>91</v>
      </c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0</v>
      </c>
      <c r="B4" s="1" t="s">
        <v>1</v>
      </c>
      <c r="C4" s="1" t="s">
        <v>2</v>
      </c>
      <c r="D4" s="1" t="s">
        <v>3</v>
      </c>
      <c r="E4" s="1"/>
      <c r="F4" s="1" t="s">
        <v>0</v>
      </c>
      <c r="G4" s="1" t="s">
        <v>1</v>
      </c>
      <c r="H4" s="1" t="s">
        <v>6</v>
      </c>
      <c r="I4" s="1" t="s">
        <v>57</v>
      </c>
    </row>
    <row r="5" spans="1:9" ht="15.75">
      <c r="A5" s="1" t="s">
        <v>58</v>
      </c>
      <c r="B5" s="1" t="s">
        <v>9</v>
      </c>
      <c r="C5" s="1" t="s">
        <v>10</v>
      </c>
      <c r="D5" s="1" t="s">
        <v>11</v>
      </c>
      <c r="E5" s="1"/>
      <c r="F5" s="1" t="s">
        <v>58</v>
      </c>
      <c r="G5" s="1" t="s">
        <v>9</v>
      </c>
      <c r="H5" s="1" t="s">
        <v>10</v>
      </c>
      <c r="I5" s="1" t="s">
        <v>11</v>
      </c>
    </row>
    <row r="6" spans="1:9" ht="15.75">
      <c r="A6" s="2">
        <v>0</v>
      </c>
      <c r="B6" s="2">
        <v>0</v>
      </c>
      <c r="C6" s="3">
        <v>0.561</v>
      </c>
      <c r="D6" s="3">
        <v>-0.765</v>
      </c>
      <c r="E6" s="3"/>
      <c r="F6" s="2">
        <v>0</v>
      </c>
      <c r="G6" s="2">
        <v>0</v>
      </c>
      <c r="H6" s="3">
        <v>3.323</v>
      </c>
      <c r="I6" s="3">
        <v>-0.639</v>
      </c>
    </row>
    <row r="7" spans="1:9" ht="15.75">
      <c r="A7" s="2">
        <v>8.5</v>
      </c>
      <c r="B7" s="2">
        <v>0.435</v>
      </c>
      <c r="C7" s="3">
        <v>-0.191</v>
      </c>
      <c r="D7" s="3">
        <v>-1.182</v>
      </c>
      <c r="E7" s="3"/>
      <c r="F7" s="2">
        <v>8.5</v>
      </c>
      <c r="G7" s="2">
        <v>0.435</v>
      </c>
      <c r="H7" s="3">
        <v>3.248</v>
      </c>
      <c r="I7" s="3">
        <v>-0.807</v>
      </c>
    </row>
    <row r="8" spans="1:9" ht="15.75">
      <c r="A8" s="2">
        <v>11</v>
      </c>
      <c r="B8" s="2">
        <v>0.563</v>
      </c>
      <c r="C8" s="3">
        <v>1.43</v>
      </c>
      <c r="D8" s="3">
        <v>-0.6</v>
      </c>
      <c r="E8" s="3"/>
      <c r="F8" s="2">
        <v>20.7</v>
      </c>
      <c r="G8" s="2">
        <v>1.39</v>
      </c>
      <c r="H8" s="3">
        <v>3.15</v>
      </c>
      <c r="I8" s="3">
        <v>-0.843</v>
      </c>
    </row>
    <row r="9" spans="1:9" ht="15.75">
      <c r="A9" s="2">
        <v>13.4</v>
      </c>
      <c r="B9" s="2">
        <v>0.732</v>
      </c>
      <c r="C9" s="3">
        <v>1.44</v>
      </c>
      <c r="D9" s="3">
        <v>-0.56</v>
      </c>
      <c r="E9" s="3"/>
      <c r="F9" s="2">
        <v>30.4</v>
      </c>
      <c r="G9" s="2">
        <v>2.263</v>
      </c>
      <c r="H9" s="3">
        <v>3.169</v>
      </c>
      <c r="I9" s="3">
        <v>-0.696</v>
      </c>
    </row>
    <row r="10" spans="1:9" ht="15.75">
      <c r="A10" s="2">
        <v>15.8</v>
      </c>
      <c r="B10" s="2">
        <v>0.948</v>
      </c>
      <c r="C10" s="3">
        <v>1.51</v>
      </c>
      <c r="D10" s="3">
        <v>-0.44</v>
      </c>
      <c r="E10" s="3"/>
      <c r="F10" s="2">
        <v>32.9</v>
      </c>
      <c r="G10" s="2">
        <v>2.488</v>
      </c>
      <c r="H10" s="3">
        <v>3.1</v>
      </c>
      <c r="I10" s="3">
        <v>-0.83</v>
      </c>
    </row>
    <row r="11" spans="1:9" ht="15.75">
      <c r="A11" s="2">
        <v>20.7</v>
      </c>
      <c r="B11" s="2">
        <v>1.39</v>
      </c>
      <c r="C11" s="3">
        <v>0.394</v>
      </c>
      <c r="D11" s="3">
        <v>-0.748</v>
      </c>
      <c r="E11" s="3"/>
      <c r="F11" s="2">
        <v>40.2</v>
      </c>
      <c r="G11" s="2">
        <v>3.146</v>
      </c>
      <c r="H11" s="3">
        <v>3.407</v>
      </c>
      <c r="I11" s="3">
        <v>-0.736</v>
      </c>
    </row>
    <row r="12" spans="1:9" ht="15.75">
      <c r="A12" s="2">
        <v>23.1</v>
      </c>
      <c r="B12" s="2">
        <v>1.606</v>
      </c>
      <c r="C12" s="3">
        <v>0.44</v>
      </c>
      <c r="D12" s="3">
        <v>-0.92</v>
      </c>
      <c r="E12" s="3"/>
      <c r="F12" s="2">
        <v>71.8</v>
      </c>
      <c r="G12" s="2">
        <v>5.992</v>
      </c>
      <c r="H12" s="3">
        <v>3.15</v>
      </c>
      <c r="I12" s="3">
        <v>-1.08</v>
      </c>
    </row>
    <row r="13" spans="1:9" ht="15.75">
      <c r="A13" s="2">
        <v>28</v>
      </c>
      <c r="B13" s="2">
        <v>2.047</v>
      </c>
      <c r="C13" s="3">
        <v>0.06</v>
      </c>
      <c r="D13" s="3">
        <v>-1.01</v>
      </c>
      <c r="E13" s="3"/>
      <c r="F13" s="2">
        <v>79.1</v>
      </c>
      <c r="G13" s="2">
        <v>6.65</v>
      </c>
      <c r="H13" s="3">
        <v>3.28</v>
      </c>
      <c r="I13" s="3">
        <v>-1.05</v>
      </c>
    </row>
    <row r="14" spans="1:9" ht="15.75">
      <c r="A14" s="2">
        <v>30.4</v>
      </c>
      <c r="B14" s="2">
        <v>2.263</v>
      </c>
      <c r="C14" s="3">
        <v>0.937</v>
      </c>
      <c r="D14" s="3">
        <v>-0.692</v>
      </c>
      <c r="E14" s="3"/>
      <c r="F14" s="2">
        <v>86.4</v>
      </c>
      <c r="G14" s="2">
        <v>7.307</v>
      </c>
      <c r="H14" s="3">
        <v>3.23</v>
      </c>
      <c r="I14" s="3">
        <v>-1.06</v>
      </c>
    </row>
    <row r="15" spans="1:9" ht="15.75">
      <c r="A15" s="2">
        <v>37.7</v>
      </c>
      <c r="B15" s="2">
        <v>2.921</v>
      </c>
      <c r="C15" s="3">
        <v>0.76</v>
      </c>
      <c r="D15" s="3">
        <v>-0.6</v>
      </c>
      <c r="E15" s="3"/>
      <c r="F15" s="2">
        <v>108.3</v>
      </c>
      <c r="G15" s="2">
        <v>9.563</v>
      </c>
      <c r="H15" s="3">
        <v>3.39</v>
      </c>
      <c r="I15" s="3">
        <v>-0.97</v>
      </c>
    </row>
    <row r="16" spans="1:9" ht="15.75">
      <c r="A16" s="2">
        <v>40.2</v>
      </c>
      <c r="B16" s="2">
        <v>3.146</v>
      </c>
      <c r="C16" s="3">
        <v>1.178</v>
      </c>
      <c r="D16" s="3">
        <v>-0.619</v>
      </c>
      <c r="E16" s="3"/>
      <c r="F16" s="2">
        <v>120.4</v>
      </c>
      <c r="G16" s="2">
        <v>11.122</v>
      </c>
      <c r="H16" s="3">
        <v>3.84</v>
      </c>
      <c r="I16" s="3">
        <v>-1.05</v>
      </c>
    </row>
    <row r="17" spans="1:9" ht="15.75">
      <c r="A17" s="2">
        <v>42.6</v>
      </c>
      <c r="B17" s="2">
        <v>3.362</v>
      </c>
      <c r="C17" s="3">
        <v>1.56</v>
      </c>
      <c r="D17" s="3">
        <v>-0.64</v>
      </c>
      <c r="E17" s="3"/>
      <c r="F17" s="2">
        <v>127.6</v>
      </c>
      <c r="G17" s="2">
        <v>12.05</v>
      </c>
      <c r="H17" s="3">
        <v>4</v>
      </c>
      <c r="I17" s="3">
        <v>-1.03</v>
      </c>
    </row>
    <row r="18" spans="1:9" ht="15.75">
      <c r="A18" s="2">
        <v>45</v>
      </c>
      <c r="B18" s="2">
        <v>3.578</v>
      </c>
      <c r="C18" s="3">
        <v>1.48</v>
      </c>
      <c r="D18" s="3">
        <v>-0.27</v>
      </c>
      <c r="E18" s="3"/>
      <c r="F18" s="2">
        <v>134.9</v>
      </c>
      <c r="G18" s="2">
        <v>12.729</v>
      </c>
      <c r="H18" s="3">
        <v>4.04</v>
      </c>
      <c r="I18" s="3">
        <v>-1.08</v>
      </c>
    </row>
    <row r="19" spans="1:9" ht="15.75">
      <c r="A19" s="2">
        <v>49.9</v>
      </c>
      <c r="B19" s="2">
        <v>4.02</v>
      </c>
      <c r="C19" s="3">
        <v>0.52</v>
      </c>
      <c r="D19" s="3">
        <v>-0.64</v>
      </c>
      <c r="E19" s="3"/>
      <c r="F19" s="2">
        <v>142.2</v>
      </c>
      <c r="G19" s="2">
        <v>13.408</v>
      </c>
      <c r="H19" s="3">
        <v>4.15</v>
      </c>
      <c r="I19" s="3">
        <v>-1.14</v>
      </c>
    </row>
    <row r="20" spans="1:9" ht="15.75">
      <c r="A20" s="2">
        <v>59.6</v>
      </c>
      <c r="B20" s="2">
        <v>4.893</v>
      </c>
      <c r="C20" s="3">
        <v>1.83</v>
      </c>
      <c r="D20" s="3">
        <v>-0.46</v>
      </c>
      <c r="E20" s="3"/>
      <c r="F20" s="2">
        <v>149.5</v>
      </c>
      <c r="G20" s="2">
        <v>14.086</v>
      </c>
      <c r="H20" s="3">
        <v>4.28</v>
      </c>
      <c r="I20" s="3">
        <v>-1.13</v>
      </c>
    </row>
    <row r="21" spans="1:9" ht="15.75">
      <c r="A21" s="2">
        <v>66.9</v>
      </c>
      <c r="B21" s="2">
        <v>5.551</v>
      </c>
      <c r="C21" s="3">
        <v>1.194</v>
      </c>
      <c r="D21" s="3">
        <v>-1.06</v>
      </c>
      <c r="E21" s="3"/>
      <c r="F21" s="2">
        <v>156.7</v>
      </c>
      <c r="G21" s="2">
        <v>14.756</v>
      </c>
      <c r="H21" s="3">
        <v>4.51</v>
      </c>
      <c r="I21" s="3">
        <v>-1.22</v>
      </c>
    </row>
    <row r="22" spans="1:9" ht="15.75">
      <c r="A22" s="2">
        <v>71.8</v>
      </c>
      <c r="B22" s="2">
        <v>5.992</v>
      </c>
      <c r="C22" s="3">
        <v>2.12</v>
      </c>
      <c r="D22" s="3">
        <v>-0.38</v>
      </c>
      <c r="E22" s="3"/>
      <c r="F22" s="2">
        <v>164</v>
      </c>
      <c r="G22" s="2">
        <v>15.435</v>
      </c>
      <c r="H22" s="3">
        <v>4.71</v>
      </c>
      <c r="I22" s="3">
        <v>-1.1</v>
      </c>
    </row>
    <row r="23" spans="1:9" ht="15.75">
      <c r="A23" s="2">
        <v>76.7</v>
      </c>
      <c r="B23" s="2">
        <v>6.433</v>
      </c>
      <c r="C23" s="3">
        <v>0.67</v>
      </c>
      <c r="D23" s="3">
        <v>-0.77</v>
      </c>
      <c r="E23" s="3"/>
      <c r="F23" s="2">
        <v>173.7</v>
      </c>
      <c r="G23" s="2">
        <v>16.337</v>
      </c>
      <c r="H23" s="3">
        <v>4.76</v>
      </c>
      <c r="I23" s="3">
        <v>-1.12</v>
      </c>
    </row>
    <row r="24" spans="1:9" ht="15.75">
      <c r="A24" s="2">
        <v>79.1</v>
      </c>
      <c r="B24" s="2">
        <v>6.65</v>
      </c>
      <c r="C24" s="3">
        <v>1.802</v>
      </c>
      <c r="D24" s="3">
        <v>-0.738</v>
      </c>
      <c r="E24" s="3"/>
      <c r="F24" s="2">
        <v>178.6</v>
      </c>
      <c r="G24" s="2">
        <v>16.792</v>
      </c>
      <c r="H24" s="3">
        <v>4.78</v>
      </c>
      <c r="I24" s="3">
        <v>-1.08</v>
      </c>
    </row>
    <row r="25" spans="1:9" ht="15.75">
      <c r="A25" s="2">
        <v>81.5</v>
      </c>
      <c r="B25" s="2">
        <v>6.866</v>
      </c>
      <c r="C25" s="3">
        <v>1.338</v>
      </c>
      <c r="D25" s="3">
        <v>-1.092</v>
      </c>
      <c r="E25" s="3"/>
      <c r="F25" s="2">
        <v>183.4</v>
      </c>
      <c r="G25" s="2">
        <v>17.238</v>
      </c>
      <c r="H25" s="3">
        <v>4.82</v>
      </c>
      <c r="I25" s="3">
        <v>-1.1</v>
      </c>
    </row>
    <row r="26" spans="1:9" ht="15.75">
      <c r="A26" s="2">
        <v>84</v>
      </c>
      <c r="B26" s="2">
        <v>7.091</v>
      </c>
      <c r="C26" s="3">
        <v>1.68</v>
      </c>
      <c r="D26" s="3">
        <v>-0.68</v>
      </c>
      <c r="E26" s="3"/>
      <c r="F26" s="2">
        <v>189.2</v>
      </c>
      <c r="G26" s="2">
        <v>17.778</v>
      </c>
      <c r="H26" s="3">
        <v>4.78</v>
      </c>
      <c r="I26" s="3">
        <v>-1.1</v>
      </c>
    </row>
    <row r="27" spans="1:9" ht="15.75">
      <c r="A27" s="2">
        <v>86.4</v>
      </c>
      <c r="B27" s="2">
        <v>7.307</v>
      </c>
      <c r="C27" s="3">
        <v>1.66</v>
      </c>
      <c r="D27" s="3">
        <v>-0.64</v>
      </c>
      <c r="E27" s="3"/>
      <c r="F27" s="2">
        <v>196.5</v>
      </c>
      <c r="G27" s="2">
        <v>18.457</v>
      </c>
      <c r="H27" s="3">
        <v>4.78</v>
      </c>
      <c r="I27" s="3">
        <v>-1.15</v>
      </c>
    </row>
    <row r="28" spans="1:9" ht="15.75">
      <c r="A28" s="2">
        <v>88.8</v>
      </c>
      <c r="B28" s="2">
        <v>7.523</v>
      </c>
      <c r="C28" s="3">
        <v>2.253</v>
      </c>
      <c r="D28" s="3">
        <v>-1.013</v>
      </c>
      <c r="E28" s="3"/>
      <c r="F28" s="2">
        <v>201.4</v>
      </c>
      <c r="G28" s="2">
        <v>18.912</v>
      </c>
      <c r="H28" s="3">
        <v>4.72</v>
      </c>
      <c r="I28" s="3">
        <v>-1.1</v>
      </c>
    </row>
    <row r="29" spans="1:9" ht="15.75">
      <c r="A29" s="2">
        <v>91.3</v>
      </c>
      <c r="B29" s="2">
        <v>7.748</v>
      </c>
      <c r="C29" s="3">
        <v>1.96</v>
      </c>
      <c r="D29" s="3">
        <v>-0.64</v>
      </c>
      <c r="E29" s="3"/>
      <c r="F29" s="2">
        <v>208.7</v>
      </c>
      <c r="G29" s="2">
        <v>19.591</v>
      </c>
      <c r="H29" s="3">
        <v>4.79</v>
      </c>
      <c r="I29" s="3">
        <v>-1.15</v>
      </c>
    </row>
    <row r="30" spans="1:9" ht="15.75">
      <c r="A30" s="2">
        <v>93.7</v>
      </c>
      <c r="B30" s="2">
        <v>7.965</v>
      </c>
      <c r="C30" s="3">
        <v>2.45</v>
      </c>
      <c r="D30" s="3">
        <v>-0.19</v>
      </c>
      <c r="E30" s="3"/>
      <c r="F30" s="2">
        <v>216</v>
      </c>
      <c r="G30" s="2">
        <v>20.27</v>
      </c>
      <c r="H30" s="3">
        <v>4.6</v>
      </c>
      <c r="I30" s="3">
        <v>-1.12</v>
      </c>
    </row>
    <row r="31" spans="1:9" ht="15.75">
      <c r="A31" s="2">
        <v>96.1</v>
      </c>
      <c r="B31" s="2">
        <v>8.181</v>
      </c>
      <c r="C31" s="3">
        <v>2.01</v>
      </c>
      <c r="D31" s="3">
        <v>-0.63</v>
      </c>
      <c r="E31" s="3"/>
      <c r="F31" s="2">
        <v>223.2</v>
      </c>
      <c r="G31" s="2">
        <v>20.939</v>
      </c>
      <c r="H31" s="3">
        <v>4.66</v>
      </c>
      <c r="I31" s="3">
        <v>-1.16</v>
      </c>
    </row>
    <row r="32" spans="1:9" ht="15.75">
      <c r="A32" s="2">
        <v>98.6</v>
      </c>
      <c r="B32" s="2">
        <v>8.406</v>
      </c>
      <c r="C32" s="3">
        <v>2.18</v>
      </c>
      <c r="D32" s="3">
        <v>-0.52</v>
      </c>
      <c r="E32" s="3"/>
      <c r="F32" s="2">
        <v>230.5</v>
      </c>
      <c r="G32" s="2">
        <v>21.618</v>
      </c>
      <c r="H32" s="3">
        <v>4.67</v>
      </c>
      <c r="I32" s="3">
        <v>-1.09</v>
      </c>
    </row>
    <row r="33" spans="1:9" ht="15.75">
      <c r="A33" s="2">
        <v>101</v>
      </c>
      <c r="B33" s="2">
        <v>8.622</v>
      </c>
      <c r="C33" s="3">
        <v>1.81</v>
      </c>
      <c r="D33" s="3">
        <v>-0.48</v>
      </c>
      <c r="E33" s="3"/>
      <c r="F33" s="2">
        <v>237.8</v>
      </c>
      <c r="G33" s="2">
        <v>22.297</v>
      </c>
      <c r="H33" s="3">
        <v>4.79</v>
      </c>
      <c r="I33" s="3">
        <v>-1.03</v>
      </c>
    </row>
    <row r="34" spans="1:9" ht="15.75">
      <c r="A34" s="2">
        <v>105.8</v>
      </c>
      <c r="B34" s="2">
        <v>9.241</v>
      </c>
      <c r="C34" s="3">
        <v>1.83</v>
      </c>
      <c r="D34" s="3">
        <v>-0.73</v>
      </c>
      <c r="E34" s="3"/>
      <c r="F34" s="2">
        <v>245.1</v>
      </c>
      <c r="G34" s="2">
        <v>22.976</v>
      </c>
      <c r="H34" s="3">
        <v>4.63</v>
      </c>
      <c r="I34" s="3">
        <v>-1</v>
      </c>
    </row>
    <row r="35" spans="1:9" ht="15.75">
      <c r="A35" s="2">
        <v>108.3</v>
      </c>
      <c r="B35" s="2">
        <v>9.563</v>
      </c>
      <c r="C35" s="3">
        <v>2.09</v>
      </c>
      <c r="D35" s="3">
        <v>-0.45</v>
      </c>
      <c r="E35" s="3"/>
      <c r="F35" s="2">
        <v>257.3</v>
      </c>
      <c r="G35" s="2">
        <v>24.11</v>
      </c>
      <c r="H35" s="3">
        <v>4.38</v>
      </c>
      <c r="I35" s="3">
        <v>-0.92</v>
      </c>
    </row>
    <row r="36" spans="1:9" ht="15.75">
      <c r="A36" s="2">
        <v>113.1</v>
      </c>
      <c r="B36" s="2">
        <v>10.181</v>
      </c>
      <c r="C36" s="3">
        <v>2.149</v>
      </c>
      <c r="D36" s="3">
        <v>-0.544</v>
      </c>
      <c r="E36" s="3"/>
      <c r="F36" s="1"/>
      <c r="G36" s="1"/>
      <c r="H36" s="1"/>
      <c r="I36" s="1"/>
    </row>
    <row r="37" spans="1:9" ht="15.75">
      <c r="A37" s="2">
        <v>115.5</v>
      </c>
      <c r="B37" s="2">
        <v>10.491</v>
      </c>
      <c r="C37" s="3">
        <v>2.03</v>
      </c>
      <c r="D37" s="3">
        <v>-0.47</v>
      </c>
      <c r="E37" s="3"/>
      <c r="F37" s="1"/>
      <c r="G37" s="1"/>
      <c r="H37" s="1"/>
      <c r="I37" s="1"/>
    </row>
    <row r="38" spans="1:9" ht="15.75">
      <c r="A38" s="2">
        <v>118</v>
      </c>
      <c r="B38" s="2">
        <v>10.813</v>
      </c>
      <c r="C38" s="3">
        <v>2.43</v>
      </c>
      <c r="D38" s="3">
        <v>-0.31</v>
      </c>
      <c r="E38" s="3"/>
      <c r="F38" s="1"/>
      <c r="G38" s="1"/>
      <c r="H38" s="1"/>
      <c r="I38" s="1"/>
    </row>
    <row r="39" spans="1:9" ht="15.75">
      <c r="A39" s="2">
        <v>120.4</v>
      </c>
      <c r="B39" s="2">
        <v>11.122</v>
      </c>
      <c r="C39" s="3">
        <v>2.65</v>
      </c>
      <c r="D39" s="3">
        <v>-0.19</v>
      </c>
      <c r="E39" s="3"/>
      <c r="F39" s="1"/>
      <c r="G39" s="1"/>
      <c r="H39" s="1"/>
      <c r="I39" s="1"/>
    </row>
    <row r="40" spans="1:9" ht="15.75">
      <c r="A40" s="2">
        <v>122.8</v>
      </c>
      <c r="B40" s="2">
        <v>11.431</v>
      </c>
      <c r="C40" s="3">
        <v>2.94</v>
      </c>
      <c r="D40" s="3">
        <v>-0.567</v>
      </c>
      <c r="E40" s="3"/>
      <c r="F40" s="1"/>
      <c r="G40" s="1"/>
      <c r="H40" s="1"/>
      <c r="I40" s="1"/>
    </row>
    <row r="41" spans="1:9" ht="15.75">
      <c r="A41" s="2">
        <v>127.6</v>
      </c>
      <c r="B41" s="2">
        <v>12.05</v>
      </c>
      <c r="C41" s="3">
        <v>2.61</v>
      </c>
      <c r="D41" s="3">
        <v>-0.78</v>
      </c>
      <c r="E41" s="3"/>
      <c r="F41" s="1"/>
      <c r="G41" s="1"/>
      <c r="H41" s="1"/>
      <c r="I41" s="1"/>
    </row>
    <row r="42" spans="1:9" ht="15.75">
      <c r="A42" s="2">
        <v>130.1</v>
      </c>
      <c r="B42" s="2">
        <v>12.282</v>
      </c>
      <c r="C42" s="3">
        <v>2.17</v>
      </c>
      <c r="D42" s="3">
        <v>-0.7</v>
      </c>
      <c r="E42" s="3"/>
      <c r="F42" s="1"/>
      <c r="G42" s="1"/>
      <c r="H42" s="1"/>
      <c r="I42" s="1"/>
    </row>
    <row r="43" spans="1:9" ht="15.75">
      <c r="A43" s="2">
        <v>132.5</v>
      </c>
      <c r="B43" s="2">
        <v>12.506</v>
      </c>
      <c r="C43" s="3">
        <v>2.99</v>
      </c>
      <c r="D43" s="3">
        <v>-0.39</v>
      </c>
      <c r="E43" s="3"/>
      <c r="F43" s="1"/>
      <c r="G43" s="1"/>
      <c r="H43" s="1"/>
      <c r="I43" s="1"/>
    </row>
    <row r="44" spans="1:9" ht="15.75">
      <c r="A44" s="2">
        <v>134.9</v>
      </c>
      <c r="B44" s="2">
        <v>12.729</v>
      </c>
      <c r="C44" s="3">
        <v>2.59</v>
      </c>
      <c r="D44" s="3">
        <v>-0.48</v>
      </c>
      <c r="E44" s="3"/>
      <c r="F44" s="1"/>
      <c r="G44" s="1"/>
      <c r="H44" s="1"/>
      <c r="I44" s="1"/>
    </row>
    <row r="45" spans="1:9" ht="15.75">
      <c r="A45" s="2">
        <v>137.3</v>
      </c>
      <c r="B45" s="2">
        <v>12.952</v>
      </c>
      <c r="C45" s="3">
        <v>2.831</v>
      </c>
      <c r="D45" s="3">
        <v>-0.577</v>
      </c>
      <c r="E45" s="3"/>
      <c r="F45" s="1"/>
      <c r="G45" s="1"/>
      <c r="H45" s="1"/>
      <c r="I45" s="1"/>
    </row>
    <row r="46" spans="1:9" ht="15.75">
      <c r="A46" s="2">
        <v>139.8</v>
      </c>
      <c r="B46" s="2">
        <v>13.084</v>
      </c>
      <c r="C46" s="3">
        <v>2.8</v>
      </c>
      <c r="D46" s="3">
        <v>-0.47</v>
      </c>
      <c r="E46" s="3"/>
      <c r="F46" s="1"/>
      <c r="G46" s="1"/>
      <c r="H46" s="1"/>
      <c r="I46" s="1"/>
    </row>
    <row r="47" spans="1:9" ht="15.75">
      <c r="A47" s="2">
        <v>142.2</v>
      </c>
      <c r="B47" s="2">
        <v>13.408</v>
      </c>
      <c r="C47" s="3">
        <v>2.683</v>
      </c>
      <c r="D47" s="3">
        <v>-0.759</v>
      </c>
      <c r="E47" s="3"/>
      <c r="F47" s="1"/>
      <c r="G47" s="1"/>
      <c r="H47" s="1"/>
      <c r="I47" s="1"/>
    </row>
    <row r="48" spans="1:9" ht="15.75">
      <c r="A48" s="2">
        <v>144.6</v>
      </c>
      <c r="B48" s="2">
        <v>13.631</v>
      </c>
      <c r="C48" s="3">
        <v>2.493</v>
      </c>
      <c r="D48" s="3">
        <v>-0.562</v>
      </c>
      <c r="E48" s="3"/>
      <c r="F48" s="1"/>
      <c r="G48" s="1"/>
      <c r="H48" s="1"/>
      <c r="I48" s="1"/>
    </row>
    <row r="49" spans="1:9" ht="15.75">
      <c r="A49" s="2">
        <v>147</v>
      </c>
      <c r="B49" s="2">
        <v>13.854</v>
      </c>
      <c r="C49" s="3">
        <v>2.89</v>
      </c>
      <c r="D49" s="3">
        <v>-0.58</v>
      </c>
      <c r="E49" s="3"/>
      <c r="F49" s="1"/>
      <c r="G49" s="1"/>
      <c r="H49" s="1"/>
      <c r="I49" s="1"/>
    </row>
    <row r="50" spans="1:9" ht="15.75">
      <c r="A50" s="2">
        <v>149.5</v>
      </c>
      <c r="B50" s="2">
        <v>14.086</v>
      </c>
      <c r="C50" s="3">
        <v>3.01</v>
      </c>
      <c r="D50" s="3">
        <v>-0.5</v>
      </c>
      <c r="E50" s="3"/>
      <c r="F50" s="1"/>
      <c r="G50" s="1"/>
      <c r="H50" s="1"/>
      <c r="I50" s="1"/>
    </row>
    <row r="51" spans="1:9" ht="15.75">
      <c r="A51" s="2">
        <v>151.9</v>
      </c>
      <c r="B51" s="2">
        <v>14.31</v>
      </c>
      <c r="C51" s="3">
        <v>2.95</v>
      </c>
      <c r="D51" s="3">
        <v>-0.729</v>
      </c>
      <c r="E51" s="3"/>
      <c r="F51" s="1"/>
      <c r="G51" s="1"/>
      <c r="H51" s="1"/>
      <c r="I51" s="1"/>
    </row>
    <row r="52" spans="1:9" ht="15.75">
      <c r="A52" s="2">
        <v>154.3</v>
      </c>
      <c r="B52" s="2">
        <v>14.533</v>
      </c>
      <c r="C52" s="3">
        <v>2.88</v>
      </c>
      <c r="D52" s="3">
        <v>-0.63</v>
      </c>
      <c r="E52" s="3"/>
      <c r="F52" s="1"/>
      <c r="G52" s="1"/>
      <c r="H52" s="1"/>
      <c r="I52" s="1"/>
    </row>
    <row r="53" spans="1:9" ht="15.75">
      <c r="A53" s="2">
        <v>156.7</v>
      </c>
      <c r="B53" s="2">
        <v>14.756</v>
      </c>
      <c r="C53" s="3">
        <v>2.56</v>
      </c>
      <c r="D53" s="3">
        <v>-0.6</v>
      </c>
      <c r="E53" s="3"/>
      <c r="F53" s="1"/>
      <c r="G53" s="1"/>
      <c r="H53" s="1"/>
      <c r="I53" s="1"/>
    </row>
    <row r="54" spans="1:9" ht="15.75">
      <c r="A54" s="2">
        <v>159.2</v>
      </c>
      <c r="B54" s="2">
        <v>14.988</v>
      </c>
      <c r="C54" s="3">
        <v>2.91</v>
      </c>
      <c r="D54" s="3">
        <v>-0.628</v>
      </c>
      <c r="E54" s="3"/>
      <c r="F54" s="1"/>
      <c r="G54" s="1"/>
      <c r="H54" s="1"/>
      <c r="I54" s="1"/>
    </row>
    <row r="55" spans="1:9" ht="15.75">
      <c r="A55" s="2">
        <v>161.6</v>
      </c>
      <c r="B55" s="2">
        <v>15.211</v>
      </c>
      <c r="C55" s="3">
        <v>3.14</v>
      </c>
      <c r="D55" s="3">
        <v>-0.63</v>
      </c>
      <c r="E55" s="3"/>
      <c r="F55" s="1"/>
      <c r="G55" s="1"/>
      <c r="H55" s="1"/>
      <c r="I55" s="1"/>
    </row>
    <row r="56" spans="1:9" ht="15.75">
      <c r="A56" s="2">
        <v>164</v>
      </c>
      <c r="B56" s="2">
        <v>15.435</v>
      </c>
      <c r="C56" s="3">
        <v>3.44</v>
      </c>
      <c r="D56" s="3">
        <v>-0.88</v>
      </c>
      <c r="E56" s="3"/>
      <c r="F56" s="1"/>
      <c r="G56" s="1"/>
      <c r="H56" s="1"/>
      <c r="I56" s="1"/>
    </row>
    <row r="57" spans="1:9" ht="15.75">
      <c r="A57" s="2">
        <v>166.4</v>
      </c>
      <c r="B57" s="2">
        <v>15.658</v>
      </c>
      <c r="C57" s="3">
        <v>2.884</v>
      </c>
      <c r="D57" s="3">
        <v>-1.257</v>
      </c>
      <c r="E57" s="3"/>
      <c r="F57" s="1"/>
      <c r="G57" s="1"/>
      <c r="H57" s="1"/>
      <c r="I57" s="1"/>
    </row>
    <row r="58" spans="1:9" ht="15.75">
      <c r="A58" s="2">
        <v>168.9</v>
      </c>
      <c r="B58" s="2">
        <v>15.89</v>
      </c>
      <c r="C58" s="3">
        <v>2.994</v>
      </c>
      <c r="D58" s="3">
        <v>-1.017</v>
      </c>
      <c r="E58" s="3"/>
      <c r="F58" s="1"/>
      <c r="G58" s="1"/>
      <c r="H58" s="1"/>
      <c r="I58" s="1"/>
    </row>
    <row r="59" spans="1:9" ht="15.75">
      <c r="A59" s="2">
        <v>173.7</v>
      </c>
      <c r="B59" s="2">
        <v>16.337</v>
      </c>
      <c r="C59" s="3">
        <v>3.392</v>
      </c>
      <c r="D59" s="3">
        <v>-1.014</v>
      </c>
      <c r="E59" s="3"/>
      <c r="F59" s="1"/>
      <c r="G59" s="1"/>
      <c r="H59" s="1"/>
      <c r="I59" s="1"/>
    </row>
    <row r="60" spans="1:9" ht="15.75">
      <c r="A60" s="2">
        <v>176.1</v>
      </c>
      <c r="B60" s="2">
        <v>16.56</v>
      </c>
      <c r="C60" s="3">
        <v>3.329</v>
      </c>
      <c r="D60" s="3">
        <v>-0.639</v>
      </c>
      <c r="E60" s="3"/>
      <c r="F60" s="1"/>
      <c r="G60" s="1"/>
      <c r="H60" s="1"/>
      <c r="I60" s="1"/>
    </row>
    <row r="61" spans="1:9" ht="15.75">
      <c r="A61" s="2">
        <v>178.6</v>
      </c>
      <c r="B61" s="2">
        <v>16.792</v>
      </c>
      <c r="C61" s="3">
        <v>3.03</v>
      </c>
      <c r="D61" s="3">
        <v>-0.72</v>
      </c>
      <c r="E61" s="3"/>
      <c r="F61" s="1"/>
      <c r="G61" s="1"/>
      <c r="H61" s="1"/>
      <c r="I61" s="1"/>
    </row>
    <row r="62" spans="1:9" ht="15.75">
      <c r="A62" s="2">
        <v>181</v>
      </c>
      <c r="B62" s="2">
        <v>17.015</v>
      </c>
      <c r="C62" s="3">
        <v>3.12</v>
      </c>
      <c r="D62" s="3">
        <v>-0.67</v>
      </c>
      <c r="E62" s="3"/>
      <c r="F62" s="1"/>
      <c r="G62" s="1"/>
      <c r="H62" s="1"/>
      <c r="I62" s="1"/>
    </row>
    <row r="63" spans="1:9" ht="15.75">
      <c r="A63" s="2">
        <v>183.4</v>
      </c>
      <c r="B63" s="2">
        <v>17.238</v>
      </c>
      <c r="C63" s="3">
        <v>3.254</v>
      </c>
      <c r="D63" s="3">
        <v>-1.027</v>
      </c>
      <c r="E63" s="3"/>
      <c r="F63" s="1"/>
      <c r="G63" s="1"/>
      <c r="H63" s="1"/>
      <c r="I63" s="1"/>
    </row>
    <row r="64" spans="1:9" ht="15.75">
      <c r="A64" s="2">
        <v>189.2</v>
      </c>
      <c r="B64" s="2">
        <v>17.778</v>
      </c>
      <c r="C64" s="3">
        <v>3.17</v>
      </c>
      <c r="D64" s="3">
        <v>-0.85</v>
      </c>
      <c r="E64" s="3"/>
      <c r="F64" s="1"/>
      <c r="G64" s="1"/>
      <c r="H64" s="1"/>
      <c r="I64" s="1"/>
    </row>
    <row r="65" spans="1:9" ht="15.75">
      <c r="A65" s="2">
        <v>191.6</v>
      </c>
      <c r="B65" s="2">
        <v>18.001</v>
      </c>
      <c r="C65" s="3">
        <v>2.95</v>
      </c>
      <c r="D65" s="3">
        <v>-0.99</v>
      </c>
      <c r="E65" s="3"/>
      <c r="F65" s="1"/>
      <c r="G65" s="1"/>
      <c r="H65" s="1"/>
      <c r="I65" s="1"/>
    </row>
    <row r="66" spans="1:9" ht="15.75">
      <c r="A66" s="2">
        <v>194.1</v>
      </c>
      <c r="B66" s="2">
        <v>18.233</v>
      </c>
      <c r="C66" s="3">
        <v>2.795</v>
      </c>
      <c r="D66" s="3">
        <v>-1.18</v>
      </c>
      <c r="E66" s="3"/>
      <c r="F66" s="1"/>
      <c r="G66" s="1"/>
      <c r="H66" s="1"/>
      <c r="I66" s="1"/>
    </row>
    <row r="67" spans="1:9" ht="15.75">
      <c r="A67" s="2">
        <v>196.5</v>
      </c>
      <c r="B67" s="2">
        <v>18.457</v>
      </c>
      <c r="C67" s="3">
        <v>2.899</v>
      </c>
      <c r="D67" s="3">
        <v>-1.099</v>
      </c>
      <c r="E67" s="3"/>
      <c r="F67" s="1"/>
      <c r="G67" s="1"/>
      <c r="H67" s="1"/>
      <c r="I67" s="1"/>
    </row>
    <row r="68" spans="1:9" ht="15.75">
      <c r="A68" s="2">
        <v>198.9</v>
      </c>
      <c r="B68" s="2">
        <v>18.68</v>
      </c>
      <c r="C68" s="3">
        <v>2.78</v>
      </c>
      <c r="D68" s="3">
        <v>-0.81</v>
      </c>
      <c r="E68" s="3"/>
      <c r="F68" s="1"/>
      <c r="G68" s="1"/>
      <c r="H68" s="1"/>
      <c r="I68" s="1"/>
    </row>
    <row r="69" spans="1:9" ht="15.75">
      <c r="A69" s="2">
        <v>201.4</v>
      </c>
      <c r="B69" s="2">
        <v>18.912</v>
      </c>
      <c r="C69" s="3">
        <v>3.18</v>
      </c>
      <c r="D69" s="3">
        <v>-0.72</v>
      </c>
      <c r="E69" s="3"/>
      <c r="F69" s="1"/>
      <c r="G69" s="1"/>
      <c r="H69" s="1"/>
      <c r="I69" s="1"/>
    </row>
    <row r="70" spans="1:9" ht="15.75">
      <c r="A70" s="2">
        <v>203.8</v>
      </c>
      <c r="B70" s="2">
        <v>19.135</v>
      </c>
      <c r="C70" s="3">
        <v>2.822</v>
      </c>
      <c r="D70" s="3">
        <v>-1.052</v>
      </c>
      <c r="E70" s="3"/>
      <c r="F70" s="1"/>
      <c r="G70" s="1"/>
      <c r="H70" s="1"/>
      <c r="I70" s="1"/>
    </row>
    <row r="71" spans="1:9" ht="15.75">
      <c r="A71" s="2">
        <v>206.2</v>
      </c>
      <c r="B71" s="2">
        <v>19.359</v>
      </c>
      <c r="C71" s="3">
        <v>3.337</v>
      </c>
      <c r="D71" s="3">
        <v>-1.209</v>
      </c>
      <c r="E71" s="3"/>
      <c r="F71" s="1"/>
      <c r="G71" s="1"/>
      <c r="H71" s="1"/>
      <c r="I71" s="1"/>
    </row>
    <row r="72" spans="1:9" ht="15.75">
      <c r="A72" s="2">
        <v>208.7</v>
      </c>
      <c r="B72" s="2">
        <v>19.591</v>
      </c>
      <c r="C72" s="3">
        <v>2.673</v>
      </c>
      <c r="D72" s="3">
        <v>-1.075</v>
      </c>
      <c r="E72" s="3"/>
      <c r="F72" s="1"/>
      <c r="G72" s="1"/>
      <c r="H72" s="1"/>
      <c r="I72" s="1"/>
    </row>
    <row r="73" spans="1:9" ht="15.75">
      <c r="A73" s="2">
        <v>211.1</v>
      </c>
      <c r="B73" s="2">
        <v>19.814</v>
      </c>
      <c r="C73" s="3">
        <v>2.82</v>
      </c>
      <c r="D73" s="3">
        <v>-1.02</v>
      </c>
      <c r="E73" s="3"/>
      <c r="F73" s="1"/>
      <c r="G73" s="1"/>
      <c r="H73" s="1"/>
      <c r="I73" s="1"/>
    </row>
    <row r="74" spans="1:9" ht="15.75">
      <c r="A74" s="2">
        <v>213.5</v>
      </c>
      <c r="B74" s="2">
        <v>20.037</v>
      </c>
      <c r="C74" s="3">
        <v>3.267</v>
      </c>
      <c r="D74" s="3">
        <v>-0.649</v>
      </c>
      <c r="E74" s="3"/>
      <c r="F74" s="1"/>
      <c r="G74" s="1"/>
      <c r="H74" s="1"/>
      <c r="I74" s="1"/>
    </row>
    <row r="75" spans="1:9" ht="15.75">
      <c r="A75" s="2">
        <v>216</v>
      </c>
      <c r="B75" s="2">
        <v>20.27</v>
      </c>
      <c r="C75" s="3">
        <v>2.64</v>
      </c>
      <c r="D75" s="3">
        <v>-1.18</v>
      </c>
      <c r="E75" s="3"/>
      <c r="F75" s="1"/>
      <c r="G75" s="1"/>
      <c r="H75" s="1"/>
      <c r="I75" s="1"/>
    </row>
    <row r="76" spans="1:9" ht="15.75">
      <c r="A76" s="2">
        <v>218.4</v>
      </c>
      <c r="B76" s="2">
        <v>20.493</v>
      </c>
      <c r="C76" s="3">
        <v>3.036</v>
      </c>
      <c r="D76" s="3">
        <v>-1.139</v>
      </c>
      <c r="E76" s="3"/>
      <c r="F76" s="1"/>
      <c r="G76" s="1"/>
      <c r="H76" s="1"/>
      <c r="I76" s="1"/>
    </row>
    <row r="77" spans="1:9" ht="15.75">
      <c r="A77" s="2">
        <v>223.2</v>
      </c>
      <c r="B77" s="2">
        <v>20.939</v>
      </c>
      <c r="C77" s="3">
        <v>3.238</v>
      </c>
      <c r="D77" s="3">
        <v>-1.074</v>
      </c>
      <c r="E77" s="3"/>
      <c r="F77" s="1"/>
      <c r="G77" s="1"/>
      <c r="H77" s="1"/>
      <c r="I77" s="1"/>
    </row>
    <row r="78" spans="1:9" ht="15.75">
      <c r="A78" s="2">
        <v>228.1</v>
      </c>
      <c r="B78" s="2">
        <v>21.395</v>
      </c>
      <c r="C78" s="3">
        <v>3.14</v>
      </c>
      <c r="D78" s="3">
        <v>-0.911</v>
      </c>
      <c r="E78" s="3"/>
      <c r="F78" s="1"/>
      <c r="G78" s="1"/>
      <c r="H78" s="1"/>
      <c r="I78" s="1"/>
    </row>
    <row r="79" spans="1:9" ht="15.75">
      <c r="A79" s="2">
        <v>233</v>
      </c>
      <c r="B79" s="2">
        <v>21.85</v>
      </c>
      <c r="C79" s="3">
        <v>3.478</v>
      </c>
      <c r="D79" s="3">
        <v>-1.189</v>
      </c>
      <c r="E79" s="3"/>
      <c r="F79" s="1"/>
      <c r="G79" s="1"/>
      <c r="H79" s="1"/>
      <c r="I79" s="1"/>
    </row>
    <row r="80" spans="1:9" ht="15.75">
      <c r="A80" s="2">
        <v>237.8</v>
      </c>
      <c r="B80" s="2">
        <v>22.297</v>
      </c>
      <c r="C80" s="3">
        <v>3.361</v>
      </c>
      <c r="D80" s="3">
        <v>-1.033</v>
      </c>
      <c r="E80" s="3"/>
      <c r="F80" s="1"/>
      <c r="G80" s="1"/>
      <c r="H80" s="1"/>
      <c r="I80" s="1"/>
    </row>
    <row r="81" spans="1:9" ht="15.75">
      <c r="A81" s="2">
        <v>240.3</v>
      </c>
      <c r="B81" s="2">
        <v>22.529</v>
      </c>
      <c r="C81" s="3">
        <v>3.033</v>
      </c>
      <c r="D81" s="3">
        <v>-1.377</v>
      </c>
      <c r="E81" s="3"/>
      <c r="F81" s="1"/>
      <c r="G81" s="1"/>
      <c r="H81" s="1"/>
      <c r="I81" s="1"/>
    </row>
    <row r="82" spans="1:9" ht="15.75">
      <c r="A82" s="2">
        <v>250</v>
      </c>
      <c r="B82" s="2">
        <v>23.431</v>
      </c>
      <c r="C82" s="3">
        <v>3.139</v>
      </c>
      <c r="D82" s="3">
        <v>-0.869</v>
      </c>
      <c r="E82" s="3"/>
      <c r="F82" s="1"/>
      <c r="G82" s="1"/>
      <c r="H82" s="1"/>
      <c r="I82" s="1"/>
    </row>
    <row r="83" spans="1:9" ht="15.75">
      <c r="A83" s="2">
        <v>259.7</v>
      </c>
      <c r="B83" s="2">
        <v>24.4</v>
      </c>
      <c r="C83" s="3">
        <v>2.651</v>
      </c>
      <c r="D83" s="3">
        <v>-0.951</v>
      </c>
      <c r="E83" s="3"/>
      <c r="F83" s="1"/>
      <c r="G83" s="1"/>
      <c r="H83" s="1"/>
      <c r="I8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6"/>
  <sheetViews>
    <sheetView workbookViewId="0" topLeftCell="A1">
      <selection activeCell="E1" sqref="E1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4.57421875" style="0" customWidth="1"/>
    <col min="4" max="4" width="11.140625" style="0" customWidth="1"/>
    <col min="5" max="5" width="5.7109375" style="0" customWidth="1"/>
    <col min="6" max="6" width="11.140625" style="0" customWidth="1"/>
    <col min="7" max="7" width="14.421875" style="0" customWidth="1"/>
    <col min="8" max="8" width="14.00390625" style="0" customWidth="1"/>
    <col min="9" max="9" width="11.140625" style="0" customWidth="1"/>
    <col min="10" max="10" width="5.421875" style="0" customWidth="1"/>
    <col min="11" max="11" width="11.140625" style="0" customWidth="1"/>
    <col min="12" max="12" width="13.8515625" style="0" customWidth="1"/>
    <col min="13" max="14" width="11.140625" style="0" customWidth="1"/>
    <col min="15" max="15" width="4.8515625" style="0" customWidth="1"/>
    <col min="16" max="16" width="11.140625" style="0" customWidth="1"/>
    <col min="17" max="17" width="13.57421875" style="0" customWidth="1"/>
    <col min="18" max="19" width="11.140625" style="0" customWidth="1"/>
  </cols>
  <sheetData>
    <row r="1" spans="1:10" ht="15.75">
      <c r="A1" s="33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33" t="s">
        <v>91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ht="15.75">
      <c r="A4" s="1" t="s">
        <v>0</v>
      </c>
      <c r="B4" s="1" t="s">
        <v>1</v>
      </c>
      <c r="C4" s="1" t="s">
        <v>2</v>
      </c>
      <c r="D4" s="1" t="s">
        <v>3</v>
      </c>
      <c r="E4" s="1"/>
      <c r="F4" s="1" t="s">
        <v>0</v>
      </c>
      <c r="G4" s="1" t="s">
        <v>1</v>
      </c>
      <c r="H4" s="1" t="s">
        <v>59</v>
      </c>
      <c r="I4" s="1" t="s">
        <v>60</v>
      </c>
      <c r="J4" s="1"/>
      <c r="K4" s="1" t="s">
        <v>0</v>
      </c>
      <c r="L4" s="1" t="s">
        <v>1</v>
      </c>
      <c r="M4" s="1" t="s">
        <v>6</v>
      </c>
      <c r="N4" s="1" t="s">
        <v>57</v>
      </c>
      <c r="O4" s="1"/>
      <c r="P4" s="1" t="s">
        <v>0</v>
      </c>
      <c r="Q4" s="1" t="s">
        <v>1</v>
      </c>
      <c r="R4" s="1" t="s">
        <v>61</v>
      </c>
      <c r="S4" s="1" t="s">
        <v>62</v>
      </c>
    </row>
    <row r="5" spans="1:19" ht="15.75">
      <c r="A5" s="1" t="s">
        <v>58</v>
      </c>
      <c r="B5" s="1" t="s">
        <v>9</v>
      </c>
      <c r="C5" s="1" t="s">
        <v>10</v>
      </c>
      <c r="D5" s="1" t="s">
        <v>11</v>
      </c>
      <c r="E5" s="1"/>
      <c r="F5" s="1" t="s">
        <v>58</v>
      </c>
      <c r="G5" s="1" t="s">
        <v>9</v>
      </c>
      <c r="H5" s="1" t="s">
        <v>10</v>
      </c>
      <c r="I5" s="1" t="s">
        <v>11</v>
      </c>
      <c r="J5" s="1"/>
      <c r="K5" s="1" t="s">
        <v>58</v>
      </c>
      <c r="L5" s="1" t="s">
        <v>9</v>
      </c>
      <c r="M5" s="1" t="s">
        <v>10</v>
      </c>
      <c r="N5" s="1" t="s">
        <v>11</v>
      </c>
      <c r="O5" s="1"/>
      <c r="P5" s="1" t="s">
        <v>58</v>
      </c>
      <c r="Q5" s="1" t="s">
        <v>9</v>
      </c>
      <c r="R5" s="1" t="s">
        <v>10</v>
      </c>
      <c r="S5" s="1" t="s">
        <v>11</v>
      </c>
    </row>
    <row r="6" spans="1:19" ht="15.75">
      <c r="A6" s="3">
        <v>0.01</v>
      </c>
      <c r="B6" s="2">
        <v>0.24</v>
      </c>
      <c r="C6" s="3">
        <v>0.199</v>
      </c>
      <c r="D6" s="3">
        <v>-0.537</v>
      </c>
      <c r="E6" s="3"/>
      <c r="F6" s="3">
        <v>0.01</v>
      </c>
      <c r="G6" s="2">
        <v>0.24</v>
      </c>
      <c r="H6" s="3">
        <v>0.922</v>
      </c>
      <c r="I6" s="3">
        <v>0.821</v>
      </c>
      <c r="J6" s="3"/>
      <c r="K6" s="3">
        <v>4.31</v>
      </c>
      <c r="L6" s="2">
        <v>4.72</v>
      </c>
      <c r="M6" s="3">
        <v>3.772</v>
      </c>
      <c r="N6" s="3">
        <v>-1.217</v>
      </c>
      <c r="O6" s="3"/>
      <c r="P6" s="3">
        <v>0.06</v>
      </c>
      <c r="Q6" s="2">
        <v>0.27</v>
      </c>
      <c r="R6" s="3">
        <v>3.34</v>
      </c>
      <c r="S6" s="4">
        <v>-0.913</v>
      </c>
    </row>
    <row r="7" spans="1:19" ht="15.75">
      <c r="A7" s="3">
        <v>0.16</v>
      </c>
      <c r="B7" s="2">
        <v>0.34</v>
      </c>
      <c r="C7" s="3">
        <v>0.295</v>
      </c>
      <c r="D7" s="3">
        <v>-0.667</v>
      </c>
      <c r="E7" s="3"/>
      <c r="F7" s="3">
        <v>0.06</v>
      </c>
      <c r="G7" s="2">
        <v>0.27</v>
      </c>
      <c r="H7" s="3">
        <v>0.618</v>
      </c>
      <c r="I7" s="3">
        <v>0.546</v>
      </c>
      <c r="J7" s="3"/>
      <c r="K7" s="3">
        <v>5.24</v>
      </c>
      <c r="L7" s="2">
        <v>6.04</v>
      </c>
      <c r="M7" s="3">
        <v>3.159</v>
      </c>
      <c r="N7" s="3">
        <v>-1.374</v>
      </c>
      <c r="O7" s="3"/>
      <c r="P7" s="3">
        <v>0.06</v>
      </c>
      <c r="Q7" s="2">
        <v>0.27</v>
      </c>
      <c r="R7" s="3">
        <v>3.303</v>
      </c>
      <c r="S7" s="4">
        <v>-1.021</v>
      </c>
    </row>
    <row r="8" spans="1:19" ht="15.75">
      <c r="A8" s="3">
        <v>0.35</v>
      </c>
      <c r="B8" s="2">
        <v>0.47</v>
      </c>
      <c r="C8" s="3">
        <v>-0.286</v>
      </c>
      <c r="D8" s="3">
        <v>-1.042</v>
      </c>
      <c r="E8" s="3"/>
      <c r="F8" s="3">
        <v>0.16</v>
      </c>
      <c r="G8" s="2">
        <v>0.34</v>
      </c>
      <c r="H8" s="3">
        <v>0.444</v>
      </c>
      <c r="I8" s="3">
        <v>0.481</v>
      </c>
      <c r="J8" s="3"/>
      <c r="K8" s="3">
        <v>5.24</v>
      </c>
      <c r="L8" s="2">
        <v>6.04</v>
      </c>
      <c r="M8" s="3">
        <v>3.253</v>
      </c>
      <c r="N8" s="3">
        <v>-1.66</v>
      </c>
      <c r="O8" s="3"/>
      <c r="P8" s="3">
        <v>0.16</v>
      </c>
      <c r="Q8" s="2">
        <v>0.34</v>
      </c>
      <c r="R8" s="3">
        <v>3.57</v>
      </c>
      <c r="S8" s="4">
        <v>-0.936</v>
      </c>
    </row>
    <row r="9" spans="1:19" ht="15.75">
      <c r="A9" s="3">
        <v>0.55</v>
      </c>
      <c r="B9" s="2">
        <v>0.61</v>
      </c>
      <c r="C9" s="3">
        <v>0.134</v>
      </c>
      <c r="D9" s="3">
        <v>-0.995</v>
      </c>
      <c r="E9" s="3"/>
      <c r="F9" s="3">
        <v>0.35</v>
      </c>
      <c r="G9" s="2">
        <v>0.47</v>
      </c>
      <c r="H9" s="3">
        <v>0.57</v>
      </c>
      <c r="I9" s="3">
        <v>0.645</v>
      </c>
      <c r="J9" s="3"/>
      <c r="K9" s="3">
        <v>5.44</v>
      </c>
      <c r="L9" s="2">
        <v>6.33</v>
      </c>
      <c r="M9" s="3">
        <v>3.576</v>
      </c>
      <c r="N9" s="3">
        <v>-1.422</v>
      </c>
      <c r="O9" s="3"/>
      <c r="P9" s="3">
        <v>0.35</v>
      </c>
      <c r="Q9" s="2">
        <v>0.47</v>
      </c>
      <c r="R9" s="3">
        <v>3.29</v>
      </c>
      <c r="S9" s="4">
        <v>-1.073</v>
      </c>
    </row>
    <row r="10" spans="1:19" ht="15.75">
      <c r="A10" s="3">
        <v>0.75</v>
      </c>
      <c r="B10" s="2">
        <v>0.74</v>
      </c>
      <c r="C10" s="3">
        <v>-0.152</v>
      </c>
      <c r="D10" s="3">
        <v>-0.784</v>
      </c>
      <c r="E10" s="3"/>
      <c r="F10" s="3">
        <v>0.55</v>
      </c>
      <c r="G10" s="2">
        <v>0.61</v>
      </c>
      <c r="H10" s="3">
        <v>0.466</v>
      </c>
      <c r="I10" s="3">
        <v>0.419</v>
      </c>
      <c r="J10" s="3"/>
      <c r="K10" s="3">
        <v>5.44</v>
      </c>
      <c r="L10" s="2">
        <v>6.33</v>
      </c>
      <c r="M10" s="3">
        <v>3.205</v>
      </c>
      <c r="N10" s="3">
        <v>-1.059</v>
      </c>
      <c r="O10" s="3"/>
      <c r="P10" s="3">
        <v>0.55</v>
      </c>
      <c r="Q10" s="2">
        <v>0.61</v>
      </c>
      <c r="R10" s="3">
        <v>3.129</v>
      </c>
      <c r="S10" s="4">
        <v>-1.02</v>
      </c>
    </row>
    <row r="11" spans="1:19" ht="15.75">
      <c r="A11" s="3">
        <v>1.14</v>
      </c>
      <c r="B11" s="2">
        <v>1.01</v>
      </c>
      <c r="C11" s="3">
        <v>-0.397</v>
      </c>
      <c r="D11" s="3">
        <v>-1.145</v>
      </c>
      <c r="E11" s="3"/>
      <c r="F11" s="3">
        <v>0.75</v>
      </c>
      <c r="G11" s="2">
        <v>0.74</v>
      </c>
      <c r="H11" s="3">
        <v>0.307</v>
      </c>
      <c r="I11" s="3">
        <v>0.792</v>
      </c>
      <c r="J11" s="3"/>
      <c r="K11" s="3">
        <v>6.03</v>
      </c>
      <c r="L11" s="2">
        <v>7.2</v>
      </c>
      <c r="M11" s="3">
        <v>3.159</v>
      </c>
      <c r="N11" s="3">
        <v>-1.303</v>
      </c>
      <c r="O11" s="3"/>
      <c r="P11" s="3">
        <v>0.75</v>
      </c>
      <c r="Q11" s="2">
        <v>0.74</v>
      </c>
      <c r="R11" s="3">
        <v>3.367</v>
      </c>
      <c r="S11" s="4">
        <v>-0.899</v>
      </c>
    </row>
    <row r="12" spans="1:19" ht="15.75">
      <c r="A12" s="3">
        <v>1.34</v>
      </c>
      <c r="B12" s="2">
        <v>1.14</v>
      </c>
      <c r="C12" s="3">
        <v>-0.231</v>
      </c>
      <c r="D12" s="3">
        <v>-0.838</v>
      </c>
      <c r="E12" s="3"/>
      <c r="F12" s="3">
        <v>0.94</v>
      </c>
      <c r="G12" s="2">
        <v>0.87</v>
      </c>
      <c r="H12" s="3">
        <v>0.769</v>
      </c>
      <c r="I12" s="3">
        <v>0.717</v>
      </c>
      <c r="J12" s="3"/>
      <c r="K12" s="3">
        <v>6.06</v>
      </c>
      <c r="L12" s="2">
        <v>7.24</v>
      </c>
      <c r="M12" s="3">
        <v>3.562</v>
      </c>
      <c r="N12" s="3">
        <v>-1.247</v>
      </c>
      <c r="O12" s="3"/>
      <c r="P12" s="3">
        <v>0.94</v>
      </c>
      <c r="Q12" s="2">
        <v>0.87</v>
      </c>
      <c r="R12" s="3">
        <v>3.537</v>
      </c>
      <c r="S12" s="4">
        <v>-0.9</v>
      </c>
    </row>
    <row r="13" spans="1:19" ht="15.75">
      <c r="A13" s="3">
        <v>1.56</v>
      </c>
      <c r="B13" s="2">
        <v>1.29</v>
      </c>
      <c r="C13" s="3">
        <v>0.437</v>
      </c>
      <c r="D13" s="3">
        <v>-0.978</v>
      </c>
      <c r="E13" s="3"/>
      <c r="F13" s="3">
        <v>1.14</v>
      </c>
      <c r="G13" s="2">
        <v>1.01</v>
      </c>
      <c r="H13" s="3">
        <v>0.734</v>
      </c>
      <c r="I13" s="3">
        <v>0.829</v>
      </c>
      <c r="J13" s="3"/>
      <c r="K13" s="3">
        <v>6.24</v>
      </c>
      <c r="L13" s="2">
        <v>7.59</v>
      </c>
      <c r="M13" s="3">
        <v>3.518</v>
      </c>
      <c r="N13" s="3">
        <v>-1.231</v>
      </c>
      <c r="O13" s="3"/>
      <c r="P13" s="3">
        <v>0.94</v>
      </c>
      <c r="Q13" s="2">
        <v>0.87</v>
      </c>
      <c r="R13" s="3">
        <v>3.724</v>
      </c>
      <c r="S13" s="4">
        <v>-0.938</v>
      </c>
    </row>
    <row r="14" spans="1:19" ht="15.75">
      <c r="A14" s="3">
        <v>1.65</v>
      </c>
      <c r="B14" s="2">
        <v>1.4</v>
      </c>
      <c r="C14" s="3">
        <v>0.342</v>
      </c>
      <c r="D14" s="3">
        <v>-0.738</v>
      </c>
      <c r="E14" s="3"/>
      <c r="F14" s="3">
        <v>1.34</v>
      </c>
      <c r="G14" s="2">
        <v>1.14</v>
      </c>
      <c r="H14" s="3">
        <v>0.767</v>
      </c>
      <c r="I14" s="3">
        <v>0.692</v>
      </c>
      <c r="J14" s="3"/>
      <c r="K14" s="3">
        <v>6.24</v>
      </c>
      <c r="L14" s="2">
        <v>7.59</v>
      </c>
      <c r="M14" s="3">
        <v>3.458</v>
      </c>
      <c r="N14" s="3">
        <v>-1.413</v>
      </c>
      <c r="O14" s="3"/>
      <c r="P14" s="3">
        <v>1.14</v>
      </c>
      <c r="Q14" s="2">
        <v>1.01</v>
      </c>
      <c r="R14" s="3">
        <v>3.189</v>
      </c>
      <c r="S14" s="4">
        <v>-1.006</v>
      </c>
    </row>
    <row r="15" spans="1:19" ht="15.75">
      <c r="A15" s="3">
        <v>1.85</v>
      </c>
      <c r="B15" s="2">
        <v>1.65</v>
      </c>
      <c r="C15" s="3">
        <v>-0.181</v>
      </c>
      <c r="D15" s="3">
        <v>-0.986</v>
      </c>
      <c r="E15" s="3"/>
      <c r="F15" s="3">
        <v>1.56</v>
      </c>
      <c r="G15" s="2">
        <v>1.29</v>
      </c>
      <c r="H15" s="3">
        <v>0.973</v>
      </c>
      <c r="I15" s="3">
        <v>0.569</v>
      </c>
      <c r="J15" s="3"/>
      <c r="K15" s="3">
        <v>6.44</v>
      </c>
      <c r="L15" s="2">
        <v>8</v>
      </c>
      <c r="M15" s="3">
        <v>3.688</v>
      </c>
      <c r="N15" s="3">
        <v>-1.3</v>
      </c>
      <c r="O15" s="3"/>
      <c r="P15" s="3">
        <v>1.34</v>
      </c>
      <c r="Q15" s="2">
        <v>1.14</v>
      </c>
      <c r="R15" s="3">
        <v>3.63</v>
      </c>
      <c r="S15" s="4">
        <v>-0.836</v>
      </c>
    </row>
    <row r="16" spans="1:19" ht="15.75">
      <c r="A16" s="3">
        <v>2.05</v>
      </c>
      <c r="B16" s="2">
        <v>1.89</v>
      </c>
      <c r="C16" s="3">
        <v>0.322</v>
      </c>
      <c r="D16" s="3">
        <v>-1.051</v>
      </c>
      <c r="E16" s="3"/>
      <c r="F16" s="3">
        <v>1.65</v>
      </c>
      <c r="G16" s="2">
        <v>1.4</v>
      </c>
      <c r="H16" s="3">
        <v>0.619</v>
      </c>
      <c r="I16" s="3">
        <v>0.353</v>
      </c>
      <c r="J16" s="3"/>
      <c r="K16" s="3">
        <v>6.64</v>
      </c>
      <c r="L16" s="2">
        <v>8.41</v>
      </c>
      <c r="M16" s="3">
        <v>3.847</v>
      </c>
      <c r="N16" s="3">
        <v>-1.126</v>
      </c>
      <c r="O16" s="3"/>
      <c r="P16" s="3">
        <v>1.56</v>
      </c>
      <c r="Q16" s="2">
        <v>1.29</v>
      </c>
      <c r="R16" s="3">
        <v>3.47</v>
      </c>
      <c r="S16" s="4">
        <v>-0.858</v>
      </c>
    </row>
    <row r="17" spans="1:19" ht="15.75">
      <c r="A17" s="3">
        <v>2.25</v>
      </c>
      <c r="B17" s="2">
        <v>2.14</v>
      </c>
      <c r="C17" s="3">
        <v>-0.207</v>
      </c>
      <c r="D17" s="3">
        <v>-1.147</v>
      </c>
      <c r="E17" s="3"/>
      <c r="F17" s="3">
        <v>1.85</v>
      </c>
      <c r="G17" s="2">
        <v>1.65</v>
      </c>
      <c r="H17" s="3">
        <v>0.736</v>
      </c>
      <c r="I17" s="3">
        <v>0.648</v>
      </c>
      <c r="J17" s="3"/>
      <c r="K17" s="3">
        <v>6.64</v>
      </c>
      <c r="L17" s="2">
        <v>8.41</v>
      </c>
      <c r="M17" s="3">
        <v>3.804</v>
      </c>
      <c r="N17" s="3">
        <v>-1.204</v>
      </c>
      <c r="O17" s="3"/>
      <c r="P17" s="3">
        <v>1.65</v>
      </c>
      <c r="Q17" s="2">
        <v>1.4</v>
      </c>
      <c r="R17" s="3">
        <v>3.694</v>
      </c>
      <c r="S17" s="4">
        <v>-0.836</v>
      </c>
    </row>
    <row r="18" spans="1:19" ht="15.75">
      <c r="A18" s="3">
        <v>2.45</v>
      </c>
      <c r="B18" s="2">
        <v>2.39</v>
      </c>
      <c r="C18" s="3">
        <v>0.007</v>
      </c>
      <c r="D18" s="3">
        <v>-0.979</v>
      </c>
      <c r="E18" s="3"/>
      <c r="F18" s="3">
        <v>2.05</v>
      </c>
      <c r="G18" s="2">
        <v>1.89</v>
      </c>
      <c r="H18" s="3">
        <v>0.623</v>
      </c>
      <c r="I18" s="3">
        <v>0.542</v>
      </c>
      <c r="J18" s="3"/>
      <c r="K18" s="3">
        <v>6.75</v>
      </c>
      <c r="L18" s="2">
        <v>8.61</v>
      </c>
      <c r="M18" s="3">
        <v>4.006</v>
      </c>
      <c r="N18" s="3">
        <v>-1.234</v>
      </c>
      <c r="O18" s="3"/>
      <c r="P18" s="3">
        <v>1.85</v>
      </c>
      <c r="Q18" s="2">
        <v>1.65</v>
      </c>
      <c r="R18" s="3">
        <v>3.531</v>
      </c>
      <c r="S18" s="4">
        <v>-0.876</v>
      </c>
    </row>
    <row r="19" spans="1:19" ht="15.75">
      <c r="A19" s="3">
        <v>2.66</v>
      </c>
      <c r="B19" s="2">
        <v>2.63</v>
      </c>
      <c r="C19" s="3">
        <v>0.049</v>
      </c>
      <c r="D19" s="3">
        <v>-1.087</v>
      </c>
      <c r="E19" s="3"/>
      <c r="F19" s="3">
        <v>2.25</v>
      </c>
      <c r="G19" s="2">
        <v>2.14</v>
      </c>
      <c r="H19" s="3">
        <v>0.555</v>
      </c>
      <c r="I19" s="3">
        <v>0.545</v>
      </c>
      <c r="J19" s="3"/>
      <c r="K19" s="3">
        <v>6.75</v>
      </c>
      <c r="L19" s="2">
        <v>8.61</v>
      </c>
      <c r="M19" s="3">
        <v>3.661</v>
      </c>
      <c r="N19" s="3">
        <v>-1.312</v>
      </c>
      <c r="O19" s="3"/>
      <c r="P19" s="3">
        <v>2.05</v>
      </c>
      <c r="Q19" s="2">
        <v>1.89</v>
      </c>
      <c r="R19" s="3">
        <v>3.447</v>
      </c>
      <c r="S19" s="4">
        <v>-0.994</v>
      </c>
    </row>
    <row r="20" spans="1:19" ht="15.75">
      <c r="A20" s="3">
        <v>2.85</v>
      </c>
      <c r="B20" s="2">
        <v>2.88</v>
      </c>
      <c r="C20" s="3">
        <v>-0.398</v>
      </c>
      <c r="D20" s="3">
        <v>-1.227</v>
      </c>
      <c r="E20" s="3"/>
      <c r="F20" s="3">
        <v>2.45</v>
      </c>
      <c r="G20" s="2">
        <v>2.39</v>
      </c>
      <c r="H20" s="3">
        <v>0.594</v>
      </c>
      <c r="I20" s="3">
        <v>0.553</v>
      </c>
      <c r="J20" s="3"/>
      <c r="K20" s="3">
        <v>6.85</v>
      </c>
      <c r="L20" s="2">
        <v>8.81</v>
      </c>
      <c r="M20" s="3">
        <v>3.65</v>
      </c>
      <c r="N20" s="3">
        <v>-1.394</v>
      </c>
      <c r="O20" s="3"/>
      <c r="P20" s="3">
        <v>2.25</v>
      </c>
      <c r="Q20" s="2">
        <v>2.14</v>
      </c>
      <c r="R20" s="3">
        <v>3.51</v>
      </c>
      <c r="S20" s="4">
        <v>-0.875</v>
      </c>
    </row>
    <row r="21" spans="1:19" ht="15.75">
      <c r="A21" s="3">
        <v>3.05</v>
      </c>
      <c r="B21" s="2">
        <v>3.12</v>
      </c>
      <c r="C21" s="3">
        <v>0.258</v>
      </c>
      <c r="D21" s="3">
        <v>-0.897</v>
      </c>
      <c r="E21" s="3"/>
      <c r="F21" s="3">
        <v>2.66</v>
      </c>
      <c r="G21" s="2">
        <v>2.63</v>
      </c>
      <c r="H21" s="3">
        <v>0.513</v>
      </c>
      <c r="I21" s="3">
        <v>0.326</v>
      </c>
      <c r="J21" s="3"/>
      <c r="K21" s="3">
        <v>6.95</v>
      </c>
      <c r="L21" s="2">
        <v>9.01</v>
      </c>
      <c r="M21" s="3">
        <v>3.702</v>
      </c>
      <c r="N21" s="3">
        <v>-1.325</v>
      </c>
      <c r="O21" s="3"/>
      <c r="P21" s="3">
        <v>2.45</v>
      </c>
      <c r="Q21" s="2">
        <v>2.39</v>
      </c>
      <c r="R21" s="3">
        <v>3.523</v>
      </c>
      <c r="S21" s="4">
        <v>-0.909</v>
      </c>
    </row>
    <row r="22" spans="1:19" ht="15.75">
      <c r="A22" s="3">
        <v>3.15</v>
      </c>
      <c r="B22" s="2">
        <v>3.25</v>
      </c>
      <c r="C22" s="3">
        <v>-0.176</v>
      </c>
      <c r="D22" s="3">
        <v>-1.507</v>
      </c>
      <c r="E22" s="3"/>
      <c r="F22" s="3">
        <v>2.85</v>
      </c>
      <c r="G22" s="2">
        <v>2.88</v>
      </c>
      <c r="H22" s="3">
        <v>0.494</v>
      </c>
      <c r="I22" s="3">
        <v>0.56</v>
      </c>
      <c r="J22" s="3"/>
      <c r="K22" s="3">
        <v>7.05</v>
      </c>
      <c r="L22" s="2">
        <v>9.22</v>
      </c>
      <c r="M22" s="3">
        <v>3.871</v>
      </c>
      <c r="N22" s="3">
        <v>-1.341</v>
      </c>
      <c r="O22" s="3"/>
      <c r="P22" s="3">
        <v>2.66</v>
      </c>
      <c r="Q22" s="2">
        <v>2.63</v>
      </c>
      <c r="R22" s="3">
        <v>3.416</v>
      </c>
      <c r="S22" s="4">
        <v>-0.978</v>
      </c>
    </row>
    <row r="23" spans="1:19" ht="15.75">
      <c r="A23" s="3">
        <v>3.56</v>
      </c>
      <c r="B23" s="2">
        <v>3.76</v>
      </c>
      <c r="C23" s="3">
        <v>-0.243</v>
      </c>
      <c r="D23" s="3">
        <v>-1.405</v>
      </c>
      <c r="E23" s="3"/>
      <c r="F23" s="3">
        <v>3.05</v>
      </c>
      <c r="G23" s="2">
        <v>3.12</v>
      </c>
      <c r="H23" s="3">
        <v>0.911</v>
      </c>
      <c r="I23" s="3">
        <v>0.475</v>
      </c>
      <c r="J23" s="3"/>
      <c r="K23" s="3">
        <v>7.15</v>
      </c>
      <c r="L23" s="2">
        <v>9.42</v>
      </c>
      <c r="M23" s="3">
        <v>3.73</v>
      </c>
      <c r="N23" s="3">
        <v>-1.346</v>
      </c>
      <c r="O23" s="3"/>
      <c r="P23" s="3">
        <v>2.85</v>
      </c>
      <c r="Q23" s="2">
        <v>2.88</v>
      </c>
      <c r="R23" s="3">
        <v>3.633</v>
      </c>
      <c r="S23" s="4">
        <v>-0.904</v>
      </c>
    </row>
    <row r="24" spans="1:19" ht="15.75">
      <c r="A24" s="3">
        <v>3.76</v>
      </c>
      <c r="B24" s="2">
        <v>4.02</v>
      </c>
      <c r="C24" s="3">
        <v>0.109</v>
      </c>
      <c r="D24" s="3">
        <v>-1.13</v>
      </c>
      <c r="E24" s="3"/>
      <c r="F24" s="3">
        <v>3.15</v>
      </c>
      <c r="G24" s="2">
        <v>3.25</v>
      </c>
      <c r="H24" s="3">
        <v>1.032</v>
      </c>
      <c r="I24" s="3">
        <v>0.594</v>
      </c>
      <c r="J24" s="3"/>
      <c r="K24" s="3">
        <v>7.25</v>
      </c>
      <c r="L24" s="2">
        <v>9.62</v>
      </c>
      <c r="M24" s="3">
        <v>3.83</v>
      </c>
      <c r="N24" s="3">
        <v>-1.165</v>
      </c>
      <c r="O24" s="3"/>
      <c r="P24" s="3">
        <v>3.05</v>
      </c>
      <c r="Q24" s="2">
        <v>3.12</v>
      </c>
      <c r="R24" s="3">
        <v>3.383</v>
      </c>
      <c r="S24" s="4">
        <v>-0.933</v>
      </c>
    </row>
    <row r="25" spans="1:19" ht="15.75">
      <c r="A25" s="3">
        <v>3.95</v>
      </c>
      <c r="B25" s="2">
        <v>4.27</v>
      </c>
      <c r="C25" s="3">
        <v>-0.043</v>
      </c>
      <c r="D25" s="3">
        <v>-1.439</v>
      </c>
      <c r="E25" s="3"/>
      <c r="F25" s="3">
        <v>3.56</v>
      </c>
      <c r="G25" s="2">
        <v>3.76</v>
      </c>
      <c r="H25" s="3">
        <v>0.877</v>
      </c>
      <c r="I25" s="3">
        <v>0.448</v>
      </c>
      <c r="J25" s="3"/>
      <c r="K25" s="3">
        <v>7.63</v>
      </c>
      <c r="L25" s="2">
        <v>10.38</v>
      </c>
      <c r="M25" s="3">
        <v>3.809</v>
      </c>
      <c r="N25" s="3">
        <v>-1.188</v>
      </c>
      <c r="O25" s="3"/>
      <c r="P25" s="3">
        <v>3.15</v>
      </c>
      <c r="Q25" s="2">
        <v>3.25</v>
      </c>
      <c r="R25" s="3">
        <v>3.508</v>
      </c>
      <c r="S25" s="4">
        <v>-0.929</v>
      </c>
    </row>
    <row r="26" spans="1:19" ht="15.75">
      <c r="A26" s="3">
        <v>4.31</v>
      </c>
      <c r="B26" s="2">
        <v>4.72</v>
      </c>
      <c r="C26" s="3">
        <v>0.317</v>
      </c>
      <c r="D26" s="3">
        <v>-1.431</v>
      </c>
      <c r="E26" s="3"/>
      <c r="F26" s="3">
        <v>3.76</v>
      </c>
      <c r="G26" s="2">
        <v>4.02</v>
      </c>
      <c r="H26" s="3">
        <v>0.452</v>
      </c>
      <c r="I26" s="3">
        <v>0.352</v>
      </c>
      <c r="J26" s="3"/>
      <c r="K26" s="3">
        <v>7.73</v>
      </c>
      <c r="L26" s="2">
        <v>10.59</v>
      </c>
      <c r="M26" s="3">
        <v>4.057</v>
      </c>
      <c r="N26" s="3">
        <v>-1.127</v>
      </c>
      <c r="O26" s="3"/>
      <c r="P26" s="3">
        <v>3.36</v>
      </c>
      <c r="Q26" s="2">
        <v>3.51</v>
      </c>
      <c r="R26" s="3">
        <v>3.353</v>
      </c>
      <c r="S26" s="4">
        <v>-0.973</v>
      </c>
    </row>
    <row r="27" spans="1:19" ht="15.75">
      <c r="A27" s="3">
        <v>4.36</v>
      </c>
      <c r="B27" s="2">
        <v>4.78</v>
      </c>
      <c r="C27" s="3">
        <v>0.174</v>
      </c>
      <c r="D27" s="3">
        <v>-1.441</v>
      </c>
      <c r="E27" s="3"/>
      <c r="F27" s="3">
        <v>3.86</v>
      </c>
      <c r="G27" s="2">
        <v>4.14</v>
      </c>
      <c r="H27" s="3">
        <v>0.392</v>
      </c>
      <c r="I27" s="3">
        <v>0.225</v>
      </c>
      <c r="J27" s="3"/>
      <c r="K27" s="3">
        <v>7.84</v>
      </c>
      <c r="L27" s="2">
        <v>10.79</v>
      </c>
      <c r="M27" s="3">
        <v>3.921</v>
      </c>
      <c r="N27" s="3">
        <v>-1.2</v>
      </c>
      <c r="O27" s="3"/>
      <c r="P27" s="3">
        <v>3.56</v>
      </c>
      <c r="Q27" s="2">
        <v>3.76</v>
      </c>
      <c r="R27" s="3">
        <v>3.638</v>
      </c>
      <c r="S27" s="4">
        <v>-0.942</v>
      </c>
    </row>
    <row r="28" spans="1:19" ht="15.75">
      <c r="A28" s="3">
        <v>4.53</v>
      </c>
      <c r="B28" s="2">
        <v>5.01</v>
      </c>
      <c r="C28" s="3">
        <v>0.253</v>
      </c>
      <c r="D28" s="3">
        <v>-1.218</v>
      </c>
      <c r="E28" s="3"/>
      <c r="F28" s="3">
        <v>3.95</v>
      </c>
      <c r="G28" s="2">
        <v>4.27</v>
      </c>
      <c r="H28" s="3">
        <v>0.821</v>
      </c>
      <c r="I28" s="3">
        <v>0.535</v>
      </c>
      <c r="J28" s="3"/>
      <c r="K28" s="3">
        <v>7.94</v>
      </c>
      <c r="L28" s="2">
        <v>10.99</v>
      </c>
      <c r="M28" s="3">
        <v>4.031</v>
      </c>
      <c r="N28" s="3">
        <v>-0.99</v>
      </c>
      <c r="O28" s="3"/>
      <c r="P28" s="3">
        <v>3.76</v>
      </c>
      <c r="Q28" s="2">
        <v>4.02</v>
      </c>
      <c r="R28" s="3">
        <v>3.693</v>
      </c>
      <c r="S28" s="4">
        <v>-0.867</v>
      </c>
    </row>
    <row r="29" spans="1:19" ht="15.75">
      <c r="A29" s="3">
        <v>4.63</v>
      </c>
      <c r="B29" s="2">
        <v>5.15</v>
      </c>
      <c r="C29" s="3">
        <v>-0.272</v>
      </c>
      <c r="D29" s="3">
        <v>-1.491</v>
      </c>
      <c r="E29" s="3"/>
      <c r="F29" s="3">
        <v>4.31</v>
      </c>
      <c r="G29" s="2">
        <v>4.72</v>
      </c>
      <c r="H29" s="3">
        <v>1.184</v>
      </c>
      <c r="I29" s="3">
        <v>-0.051</v>
      </c>
      <c r="J29" s="3"/>
      <c r="K29" s="3">
        <v>8.13</v>
      </c>
      <c r="L29" s="2">
        <v>11.63</v>
      </c>
      <c r="M29" s="3">
        <v>4.266</v>
      </c>
      <c r="N29" s="3">
        <v>-1.229</v>
      </c>
      <c r="O29" s="3"/>
      <c r="P29" s="3">
        <v>3.86</v>
      </c>
      <c r="Q29" s="2">
        <v>4.14</v>
      </c>
      <c r="R29" s="3">
        <v>3.482</v>
      </c>
      <c r="S29" s="4">
        <v>-0.713</v>
      </c>
    </row>
    <row r="30" spans="1:19" ht="15.75">
      <c r="A30" s="3">
        <v>4.84</v>
      </c>
      <c r="B30" s="2">
        <v>5.44</v>
      </c>
      <c r="C30" s="3">
        <v>-0.488</v>
      </c>
      <c r="D30" s="3">
        <v>-1.452</v>
      </c>
      <c r="E30" s="3"/>
      <c r="F30" s="3">
        <v>4.31</v>
      </c>
      <c r="G30" s="2">
        <v>4.72</v>
      </c>
      <c r="H30" s="3">
        <v>0.928</v>
      </c>
      <c r="I30" s="3">
        <v>-0.191</v>
      </c>
      <c r="J30" s="3"/>
      <c r="K30" s="3">
        <v>8.19</v>
      </c>
      <c r="L30" s="2">
        <v>11.76</v>
      </c>
      <c r="M30" s="3">
        <v>4.173</v>
      </c>
      <c r="N30" s="3">
        <v>-0.964</v>
      </c>
      <c r="O30" s="3"/>
      <c r="P30" s="3">
        <v>3.95</v>
      </c>
      <c r="Q30" s="2">
        <v>4.27</v>
      </c>
      <c r="R30" s="3">
        <v>3.394</v>
      </c>
      <c r="S30" s="4">
        <v>-0.828</v>
      </c>
    </row>
    <row r="31" spans="1:19" ht="15.75">
      <c r="A31" s="3">
        <v>5.04</v>
      </c>
      <c r="B31" s="2">
        <v>5.74</v>
      </c>
      <c r="C31" s="3">
        <v>-0.037</v>
      </c>
      <c r="D31" s="3">
        <v>-1.379</v>
      </c>
      <c r="E31" s="3"/>
      <c r="F31" s="3">
        <v>4.36</v>
      </c>
      <c r="G31" s="2">
        <v>4.78</v>
      </c>
      <c r="H31" s="3">
        <v>0.827</v>
      </c>
      <c r="I31" s="3">
        <v>0.259</v>
      </c>
      <c r="J31" s="3"/>
      <c r="K31" s="3">
        <v>8.24</v>
      </c>
      <c r="L31" s="2">
        <v>12.16</v>
      </c>
      <c r="M31" s="3">
        <v>4.458</v>
      </c>
      <c r="N31" s="3">
        <v>-1.135</v>
      </c>
      <c r="O31" s="3"/>
      <c r="P31" s="3">
        <v>4.06</v>
      </c>
      <c r="Q31" s="2">
        <v>4.4</v>
      </c>
      <c r="R31" s="3">
        <v>3.514</v>
      </c>
      <c r="S31" s="4">
        <v>-0.712</v>
      </c>
    </row>
    <row r="32" spans="1:19" ht="15.75">
      <c r="A32" s="3">
        <v>5.24</v>
      </c>
      <c r="B32" s="2">
        <v>6.04</v>
      </c>
      <c r="C32" s="3">
        <v>-0.077</v>
      </c>
      <c r="D32" s="3">
        <v>-1.605</v>
      </c>
      <c r="E32" s="3"/>
      <c r="F32" s="3">
        <v>4.53</v>
      </c>
      <c r="G32" s="2">
        <v>5.01</v>
      </c>
      <c r="H32" s="3">
        <v>0.728</v>
      </c>
      <c r="I32" s="3">
        <v>0.312</v>
      </c>
      <c r="J32" s="3"/>
      <c r="K32" s="3">
        <v>8.34</v>
      </c>
      <c r="L32" s="2">
        <v>12.66</v>
      </c>
      <c r="M32" s="3">
        <v>4.327</v>
      </c>
      <c r="N32" s="3">
        <v>-1.066</v>
      </c>
      <c r="O32" s="3"/>
      <c r="P32" s="3">
        <v>4.16</v>
      </c>
      <c r="Q32" s="2">
        <v>4.53</v>
      </c>
      <c r="R32" s="3">
        <v>3.609</v>
      </c>
      <c r="S32" s="4">
        <v>-0.829</v>
      </c>
    </row>
    <row r="33" spans="1:19" ht="15.75">
      <c r="A33" s="3">
        <v>5.44</v>
      </c>
      <c r="B33" s="2">
        <v>6.33</v>
      </c>
      <c r="C33" s="3">
        <v>-0.439</v>
      </c>
      <c r="D33" s="3">
        <v>-1.824</v>
      </c>
      <c r="E33" s="3"/>
      <c r="F33" s="3">
        <v>4.63</v>
      </c>
      <c r="G33" s="2">
        <v>5.15</v>
      </c>
      <c r="H33" s="3">
        <v>0.847</v>
      </c>
      <c r="I33" s="3">
        <v>0.477</v>
      </c>
      <c r="J33" s="3"/>
      <c r="K33" s="3">
        <v>8.39</v>
      </c>
      <c r="L33" s="2">
        <v>12.9</v>
      </c>
      <c r="M33" s="3">
        <v>4.493</v>
      </c>
      <c r="N33" s="3">
        <v>-1.341</v>
      </c>
      <c r="O33" s="3"/>
      <c r="P33" s="3">
        <v>4.23</v>
      </c>
      <c r="Q33" s="2">
        <v>4.62</v>
      </c>
      <c r="R33" s="3">
        <v>3.585</v>
      </c>
      <c r="S33" s="4">
        <v>-0.811</v>
      </c>
    </row>
    <row r="34" spans="1:19" ht="15.75">
      <c r="A34" s="3">
        <v>5.64</v>
      </c>
      <c r="B34" s="2">
        <v>6.63</v>
      </c>
      <c r="C34" s="3">
        <v>-0.575</v>
      </c>
      <c r="D34" s="3">
        <v>-1.946</v>
      </c>
      <c r="E34" s="3"/>
      <c r="F34" s="3">
        <v>4.84</v>
      </c>
      <c r="G34" s="2">
        <v>5.44</v>
      </c>
      <c r="H34" s="3">
        <v>0.705</v>
      </c>
      <c r="I34" s="3">
        <v>0.291</v>
      </c>
      <c r="J34" s="3"/>
      <c r="K34" s="3">
        <v>8.44</v>
      </c>
      <c r="L34" s="2">
        <v>13.14</v>
      </c>
      <c r="M34" s="3">
        <v>4.438</v>
      </c>
      <c r="N34" s="3">
        <v>-1.174</v>
      </c>
      <c r="O34" s="3"/>
      <c r="P34" s="3">
        <v>4.36</v>
      </c>
      <c r="Q34" s="2">
        <v>4.78</v>
      </c>
      <c r="R34" s="3">
        <v>3.514</v>
      </c>
      <c r="S34" s="4">
        <v>-0.895</v>
      </c>
    </row>
    <row r="35" spans="1:19" ht="15.75">
      <c r="A35" s="3">
        <v>5.84</v>
      </c>
      <c r="B35" s="2">
        <v>6.92</v>
      </c>
      <c r="C35" s="3">
        <v>-0.624</v>
      </c>
      <c r="D35" s="3">
        <v>-1.789</v>
      </c>
      <c r="E35" s="3"/>
      <c r="F35" s="3">
        <v>5.04</v>
      </c>
      <c r="G35" s="2">
        <v>5.74</v>
      </c>
      <c r="H35" s="3">
        <v>0.817</v>
      </c>
      <c r="I35" s="3">
        <v>0.271</v>
      </c>
      <c r="J35" s="3"/>
      <c r="K35" s="3">
        <v>8.54</v>
      </c>
      <c r="L35" s="2">
        <v>13.61</v>
      </c>
      <c r="M35" s="3">
        <v>4.497</v>
      </c>
      <c r="N35" s="3">
        <v>-1.12</v>
      </c>
      <c r="O35" s="3"/>
      <c r="P35" s="3">
        <v>4.39</v>
      </c>
      <c r="Q35" s="2">
        <v>4.82</v>
      </c>
      <c r="R35" s="3">
        <v>3.415</v>
      </c>
      <c r="S35" s="4">
        <v>-0.9</v>
      </c>
    </row>
    <row r="36" spans="1:19" ht="15.75">
      <c r="A36" s="3">
        <v>6.03</v>
      </c>
      <c r="B36" s="2">
        <v>7.2</v>
      </c>
      <c r="C36" s="3">
        <v>-0.13</v>
      </c>
      <c r="D36" s="3">
        <v>-1.62</v>
      </c>
      <c r="E36" s="3"/>
      <c r="F36" s="3">
        <v>5.24</v>
      </c>
      <c r="G36" s="2">
        <v>6.04</v>
      </c>
      <c r="H36" s="3">
        <v>1.121</v>
      </c>
      <c r="I36" s="3">
        <v>0.117</v>
      </c>
      <c r="J36" s="3"/>
      <c r="K36" s="3">
        <v>8.59</v>
      </c>
      <c r="L36" s="2">
        <v>13.84</v>
      </c>
      <c r="M36" s="3">
        <v>4.338</v>
      </c>
      <c r="N36" s="3">
        <v>-1.237</v>
      </c>
      <c r="O36" s="3"/>
      <c r="P36" s="3">
        <v>4.53</v>
      </c>
      <c r="Q36" s="2">
        <v>5.01</v>
      </c>
      <c r="R36" s="3">
        <v>3.253</v>
      </c>
      <c r="S36" s="4">
        <v>-0.823</v>
      </c>
    </row>
    <row r="37" spans="1:19" ht="15.75">
      <c r="A37" s="3">
        <v>6.14</v>
      </c>
      <c r="B37" s="2">
        <v>7.39</v>
      </c>
      <c r="C37" s="3">
        <v>-0.348</v>
      </c>
      <c r="D37" s="3">
        <v>-2.165</v>
      </c>
      <c r="E37" s="3"/>
      <c r="F37" s="3">
        <v>5.44</v>
      </c>
      <c r="G37" s="2">
        <v>6.33</v>
      </c>
      <c r="H37" s="3">
        <v>0.748</v>
      </c>
      <c r="I37" s="3">
        <v>0.274</v>
      </c>
      <c r="J37" s="3"/>
      <c r="K37" s="3">
        <v>8.64</v>
      </c>
      <c r="L37" s="2">
        <v>14.07</v>
      </c>
      <c r="M37" s="3">
        <v>4.428</v>
      </c>
      <c r="N37" s="3">
        <v>-1.296</v>
      </c>
      <c r="O37" s="3"/>
      <c r="P37" s="3">
        <v>4.58</v>
      </c>
      <c r="Q37" s="2">
        <v>5.07</v>
      </c>
      <c r="R37" s="3">
        <v>3.509</v>
      </c>
      <c r="S37" s="4">
        <v>-0.878</v>
      </c>
    </row>
    <row r="38" spans="1:19" ht="15.75">
      <c r="A38" s="3">
        <v>6.24</v>
      </c>
      <c r="B38" s="2">
        <v>7.59</v>
      </c>
      <c r="C38" s="3">
        <v>-0.752</v>
      </c>
      <c r="D38" s="3">
        <v>-2.081</v>
      </c>
      <c r="E38" s="3"/>
      <c r="F38" s="3">
        <v>5.64</v>
      </c>
      <c r="G38" s="2">
        <v>6.63</v>
      </c>
      <c r="H38" s="3">
        <v>0.599</v>
      </c>
      <c r="I38" s="3">
        <v>0.236</v>
      </c>
      <c r="J38" s="3"/>
      <c r="K38" s="3">
        <v>8.66</v>
      </c>
      <c r="L38" s="2">
        <v>14.19</v>
      </c>
      <c r="M38" s="3">
        <v>4.516</v>
      </c>
      <c r="N38" s="3">
        <v>-1.268</v>
      </c>
      <c r="O38" s="3"/>
      <c r="P38" s="3">
        <v>5.04</v>
      </c>
      <c r="Q38" s="2">
        <v>5.74</v>
      </c>
      <c r="R38" s="3">
        <v>3.432</v>
      </c>
      <c r="S38" s="4">
        <v>-0.779</v>
      </c>
    </row>
    <row r="39" spans="1:19" ht="15.75">
      <c r="A39" s="3">
        <v>6.34</v>
      </c>
      <c r="B39" s="2">
        <v>7.8</v>
      </c>
      <c r="C39" s="3">
        <v>-0.632</v>
      </c>
      <c r="D39" s="3">
        <v>-2.025</v>
      </c>
      <c r="E39" s="3"/>
      <c r="F39" s="3">
        <v>5.84</v>
      </c>
      <c r="G39" s="2">
        <v>6.92</v>
      </c>
      <c r="H39" s="3">
        <v>0.904</v>
      </c>
      <c r="I39" s="3">
        <v>0.171</v>
      </c>
      <c r="J39" s="3"/>
      <c r="K39" s="3">
        <v>8.69</v>
      </c>
      <c r="L39" s="2">
        <v>14.31</v>
      </c>
      <c r="M39" s="3">
        <v>4.636</v>
      </c>
      <c r="N39" s="3">
        <v>-1.129</v>
      </c>
      <c r="O39" s="3"/>
      <c r="P39" s="3">
        <v>5.24</v>
      </c>
      <c r="Q39" s="2">
        <v>6.04</v>
      </c>
      <c r="R39" s="3">
        <v>3.543</v>
      </c>
      <c r="S39" s="4">
        <v>-0.895</v>
      </c>
    </row>
    <row r="40" spans="1:19" ht="15.75">
      <c r="A40" s="3">
        <v>6.44</v>
      </c>
      <c r="B40" s="2">
        <v>8</v>
      </c>
      <c r="C40" s="3">
        <v>-0.328</v>
      </c>
      <c r="D40" s="3">
        <v>-1.872</v>
      </c>
      <c r="E40" s="3"/>
      <c r="F40" s="3">
        <v>6.03</v>
      </c>
      <c r="G40" s="2">
        <v>7.2</v>
      </c>
      <c r="H40" s="3">
        <v>0.942</v>
      </c>
      <c r="I40" s="3">
        <v>0.024</v>
      </c>
      <c r="J40" s="3"/>
      <c r="K40" s="3">
        <v>8.76</v>
      </c>
      <c r="L40" s="2">
        <v>14.66</v>
      </c>
      <c r="M40" s="3">
        <v>4.269</v>
      </c>
      <c r="N40" s="3">
        <v>-1.293</v>
      </c>
      <c r="O40" s="3"/>
      <c r="P40" s="3">
        <v>8.76</v>
      </c>
      <c r="Q40" s="2">
        <v>14.66</v>
      </c>
      <c r="R40" s="3">
        <v>4.727</v>
      </c>
      <c r="S40" s="4">
        <v>-1.082</v>
      </c>
    </row>
    <row r="41" spans="1:19" ht="15.75">
      <c r="A41" s="3">
        <v>6.54</v>
      </c>
      <c r="B41" s="2">
        <v>8.2</v>
      </c>
      <c r="C41" s="3">
        <v>-0.021</v>
      </c>
      <c r="D41" s="3">
        <v>-1.949</v>
      </c>
      <c r="E41" s="3"/>
      <c r="F41" s="3">
        <v>6.14</v>
      </c>
      <c r="G41" s="2">
        <v>7.39</v>
      </c>
      <c r="H41" s="3">
        <v>1.159</v>
      </c>
      <c r="I41" s="3">
        <v>0.215</v>
      </c>
      <c r="J41" s="3"/>
      <c r="K41" s="3">
        <v>8.79</v>
      </c>
      <c r="L41" s="2">
        <v>14.78</v>
      </c>
      <c r="M41" s="3">
        <v>4.704</v>
      </c>
      <c r="N41" s="3">
        <v>-1.179</v>
      </c>
      <c r="O41" s="3"/>
      <c r="P41" s="3">
        <v>8.79</v>
      </c>
      <c r="Q41" s="2">
        <v>14.78</v>
      </c>
      <c r="R41" s="3">
        <v>4.299</v>
      </c>
      <c r="S41" s="4">
        <v>-1.183</v>
      </c>
    </row>
    <row r="42" spans="1:19" ht="15.75">
      <c r="A42" s="3">
        <v>6.64</v>
      </c>
      <c r="B42" s="2">
        <v>8.41</v>
      </c>
      <c r="C42" s="3">
        <v>-0.538</v>
      </c>
      <c r="D42" s="3">
        <v>-2.06</v>
      </c>
      <c r="E42" s="3"/>
      <c r="F42" s="3">
        <v>6.24</v>
      </c>
      <c r="G42" s="2">
        <v>7.59</v>
      </c>
      <c r="H42" s="3">
        <v>1.514</v>
      </c>
      <c r="I42" s="3">
        <v>0.391</v>
      </c>
      <c r="J42" s="3"/>
      <c r="K42" s="3">
        <v>8.68</v>
      </c>
      <c r="L42" s="2">
        <v>14.78</v>
      </c>
      <c r="M42" s="3">
        <v>4.118</v>
      </c>
      <c r="N42" s="3">
        <v>-1.67</v>
      </c>
      <c r="O42" s="3"/>
      <c r="P42" s="3">
        <v>8.84</v>
      </c>
      <c r="Q42" s="2">
        <v>15.01</v>
      </c>
      <c r="R42" s="3">
        <v>4.401</v>
      </c>
      <c r="S42" s="4">
        <v>-0.945</v>
      </c>
    </row>
    <row r="43" spans="1:19" ht="15.75">
      <c r="A43" s="3">
        <v>6.75</v>
      </c>
      <c r="B43" s="2">
        <v>8.61</v>
      </c>
      <c r="C43" s="3">
        <v>-0.394</v>
      </c>
      <c r="D43" s="3">
        <v>-1.821</v>
      </c>
      <c r="E43" s="3"/>
      <c r="F43" s="3">
        <v>6.34</v>
      </c>
      <c r="G43" s="2">
        <v>7.8</v>
      </c>
      <c r="H43" s="3">
        <v>1.101</v>
      </c>
      <c r="I43" s="3">
        <v>0.347</v>
      </c>
      <c r="J43" s="3"/>
      <c r="K43" s="3">
        <v>8.86</v>
      </c>
      <c r="L43" s="2">
        <v>15.13</v>
      </c>
      <c r="M43" s="3">
        <v>4.67</v>
      </c>
      <c r="N43" s="3">
        <v>-1.647</v>
      </c>
      <c r="O43" s="3"/>
      <c r="P43" s="3">
        <v>8.86</v>
      </c>
      <c r="Q43" s="2">
        <v>15.13</v>
      </c>
      <c r="R43" s="3">
        <v>4.708</v>
      </c>
      <c r="S43" s="4">
        <v>-1.055</v>
      </c>
    </row>
    <row r="44" spans="1:19" ht="15.75">
      <c r="A44" s="3">
        <v>6.85</v>
      </c>
      <c r="B44" s="2">
        <v>8.81</v>
      </c>
      <c r="C44" s="3">
        <v>-0.535</v>
      </c>
      <c r="D44" s="3">
        <v>-2.104</v>
      </c>
      <c r="E44" s="3"/>
      <c r="F44" s="3">
        <v>6.44</v>
      </c>
      <c r="G44" s="2">
        <v>8</v>
      </c>
      <c r="H44" s="3">
        <v>1.024</v>
      </c>
      <c r="I44" s="3">
        <v>0.204</v>
      </c>
      <c r="J44" s="3"/>
      <c r="K44" s="3">
        <v>8.89</v>
      </c>
      <c r="L44" s="2">
        <v>15.25</v>
      </c>
      <c r="M44" s="3">
        <v>4.919</v>
      </c>
      <c r="N44" s="3">
        <v>-1.53</v>
      </c>
      <c r="O44" s="3"/>
      <c r="P44" s="3">
        <v>9.12</v>
      </c>
      <c r="Q44" s="2">
        <v>16.36</v>
      </c>
      <c r="R44" s="3">
        <v>4.465</v>
      </c>
      <c r="S44" s="4">
        <v>-1.003</v>
      </c>
    </row>
    <row r="45" spans="1:19" ht="15.75">
      <c r="A45" s="3">
        <v>6.95</v>
      </c>
      <c r="B45" s="2">
        <v>9.01</v>
      </c>
      <c r="C45" s="3">
        <v>0.202</v>
      </c>
      <c r="D45" s="3">
        <v>-1.727</v>
      </c>
      <c r="E45" s="3"/>
      <c r="F45" s="3">
        <v>6.54</v>
      </c>
      <c r="G45" s="2">
        <v>8.2</v>
      </c>
      <c r="H45" s="3">
        <v>0.953</v>
      </c>
      <c r="I45" s="3">
        <v>0.224</v>
      </c>
      <c r="J45" s="3"/>
      <c r="K45" s="3">
        <v>8.94</v>
      </c>
      <c r="L45" s="2">
        <v>15.49</v>
      </c>
      <c r="M45" s="3">
        <v>4.78</v>
      </c>
      <c r="N45" s="3">
        <v>-1.666</v>
      </c>
      <c r="O45" s="3"/>
      <c r="P45" s="3">
        <v>9.12</v>
      </c>
      <c r="Q45" s="2">
        <v>16.36</v>
      </c>
      <c r="R45" s="3">
        <v>4.623</v>
      </c>
      <c r="S45" s="4">
        <v>-0.952</v>
      </c>
    </row>
    <row r="46" spans="1:19" ht="15.75">
      <c r="A46" s="3">
        <v>7.05</v>
      </c>
      <c r="B46" s="2">
        <v>9.22</v>
      </c>
      <c r="C46" s="3">
        <v>0.169</v>
      </c>
      <c r="D46" s="3">
        <v>-1.777</v>
      </c>
      <c r="E46" s="3"/>
      <c r="F46" s="3">
        <v>6.64</v>
      </c>
      <c r="G46" s="2">
        <v>8.41</v>
      </c>
      <c r="H46" s="3">
        <v>1.378</v>
      </c>
      <c r="I46" s="3">
        <v>0.396</v>
      </c>
      <c r="J46" s="3"/>
      <c r="K46" s="3">
        <v>9.02</v>
      </c>
      <c r="L46" s="2">
        <v>15.89</v>
      </c>
      <c r="M46" s="3">
        <v>4.877</v>
      </c>
      <c r="N46" s="3">
        <v>-1.576</v>
      </c>
      <c r="O46" s="3"/>
      <c r="P46" s="3">
        <v>9.24</v>
      </c>
      <c r="Q46" s="2">
        <v>16.94</v>
      </c>
      <c r="R46" s="3">
        <v>5.01</v>
      </c>
      <c r="S46" s="4">
        <v>-1.073</v>
      </c>
    </row>
    <row r="47" spans="1:19" ht="15.75">
      <c r="A47" s="3">
        <v>7.15</v>
      </c>
      <c r="B47" s="2">
        <v>9.42</v>
      </c>
      <c r="C47" s="3">
        <v>-0.036</v>
      </c>
      <c r="D47" s="3">
        <v>-1.819</v>
      </c>
      <c r="E47" s="3"/>
      <c r="F47" s="3">
        <v>6.75</v>
      </c>
      <c r="G47" s="2">
        <v>8.61</v>
      </c>
      <c r="H47" s="3">
        <v>1.019</v>
      </c>
      <c r="I47" s="3">
        <v>0.243</v>
      </c>
      <c r="J47" s="3"/>
      <c r="K47" s="3">
        <v>9.02</v>
      </c>
      <c r="L47" s="2">
        <v>15.89</v>
      </c>
      <c r="M47" s="3">
        <v>4.627</v>
      </c>
      <c r="N47" s="3">
        <v>-1.615</v>
      </c>
      <c r="O47" s="3"/>
      <c r="P47" s="3">
        <v>9.27</v>
      </c>
      <c r="Q47" s="2">
        <v>17.06</v>
      </c>
      <c r="R47" s="3">
        <v>4.637</v>
      </c>
      <c r="S47" s="4">
        <v>-0.875</v>
      </c>
    </row>
    <row r="48" spans="1:19" ht="15.75">
      <c r="A48" s="3">
        <v>7.25</v>
      </c>
      <c r="B48" s="2">
        <v>9.62</v>
      </c>
      <c r="C48" s="3">
        <v>0.323</v>
      </c>
      <c r="D48" s="3">
        <v>-1.755</v>
      </c>
      <c r="E48" s="3"/>
      <c r="F48" s="3">
        <v>6.85</v>
      </c>
      <c r="G48" s="2">
        <v>8.81</v>
      </c>
      <c r="H48" s="3">
        <v>1.601</v>
      </c>
      <c r="I48" s="3">
        <v>0.145</v>
      </c>
      <c r="J48" s="3"/>
      <c r="K48" s="3">
        <v>9.12</v>
      </c>
      <c r="L48" s="2">
        <v>16.36</v>
      </c>
      <c r="M48" s="3">
        <v>4.987</v>
      </c>
      <c r="N48" s="3">
        <v>-1.369</v>
      </c>
      <c r="O48" s="3"/>
      <c r="P48" s="3">
        <v>9.29</v>
      </c>
      <c r="Q48" s="2">
        <v>17.17</v>
      </c>
      <c r="R48" s="3">
        <v>4.641</v>
      </c>
      <c r="S48" s="4">
        <v>-0.803</v>
      </c>
    </row>
    <row r="49" spans="1:19" ht="15.75">
      <c r="A49" s="3">
        <v>7.35</v>
      </c>
      <c r="B49" s="2">
        <v>9.82</v>
      </c>
      <c r="C49" s="3">
        <v>1.269</v>
      </c>
      <c r="D49" s="3">
        <v>-1.46</v>
      </c>
      <c r="E49" s="3"/>
      <c r="F49" s="3">
        <v>6.95</v>
      </c>
      <c r="G49" s="2">
        <v>9.01</v>
      </c>
      <c r="H49" s="3">
        <v>1.167</v>
      </c>
      <c r="I49" s="3">
        <v>0.484</v>
      </c>
      <c r="J49" s="3"/>
      <c r="K49" s="3">
        <v>9.22</v>
      </c>
      <c r="L49" s="2">
        <v>16.82</v>
      </c>
      <c r="M49" s="3">
        <v>5.196</v>
      </c>
      <c r="N49" s="3">
        <v>-1.566</v>
      </c>
      <c r="O49" s="3"/>
      <c r="P49" s="3">
        <v>9.32</v>
      </c>
      <c r="Q49" s="2">
        <v>17.29</v>
      </c>
      <c r="R49" s="3">
        <v>4.945</v>
      </c>
      <c r="S49" s="4">
        <v>-1.057</v>
      </c>
    </row>
    <row r="50" spans="1:19" ht="15.75">
      <c r="A50" s="3">
        <v>7.46</v>
      </c>
      <c r="B50" s="2">
        <v>10.03</v>
      </c>
      <c r="C50" s="3">
        <v>1.329</v>
      </c>
      <c r="D50" s="3">
        <v>-1.386</v>
      </c>
      <c r="E50" s="3"/>
      <c r="F50" s="3">
        <v>7.05</v>
      </c>
      <c r="G50" s="2">
        <v>9.22</v>
      </c>
      <c r="H50" s="3">
        <v>1.431</v>
      </c>
      <c r="I50" s="3">
        <v>0.539</v>
      </c>
      <c r="J50" s="3"/>
      <c r="K50" s="3">
        <v>9.24</v>
      </c>
      <c r="L50" s="2">
        <v>16.94</v>
      </c>
      <c r="M50" s="3">
        <v>4.744</v>
      </c>
      <c r="N50" s="3">
        <v>-1.694</v>
      </c>
      <c r="O50" s="3"/>
      <c r="P50" s="3">
        <v>9.32</v>
      </c>
      <c r="Q50" s="2">
        <v>17.29</v>
      </c>
      <c r="R50" s="3">
        <v>5.08</v>
      </c>
      <c r="S50" s="4">
        <v>-1.075</v>
      </c>
    </row>
    <row r="51" spans="1:19" ht="15.75">
      <c r="A51" s="3">
        <v>7.53</v>
      </c>
      <c r="B51" s="2">
        <v>10.18</v>
      </c>
      <c r="C51" s="3">
        <v>1.782</v>
      </c>
      <c r="D51" s="3">
        <v>-0.615</v>
      </c>
      <c r="E51" s="3"/>
      <c r="F51" s="3">
        <v>7.15</v>
      </c>
      <c r="G51" s="2">
        <v>9.42</v>
      </c>
      <c r="H51" s="3">
        <v>1.417</v>
      </c>
      <c r="I51" s="3">
        <v>0.388</v>
      </c>
      <c r="J51" s="3"/>
      <c r="K51" s="3">
        <v>9.27</v>
      </c>
      <c r="L51" s="2">
        <v>17.06</v>
      </c>
      <c r="M51" s="3">
        <v>4.917</v>
      </c>
      <c r="N51" s="3">
        <v>-1.557</v>
      </c>
      <c r="O51" s="3"/>
      <c r="P51" s="3">
        <v>9.34</v>
      </c>
      <c r="Q51" s="2">
        <v>17.41</v>
      </c>
      <c r="R51" s="3">
        <v>4.787</v>
      </c>
      <c r="S51" s="4">
        <v>-1.036</v>
      </c>
    </row>
    <row r="52" spans="1:19" ht="15.75">
      <c r="A52" s="3">
        <v>7.63</v>
      </c>
      <c r="B52" s="2">
        <v>10.38</v>
      </c>
      <c r="C52" s="3">
        <v>2.385</v>
      </c>
      <c r="D52" s="3">
        <v>-0.871</v>
      </c>
      <c r="E52" s="3"/>
      <c r="F52" s="3">
        <v>7.25</v>
      </c>
      <c r="G52" s="2">
        <v>9.62</v>
      </c>
      <c r="H52" s="3">
        <v>1.294</v>
      </c>
      <c r="I52" s="3">
        <v>0.321</v>
      </c>
      <c r="J52" s="3"/>
      <c r="K52" s="3">
        <v>9.29</v>
      </c>
      <c r="L52" s="2">
        <v>17.17</v>
      </c>
      <c r="M52" s="3">
        <v>4.923</v>
      </c>
      <c r="N52" s="3">
        <v>-1.347</v>
      </c>
      <c r="O52" s="3"/>
      <c r="P52" s="3">
        <v>9.34</v>
      </c>
      <c r="Q52" s="2">
        <v>17.41</v>
      </c>
      <c r="R52" s="3">
        <v>4.82</v>
      </c>
      <c r="S52" s="4">
        <v>-1.057</v>
      </c>
    </row>
    <row r="53" spans="1:19" ht="15.75">
      <c r="A53" s="3">
        <v>7.68</v>
      </c>
      <c r="B53" s="2">
        <v>10.49</v>
      </c>
      <c r="C53" s="3">
        <v>2.355</v>
      </c>
      <c r="D53" s="3">
        <v>-0.753</v>
      </c>
      <c r="E53" s="3"/>
      <c r="F53" s="3">
        <v>7.35</v>
      </c>
      <c r="G53" s="2">
        <v>9.82</v>
      </c>
      <c r="H53" s="3">
        <v>1.61</v>
      </c>
      <c r="I53" s="3">
        <v>0.4</v>
      </c>
      <c r="J53" s="3"/>
      <c r="K53" s="3">
        <v>9.32</v>
      </c>
      <c r="L53" s="2">
        <v>17.29</v>
      </c>
      <c r="M53" s="3">
        <v>4.825</v>
      </c>
      <c r="N53" s="3">
        <v>-1.542</v>
      </c>
      <c r="O53" s="3"/>
      <c r="P53" s="3">
        <v>9.37</v>
      </c>
      <c r="Q53" s="2">
        <v>17.52</v>
      </c>
      <c r="R53" s="3">
        <v>4.932</v>
      </c>
      <c r="S53" s="4">
        <v>-0.958</v>
      </c>
    </row>
    <row r="54" spans="1:19" ht="15.75">
      <c r="A54" s="3">
        <v>7.73</v>
      </c>
      <c r="B54" s="2">
        <v>10.59</v>
      </c>
      <c r="C54" s="3">
        <v>1.683</v>
      </c>
      <c r="D54" s="3">
        <v>-1.082</v>
      </c>
      <c r="E54" s="3"/>
      <c r="F54" s="3">
        <v>7.46</v>
      </c>
      <c r="G54" s="2">
        <v>10.03</v>
      </c>
      <c r="H54" s="3">
        <v>1.52</v>
      </c>
      <c r="I54" s="3">
        <v>0.399</v>
      </c>
      <c r="J54" s="3"/>
      <c r="K54" s="3">
        <v>9.32</v>
      </c>
      <c r="L54" s="2">
        <v>17.29</v>
      </c>
      <c r="M54" s="3">
        <v>4.706</v>
      </c>
      <c r="N54" s="3">
        <v>-1.35</v>
      </c>
      <c r="O54" s="3"/>
      <c r="P54" s="3">
        <v>9.39</v>
      </c>
      <c r="Q54" s="2">
        <v>17.64</v>
      </c>
      <c r="R54" s="3">
        <v>4.993</v>
      </c>
      <c r="S54" s="4">
        <v>-0.853</v>
      </c>
    </row>
    <row r="55" spans="1:19" ht="15.75">
      <c r="A55" s="3">
        <v>7.78</v>
      </c>
      <c r="B55" s="2">
        <v>10.69</v>
      </c>
      <c r="C55" s="3">
        <v>2.284</v>
      </c>
      <c r="D55" s="3">
        <v>-0.933</v>
      </c>
      <c r="E55" s="3"/>
      <c r="F55" s="3">
        <v>7.53</v>
      </c>
      <c r="G55" s="2">
        <v>10.18</v>
      </c>
      <c r="H55" s="3">
        <v>1.493</v>
      </c>
      <c r="I55" s="3">
        <v>0.192</v>
      </c>
      <c r="J55" s="3"/>
      <c r="K55" s="3">
        <v>9.34</v>
      </c>
      <c r="L55" s="2">
        <v>17.41</v>
      </c>
      <c r="M55" s="3">
        <v>5.024</v>
      </c>
      <c r="N55" s="3">
        <v>-1.683</v>
      </c>
      <c r="O55" s="3"/>
      <c r="P55" s="3">
        <v>9.42</v>
      </c>
      <c r="Q55" s="2">
        <v>17.75</v>
      </c>
      <c r="R55" s="3">
        <v>4.913</v>
      </c>
      <c r="S55" s="4">
        <v>-0.884</v>
      </c>
    </row>
    <row r="56" spans="1:19" ht="15.75">
      <c r="A56" s="3">
        <v>7.84</v>
      </c>
      <c r="B56" s="2">
        <v>10.79</v>
      </c>
      <c r="C56" s="3">
        <v>2.592</v>
      </c>
      <c r="D56" s="3">
        <v>-0.806</v>
      </c>
      <c r="E56" s="3"/>
      <c r="F56" s="3">
        <v>7.63</v>
      </c>
      <c r="G56" s="2">
        <v>10.38</v>
      </c>
      <c r="H56" s="3">
        <v>1.683</v>
      </c>
      <c r="I56" s="3">
        <v>0.4</v>
      </c>
      <c r="J56" s="3"/>
      <c r="K56" s="3">
        <v>9.37</v>
      </c>
      <c r="L56" s="2">
        <v>17.52</v>
      </c>
      <c r="M56" s="3">
        <v>5.055</v>
      </c>
      <c r="N56" s="3">
        <v>-1.494</v>
      </c>
      <c r="O56" s="3"/>
      <c r="P56" s="3">
        <v>9.44</v>
      </c>
      <c r="Q56" s="2">
        <v>17.86</v>
      </c>
      <c r="R56" s="3">
        <v>5.166</v>
      </c>
      <c r="S56" s="4">
        <v>-0.993</v>
      </c>
    </row>
    <row r="57" spans="1:19" ht="15.75">
      <c r="A57" s="3">
        <v>7.89</v>
      </c>
      <c r="B57" s="2">
        <v>10.89</v>
      </c>
      <c r="C57" s="3">
        <v>2.245</v>
      </c>
      <c r="D57" s="3">
        <v>-0.771</v>
      </c>
      <c r="E57" s="3"/>
      <c r="F57" s="3">
        <v>7.68</v>
      </c>
      <c r="G57" s="2">
        <v>10.49</v>
      </c>
      <c r="H57" s="3">
        <v>1.739</v>
      </c>
      <c r="I57" s="3">
        <v>0.34</v>
      </c>
      <c r="J57" s="3"/>
      <c r="K57" s="3">
        <v>9.39</v>
      </c>
      <c r="L57" s="2">
        <v>17.64</v>
      </c>
      <c r="M57" s="3">
        <v>5.12</v>
      </c>
      <c r="N57" s="3">
        <v>-1.038</v>
      </c>
      <c r="O57" s="3"/>
      <c r="P57" s="3">
        <v>9.46</v>
      </c>
      <c r="Q57" s="2">
        <v>17.97</v>
      </c>
      <c r="R57" s="3">
        <v>5.118</v>
      </c>
      <c r="S57" s="4">
        <v>-0.97</v>
      </c>
    </row>
    <row r="58" spans="1:19" ht="15.75">
      <c r="A58" s="3">
        <v>7.94</v>
      </c>
      <c r="B58" s="2">
        <v>10.99</v>
      </c>
      <c r="C58" s="3">
        <v>2.008</v>
      </c>
      <c r="D58" s="3">
        <v>-0.911</v>
      </c>
      <c r="E58" s="3"/>
      <c r="F58" s="3">
        <v>7.73</v>
      </c>
      <c r="G58" s="2">
        <v>10.59</v>
      </c>
      <c r="H58" s="3">
        <v>1.861</v>
      </c>
      <c r="I58" s="3">
        <v>0.624</v>
      </c>
      <c r="J58" s="3"/>
      <c r="K58" s="3">
        <v>9.42</v>
      </c>
      <c r="L58" s="2">
        <v>17.75</v>
      </c>
      <c r="M58" s="3">
        <v>5.112</v>
      </c>
      <c r="N58" s="3">
        <v>-1.449</v>
      </c>
      <c r="O58" s="3"/>
      <c r="P58" s="3">
        <v>9.49</v>
      </c>
      <c r="Q58" s="2">
        <v>18.09</v>
      </c>
      <c r="R58" s="3">
        <v>5.043</v>
      </c>
      <c r="S58" s="4">
        <v>-0.996</v>
      </c>
    </row>
    <row r="59" spans="1:19" ht="15.75">
      <c r="A59" s="3">
        <v>7.99</v>
      </c>
      <c r="B59" s="2">
        <v>11.09</v>
      </c>
      <c r="C59" s="3">
        <v>2.06</v>
      </c>
      <c r="D59" s="3">
        <v>-0.937</v>
      </c>
      <c r="E59" s="3"/>
      <c r="F59" s="3">
        <v>7.78</v>
      </c>
      <c r="G59" s="2">
        <v>10.69</v>
      </c>
      <c r="H59" s="3">
        <v>1.72</v>
      </c>
      <c r="I59" s="3">
        <v>0.199</v>
      </c>
      <c r="J59" s="3"/>
      <c r="K59" s="3">
        <v>9.44</v>
      </c>
      <c r="L59" s="2">
        <v>17.86</v>
      </c>
      <c r="M59" s="3">
        <v>5.128</v>
      </c>
      <c r="N59" s="3">
        <v>-1.203</v>
      </c>
      <c r="O59" s="3"/>
      <c r="P59" s="3">
        <v>9.51</v>
      </c>
      <c r="Q59" s="2">
        <v>18.21</v>
      </c>
      <c r="R59" s="3">
        <v>5.095</v>
      </c>
      <c r="S59" s="4">
        <v>-0.808</v>
      </c>
    </row>
    <row r="60" spans="1:19" ht="15.75">
      <c r="A60" s="3">
        <v>8.04</v>
      </c>
      <c r="B60" s="2">
        <v>11.19</v>
      </c>
      <c r="C60" s="3">
        <v>2.581</v>
      </c>
      <c r="D60" s="3">
        <v>-0.844</v>
      </c>
      <c r="E60" s="3"/>
      <c r="F60" s="3">
        <v>7.84</v>
      </c>
      <c r="G60" s="2">
        <v>10.79</v>
      </c>
      <c r="H60" s="3">
        <v>1.591</v>
      </c>
      <c r="I60" s="3">
        <v>0.153</v>
      </c>
      <c r="J60" s="3"/>
      <c r="K60" s="3">
        <v>9.46</v>
      </c>
      <c r="L60" s="2">
        <v>17.97</v>
      </c>
      <c r="M60" s="3">
        <v>5.396</v>
      </c>
      <c r="N60" s="3">
        <v>-1.187</v>
      </c>
      <c r="O60" s="3"/>
      <c r="P60" s="3">
        <v>9.54</v>
      </c>
      <c r="Q60" s="2">
        <v>18.33</v>
      </c>
      <c r="R60" s="3">
        <v>5.198</v>
      </c>
      <c r="S60" s="4">
        <v>-1.101</v>
      </c>
    </row>
    <row r="61" spans="1:19" ht="15.75">
      <c r="A61" s="3">
        <v>8.13</v>
      </c>
      <c r="B61" s="2">
        <v>11.63</v>
      </c>
      <c r="C61" s="3">
        <v>2.605</v>
      </c>
      <c r="D61" s="3">
        <v>-1.179</v>
      </c>
      <c r="E61" s="3"/>
      <c r="F61" s="3">
        <v>7.89</v>
      </c>
      <c r="G61" s="2">
        <v>10.89</v>
      </c>
      <c r="H61" s="3">
        <v>1.884</v>
      </c>
      <c r="I61" s="3">
        <v>0.064</v>
      </c>
      <c r="J61" s="3"/>
      <c r="K61" s="3">
        <v>9.49</v>
      </c>
      <c r="L61" s="2">
        <v>18.09</v>
      </c>
      <c r="M61" s="3">
        <v>5.261</v>
      </c>
      <c r="N61" s="3">
        <v>-1.079</v>
      </c>
      <c r="O61" s="3"/>
      <c r="P61" s="3">
        <v>9.56</v>
      </c>
      <c r="Q61" s="2">
        <v>18.44</v>
      </c>
      <c r="R61" s="3">
        <v>5.126</v>
      </c>
      <c r="S61" s="4">
        <v>-1.018</v>
      </c>
    </row>
    <row r="62" spans="1:19" ht="15.75">
      <c r="A62" s="3">
        <v>8.19</v>
      </c>
      <c r="B62" s="2">
        <v>11.89</v>
      </c>
      <c r="C62" s="3">
        <v>2.797</v>
      </c>
      <c r="D62" s="3">
        <v>-0.659</v>
      </c>
      <c r="E62" s="3"/>
      <c r="F62" s="3">
        <v>7.94</v>
      </c>
      <c r="G62" s="2">
        <v>10.99</v>
      </c>
      <c r="H62" s="3">
        <v>1.901</v>
      </c>
      <c r="I62" s="3">
        <v>0.353</v>
      </c>
      <c r="J62" s="3"/>
      <c r="K62" s="3">
        <v>9.51</v>
      </c>
      <c r="L62" s="2">
        <v>18.67</v>
      </c>
      <c r="M62" s="3">
        <v>5.347</v>
      </c>
      <c r="N62" s="3">
        <v>-1.151</v>
      </c>
      <c r="O62" s="3"/>
      <c r="P62" s="3">
        <v>9.59</v>
      </c>
      <c r="Q62" s="2">
        <v>18.56</v>
      </c>
      <c r="R62" s="3">
        <v>5.057</v>
      </c>
      <c r="S62" s="4">
        <v>-1.039</v>
      </c>
    </row>
    <row r="63" spans="1:19" ht="15.75">
      <c r="A63" s="3">
        <v>8.24</v>
      </c>
      <c r="B63" s="2">
        <v>12.16</v>
      </c>
      <c r="C63" s="3">
        <v>2.571</v>
      </c>
      <c r="D63" s="3">
        <v>-0.659</v>
      </c>
      <c r="E63" s="3"/>
      <c r="F63" s="3">
        <v>7.99</v>
      </c>
      <c r="G63" s="2">
        <v>11.09</v>
      </c>
      <c r="H63" s="3">
        <v>1.793</v>
      </c>
      <c r="I63" s="3">
        <v>0.146</v>
      </c>
      <c r="J63" s="3"/>
      <c r="K63" s="3">
        <v>9.51</v>
      </c>
      <c r="L63" s="2">
        <v>18.67</v>
      </c>
      <c r="M63" s="3">
        <v>4.919</v>
      </c>
      <c r="N63" s="3">
        <v>-1.209</v>
      </c>
      <c r="O63" s="3"/>
      <c r="P63" s="3">
        <v>9.61</v>
      </c>
      <c r="Q63" s="2">
        <v>18.68</v>
      </c>
      <c r="R63" s="3">
        <v>5.125</v>
      </c>
      <c r="S63" s="4">
        <v>-0.973</v>
      </c>
    </row>
    <row r="64" spans="1:19" ht="15.75">
      <c r="A64" s="3">
        <v>8.34</v>
      </c>
      <c r="B64" s="2">
        <v>12.66</v>
      </c>
      <c r="C64" s="3">
        <v>2.477</v>
      </c>
      <c r="D64" s="3">
        <v>-1.055</v>
      </c>
      <c r="E64" s="3"/>
      <c r="F64" s="3">
        <v>8.04</v>
      </c>
      <c r="G64" s="2">
        <v>11.19</v>
      </c>
      <c r="H64" s="3">
        <v>2.134</v>
      </c>
      <c r="I64" s="3">
        <v>0.362</v>
      </c>
      <c r="J64" s="3"/>
      <c r="K64" s="3">
        <v>9.54</v>
      </c>
      <c r="L64" s="2">
        <v>18.33</v>
      </c>
      <c r="M64" s="3">
        <v>5.288</v>
      </c>
      <c r="N64" s="3">
        <v>-1.134</v>
      </c>
      <c r="O64" s="3"/>
      <c r="P64" s="3">
        <v>9.64</v>
      </c>
      <c r="Q64" s="2">
        <v>18.79</v>
      </c>
      <c r="R64" s="3">
        <v>4.96</v>
      </c>
      <c r="S64" s="4">
        <v>-1.162</v>
      </c>
    </row>
    <row r="65" spans="1:19" ht="15.75">
      <c r="A65" s="3">
        <v>8.39</v>
      </c>
      <c r="B65" s="2">
        <v>12.9</v>
      </c>
      <c r="C65" s="3">
        <v>2.795</v>
      </c>
      <c r="D65" s="3">
        <v>-0.808</v>
      </c>
      <c r="E65" s="3"/>
      <c r="F65" s="3">
        <v>8.13</v>
      </c>
      <c r="G65" s="2">
        <v>11.63</v>
      </c>
      <c r="H65" s="3">
        <v>2.199</v>
      </c>
      <c r="I65" s="3">
        <v>0.538</v>
      </c>
      <c r="J65" s="3"/>
      <c r="K65" s="3">
        <v>9.56</v>
      </c>
      <c r="L65" s="2">
        <v>18.44</v>
      </c>
      <c r="M65" s="3">
        <v>5.306</v>
      </c>
      <c r="N65" s="3">
        <v>-1.133</v>
      </c>
      <c r="O65" s="3"/>
      <c r="P65" s="3">
        <v>9.66</v>
      </c>
      <c r="Q65" s="2">
        <v>18.91</v>
      </c>
      <c r="R65" s="3">
        <v>4.9</v>
      </c>
      <c r="S65" s="4">
        <v>-0.868</v>
      </c>
    </row>
    <row r="66" spans="1:19" ht="15.75">
      <c r="A66" s="3">
        <v>8.44</v>
      </c>
      <c r="B66" s="2">
        <v>13.14</v>
      </c>
      <c r="C66" s="3">
        <v>2.95</v>
      </c>
      <c r="D66" s="3">
        <v>-0.943</v>
      </c>
      <c r="E66" s="3"/>
      <c r="F66" s="3">
        <v>8.19</v>
      </c>
      <c r="G66" s="2">
        <v>11.89</v>
      </c>
      <c r="H66" s="3">
        <v>2.34</v>
      </c>
      <c r="I66" s="3">
        <v>0.508</v>
      </c>
      <c r="J66" s="3"/>
      <c r="K66" s="3">
        <v>9.59</v>
      </c>
      <c r="L66" s="2">
        <v>18.56</v>
      </c>
      <c r="M66" s="3">
        <v>5.336</v>
      </c>
      <c r="N66" s="3">
        <v>-1.112</v>
      </c>
      <c r="O66" s="3"/>
      <c r="P66" s="3">
        <v>9.69</v>
      </c>
      <c r="Q66" s="2">
        <v>19.02</v>
      </c>
      <c r="R66" s="3">
        <v>5.084</v>
      </c>
      <c r="S66" s="4">
        <v>-0.96</v>
      </c>
    </row>
    <row r="67" spans="1:19" ht="15.75">
      <c r="A67" s="3">
        <v>8.54</v>
      </c>
      <c r="B67" s="2">
        <v>13.61</v>
      </c>
      <c r="C67" s="3">
        <v>1.769</v>
      </c>
      <c r="D67" s="3">
        <v>-0.711</v>
      </c>
      <c r="E67" s="3"/>
      <c r="F67" s="3">
        <v>8.24</v>
      </c>
      <c r="G67" s="2">
        <v>12.16</v>
      </c>
      <c r="H67" s="3">
        <v>1.998</v>
      </c>
      <c r="I67" s="3">
        <v>0.458</v>
      </c>
      <c r="J67" s="3"/>
      <c r="K67" s="3">
        <v>9.61</v>
      </c>
      <c r="L67" s="2">
        <v>18.68</v>
      </c>
      <c r="M67" s="3">
        <v>5.236</v>
      </c>
      <c r="N67" s="3">
        <v>-1.217</v>
      </c>
      <c r="O67" s="3"/>
      <c r="P67" s="3">
        <v>9.81</v>
      </c>
      <c r="Q67" s="2">
        <v>19.6</v>
      </c>
      <c r="R67" s="3">
        <v>5.171</v>
      </c>
      <c r="S67" s="4">
        <v>-1.034</v>
      </c>
    </row>
    <row r="68" spans="1:19" ht="15.75">
      <c r="A68" s="3">
        <v>8.54</v>
      </c>
      <c r="B68" s="2">
        <v>13.61</v>
      </c>
      <c r="C68" s="3">
        <v>1.417</v>
      </c>
      <c r="D68" s="3">
        <v>-1.126</v>
      </c>
      <c r="E68" s="3"/>
      <c r="F68" s="3">
        <v>8.34</v>
      </c>
      <c r="G68" s="2">
        <v>12.66</v>
      </c>
      <c r="H68" s="3">
        <v>2.227</v>
      </c>
      <c r="I68" s="3">
        <v>0.45</v>
      </c>
      <c r="J68" s="3"/>
      <c r="K68" s="3">
        <v>9.64</v>
      </c>
      <c r="L68" s="2">
        <v>18.79</v>
      </c>
      <c r="M68" s="3">
        <v>5.361</v>
      </c>
      <c r="N68" s="3">
        <v>-1.147</v>
      </c>
      <c r="O68" s="3"/>
      <c r="P68" s="3">
        <v>10.31</v>
      </c>
      <c r="Q68" s="2">
        <v>21.7</v>
      </c>
      <c r="R68" s="3">
        <v>5.197</v>
      </c>
      <c r="S68" s="4">
        <v>-0.965</v>
      </c>
    </row>
    <row r="69" spans="1:19" ht="15.75">
      <c r="A69" s="3">
        <v>8.59</v>
      </c>
      <c r="B69" s="2">
        <v>13.84</v>
      </c>
      <c r="C69" s="3">
        <v>2.514</v>
      </c>
      <c r="D69" s="3">
        <v>-1.147</v>
      </c>
      <c r="E69" s="3"/>
      <c r="F69" s="3">
        <v>8.39</v>
      </c>
      <c r="G69" s="2">
        <v>12.9</v>
      </c>
      <c r="H69" s="3">
        <v>2.144</v>
      </c>
      <c r="I69" s="3">
        <v>0.525</v>
      </c>
      <c r="J69" s="3"/>
      <c r="K69" s="3">
        <v>9.66</v>
      </c>
      <c r="L69" s="2">
        <v>18.91</v>
      </c>
      <c r="M69" s="3">
        <v>5.303</v>
      </c>
      <c r="N69" s="3">
        <v>-1.198</v>
      </c>
      <c r="O69" s="3"/>
      <c r="P69" s="3">
        <v>10.63</v>
      </c>
      <c r="Q69" s="2">
        <v>22.94</v>
      </c>
      <c r="R69" s="3">
        <v>4.856</v>
      </c>
      <c r="S69" s="4">
        <v>-1.257</v>
      </c>
    </row>
    <row r="70" spans="1:19" ht="15.75">
      <c r="A70" s="3">
        <v>8.64</v>
      </c>
      <c r="B70" s="2">
        <v>14.07</v>
      </c>
      <c r="C70" s="3">
        <v>2.295</v>
      </c>
      <c r="D70" s="3">
        <v>-1.044</v>
      </c>
      <c r="E70" s="3"/>
      <c r="F70" s="3">
        <v>8.44</v>
      </c>
      <c r="G70" s="2">
        <v>13.14</v>
      </c>
      <c r="H70" s="3">
        <v>2.018</v>
      </c>
      <c r="I70" s="3">
        <v>0.303</v>
      </c>
      <c r="J70" s="3"/>
      <c r="K70" s="3">
        <v>9.69</v>
      </c>
      <c r="L70" s="2">
        <v>19.02</v>
      </c>
      <c r="M70" s="3">
        <v>5.293</v>
      </c>
      <c r="N70" s="3">
        <v>-1.12</v>
      </c>
      <c r="O70" s="3"/>
      <c r="P70" s="3">
        <v>10.73</v>
      </c>
      <c r="Q70" s="2">
        <v>23.32</v>
      </c>
      <c r="R70" s="3">
        <v>5.203</v>
      </c>
      <c r="S70" s="4">
        <v>-1.043</v>
      </c>
    </row>
    <row r="71" spans="1:19" ht="15.75">
      <c r="A71" s="3">
        <v>8.74</v>
      </c>
      <c r="B71" s="2">
        <v>14.55</v>
      </c>
      <c r="C71" s="3">
        <v>2.454</v>
      </c>
      <c r="D71" s="3">
        <v>-0.974</v>
      </c>
      <c r="E71" s="3"/>
      <c r="F71" s="3">
        <v>8.54</v>
      </c>
      <c r="G71" s="2">
        <v>13.61</v>
      </c>
      <c r="H71" s="3">
        <v>2.023</v>
      </c>
      <c r="I71" s="3">
        <v>0.245</v>
      </c>
      <c r="J71" s="3"/>
      <c r="K71" s="3">
        <v>9.71</v>
      </c>
      <c r="L71" s="2">
        <v>19.13</v>
      </c>
      <c r="M71" s="3">
        <v>5.246</v>
      </c>
      <c r="N71" s="3">
        <v>-1.202</v>
      </c>
      <c r="O71" s="3"/>
      <c r="P71" s="3">
        <v>10.93</v>
      </c>
      <c r="Q71" s="2">
        <v>24.08</v>
      </c>
      <c r="R71" s="3">
        <v>4.79</v>
      </c>
      <c r="S71" s="4">
        <v>-1.08</v>
      </c>
    </row>
    <row r="72" spans="1:19" ht="15.75">
      <c r="A72" s="3">
        <v>8.84</v>
      </c>
      <c r="B72" s="2">
        <v>15.01</v>
      </c>
      <c r="C72" s="3">
        <v>2.821</v>
      </c>
      <c r="D72" s="3">
        <v>-0.845</v>
      </c>
      <c r="E72" s="3"/>
      <c r="F72" s="3">
        <v>8.59</v>
      </c>
      <c r="G72" s="2">
        <v>13.84</v>
      </c>
      <c r="H72" s="3">
        <v>2.004</v>
      </c>
      <c r="I72" s="3">
        <v>0.236</v>
      </c>
      <c r="J72" s="3"/>
      <c r="K72" s="3">
        <v>9.71</v>
      </c>
      <c r="L72" s="2">
        <v>19.13</v>
      </c>
      <c r="M72" s="3">
        <v>5.251</v>
      </c>
      <c r="N72" s="3">
        <v>-1.162</v>
      </c>
      <c r="O72" s="3"/>
      <c r="P72" s="3">
        <v>11.03</v>
      </c>
      <c r="Q72" s="2">
        <v>24.47</v>
      </c>
      <c r="R72" s="3">
        <v>4.996</v>
      </c>
      <c r="S72" s="4">
        <v>-0.981</v>
      </c>
    </row>
    <row r="73" spans="1:15" ht="15.75">
      <c r="A73" s="3">
        <v>8.94</v>
      </c>
      <c r="B73" s="2">
        <v>15.49</v>
      </c>
      <c r="C73" s="3">
        <v>2.84</v>
      </c>
      <c r="D73" s="3">
        <v>-1.068</v>
      </c>
      <c r="E73" s="3"/>
      <c r="F73" s="3">
        <v>8.64</v>
      </c>
      <c r="G73" s="2">
        <v>14.07</v>
      </c>
      <c r="H73" s="3">
        <v>1.767</v>
      </c>
      <c r="I73" s="3">
        <v>0.22</v>
      </c>
      <c r="J73" s="3"/>
      <c r="K73" s="3">
        <v>9.81</v>
      </c>
      <c r="L73" s="2">
        <v>19.6</v>
      </c>
      <c r="M73" s="3">
        <v>5.199</v>
      </c>
      <c r="N73" s="3">
        <v>-1.18</v>
      </c>
      <c r="O73" s="3"/>
    </row>
    <row r="74" spans="1:15" ht="15.75">
      <c r="A74" s="3">
        <v>9.02</v>
      </c>
      <c r="B74" s="2">
        <v>15.89</v>
      </c>
      <c r="C74" s="3">
        <v>2.689</v>
      </c>
      <c r="D74" s="3">
        <v>-0.977</v>
      </c>
      <c r="E74" s="3"/>
      <c r="F74" s="3">
        <v>8.74</v>
      </c>
      <c r="G74" s="2">
        <v>14.55</v>
      </c>
      <c r="H74" s="3">
        <v>2.046</v>
      </c>
      <c r="I74" s="3">
        <v>0.059</v>
      </c>
      <c r="J74" s="3"/>
      <c r="K74" s="3">
        <v>9.91</v>
      </c>
      <c r="L74" s="2">
        <v>20.07</v>
      </c>
      <c r="M74" s="3">
        <v>5.176</v>
      </c>
      <c r="N74" s="3">
        <v>-1.231</v>
      </c>
      <c r="O74" s="3"/>
    </row>
    <row r="75" spans="1:15" ht="15.75">
      <c r="A75" s="3">
        <v>9.12</v>
      </c>
      <c r="B75" s="2">
        <v>16.36</v>
      </c>
      <c r="C75" s="3">
        <v>3.114</v>
      </c>
      <c r="D75" s="3">
        <v>-1.265</v>
      </c>
      <c r="E75" s="3"/>
      <c r="F75" s="3">
        <v>8.94</v>
      </c>
      <c r="G75" s="2">
        <v>15.49</v>
      </c>
      <c r="H75" s="3">
        <v>1.851</v>
      </c>
      <c r="I75" s="3">
        <v>-0.169</v>
      </c>
      <c r="J75" s="3"/>
      <c r="K75" s="3">
        <v>10.11</v>
      </c>
      <c r="L75" s="2">
        <v>20.94</v>
      </c>
      <c r="M75" s="3">
        <v>5.24</v>
      </c>
      <c r="N75" s="3">
        <v>-1.293</v>
      </c>
      <c r="O75" s="3"/>
    </row>
    <row r="76" spans="1:15" ht="15.75">
      <c r="A76" s="3">
        <v>9.22</v>
      </c>
      <c r="B76" s="2">
        <v>16.82</v>
      </c>
      <c r="C76" s="3">
        <v>3.042</v>
      </c>
      <c r="D76" s="3">
        <v>-1.545</v>
      </c>
      <c r="E76" s="3"/>
      <c r="F76" s="3">
        <v>9.02</v>
      </c>
      <c r="G76" s="2">
        <v>15.89</v>
      </c>
      <c r="H76" s="3">
        <v>2.223</v>
      </c>
      <c r="I76" s="3">
        <v>0.035</v>
      </c>
      <c r="J76" s="3"/>
      <c r="K76" s="3">
        <v>10.11</v>
      </c>
      <c r="L76" s="2">
        <v>20.94</v>
      </c>
      <c r="M76" s="3">
        <v>5.144</v>
      </c>
      <c r="N76" s="3">
        <v>-1.348</v>
      </c>
      <c r="O76" s="3"/>
    </row>
    <row r="77" spans="1:15" ht="15.75">
      <c r="A77" s="3">
        <v>9.24</v>
      </c>
      <c r="B77" s="2">
        <v>16.94</v>
      </c>
      <c r="C77" s="3">
        <v>2.568</v>
      </c>
      <c r="D77" s="3">
        <v>-1.615</v>
      </c>
      <c r="E77" s="3"/>
      <c r="F77" s="3">
        <v>9.02</v>
      </c>
      <c r="G77" s="2">
        <v>15.89</v>
      </c>
      <c r="H77" s="3">
        <v>2.109</v>
      </c>
      <c r="I77" s="3">
        <v>-0.322</v>
      </c>
      <c r="J77" s="3"/>
      <c r="K77" s="3">
        <v>10.21</v>
      </c>
      <c r="L77" s="2">
        <v>21.32</v>
      </c>
      <c r="M77" s="3">
        <v>5.164</v>
      </c>
      <c r="N77" s="3">
        <v>-1.226</v>
      </c>
      <c r="O77" s="3"/>
    </row>
    <row r="78" spans="1:15" ht="15.75">
      <c r="A78" s="3">
        <v>9.27</v>
      </c>
      <c r="B78" s="2">
        <v>17.06</v>
      </c>
      <c r="C78" s="3">
        <v>3.433</v>
      </c>
      <c r="D78" s="3">
        <v>-1.12</v>
      </c>
      <c r="E78" s="3"/>
      <c r="F78" s="3">
        <v>9.02</v>
      </c>
      <c r="G78" s="2">
        <v>15.89</v>
      </c>
      <c r="H78" s="3">
        <v>2.495</v>
      </c>
      <c r="I78" s="3">
        <v>-0.249</v>
      </c>
      <c r="J78" s="3"/>
      <c r="K78" s="3">
        <v>10.31</v>
      </c>
      <c r="L78" s="2">
        <v>21.7</v>
      </c>
      <c r="M78" s="3">
        <v>5.167</v>
      </c>
      <c r="N78" s="3">
        <v>-1.26</v>
      </c>
      <c r="O78" s="3"/>
    </row>
    <row r="79" spans="1:15" ht="15.75">
      <c r="A79" s="3">
        <v>9.29</v>
      </c>
      <c r="B79" s="2">
        <v>17.17</v>
      </c>
      <c r="C79" s="3">
        <v>2.651</v>
      </c>
      <c r="D79" s="3">
        <v>-0.761</v>
      </c>
      <c r="E79" s="3"/>
      <c r="F79" s="3">
        <v>9.12</v>
      </c>
      <c r="G79" s="2">
        <v>16.36</v>
      </c>
      <c r="H79" s="3">
        <v>2.413</v>
      </c>
      <c r="I79" s="3">
        <v>-0.004</v>
      </c>
      <c r="J79" s="3"/>
      <c r="K79" s="3">
        <v>10.31</v>
      </c>
      <c r="L79" s="2">
        <v>21.7</v>
      </c>
      <c r="M79" s="3">
        <v>5.08</v>
      </c>
      <c r="N79" s="3">
        <v>-1.406</v>
      </c>
      <c r="O79" s="3"/>
    </row>
    <row r="80" spans="1:15" ht="15.75">
      <c r="A80" s="3">
        <v>9.32</v>
      </c>
      <c r="B80" s="2">
        <v>17.29</v>
      </c>
      <c r="C80" s="3">
        <v>2.921</v>
      </c>
      <c r="D80" s="3">
        <v>-1.175</v>
      </c>
      <c r="E80" s="3"/>
      <c r="F80" s="3">
        <v>9.22</v>
      </c>
      <c r="G80" s="2">
        <v>16.82</v>
      </c>
      <c r="H80" s="3">
        <v>2.536</v>
      </c>
      <c r="I80" s="3">
        <v>-0.116</v>
      </c>
      <c r="J80" s="3"/>
      <c r="K80" s="3">
        <v>10.53</v>
      </c>
      <c r="L80" s="2">
        <v>22.55</v>
      </c>
      <c r="M80" s="3">
        <v>5.08</v>
      </c>
      <c r="N80" s="3">
        <v>-1.406</v>
      </c>
      <c r="O80" s="3"/>
    </row>
    <row r="81" spans="1:15" ht="15.75">
      <c r="A81" s="3">
        <v>9.32</v>
      </c>
      <c r="B81" s="2">
        <v>17.29</v>
      </c>
      <c r="C81" s="3">
        <v>2.583</v>
      </c>
      <c r="D81" s="3">
        <v>-1.287</v>
      </c>
      <c r="E81" s="3"/>
      <c r="F81" s="3">
        <v>9.24</v>
      </c>
      <c r="G81" s="2">
        <v>16.94</v>
      </c>
      <c r="H81" s="3">
        <v>2.742</v>
      </c>
      <c r="I81" s="3">
        <v>0.016</v>
      </c>
      <c r="J81" s="3"/>
      <c r="K81" s="3">
        <v>10.53</v>
      </c>
      <c r="L81" s="2">
        <v>22.55</v>
      </c>
      <c r="M81" s="3">
        <v>4.674</v>
      </c>
      <c r="N81" s="3">
        <v>-1.377</v>
      </c>
      <c r="O81" s="3"/>
    </row>
    <row r="82" spans="1:15" ht="15.75">
      <c r="A82" s="3">
        <v>9.34</v>
      </c>
      <c r="B82" s="2">
        <v>17.41</v>
      </c>
      <c r="C82" s="3">
        <v>3.447</v>
      </c>
      <c r="D82" s="3">
        <v>-1.269</v>
      </c>
      <c r="E82" s="3"/>
      <c r="F82" s="3">
        <v>9.32</v>
      </c>
      <c r="G82" s="2">
        <v>17.29</v>
      </c>
      <c r="H82" s="3">
        <v>2.044</v>
      </c>
      <c r="I82" s="3">
        <v>0.231</v>
      </c>
      <c r="J82" s="3"/>
      <c r="K82" s="3">
        <v>10.63</v>
      </c>
      <c r="L82" s="2">
        <v>22.94</v>
      </c>
      <c r="M82" s="3">
        <v>5.084</v>
      </c>
      <c r="N82" s="3">
        <v>-1.258</v>
      </c>
      <c r="O82" s="3"/>
    </row>
    <row r="83" spans="1:15" ht="15.75">
      <c r="A83" s="3">
        <v>9.37</v>
      </c>
      <c r="B83" s="2">
        <v>17.52</v>
      </c>
      <c r="C83" s="3">
        <v>3.407</v>
      </c>
      <c r="D83" s="3">
        <v>-1.427</v>
      </c>
      <c r="E83" s="3"/>
      <c r="F83" s="3">
        <v>9.32</v>
      </c>
      <c r="G83" s="2">
        <v>17.29</v>
      </c>
      <c r="H83" s="3">
        <v>2.062</v>
      </c>
      <c r="I83" s="3">
        <v>0.075</v>
      </c>
      <c r="J83" s="3"/>
      <c r="K83" s="3">
        <v>10.63</v>
      </c>
      <c r="L83" s="2">
        <v>22.94</v>
      </c>
      <c r="M83" s="3">
        <v>4.895</v>
      </c>
      <c r="N83" s="3">
        <v>-1.467</v>
      </c>
      <c r="O83" s="3"/>
    </row>
    <row r="84" spans="1:15" ht="15.75">
      <c r="A84" s="3">
        <v>9.39</v>
      </c>
      <c r="B84" s="2">
        <v>17.64</v>
      </c>
      <c r="C84" s="3">
        <v>3.204</v>
      </c>
      <c r="D84" s="3">
        <v>-1.26</v>
      </c>
      <c r="E84" s="3"/>
      <c r="F84" s="3">
        <v>9.34</v>
      </c>
      <c r="G84" s="2">
        <v>17.41</v>
      </c>
      <c r="H84" s="3">
        <v>2.524</v>
      </c>
      <c r="I84" s="3">
        <v>-0.112</v>
      </c>
      <c r="J84" s="3"/>
      <c r="K84" s="3">
        <v>10.73</v>
      </c>
      <c r="L84" s="2">
        <v>23.32</v>
      </c>
      <c r="M84" s="3">
        <v>5.148</v>
      </c>
      <c r="N84" s="3">
        <v>-1.161</v>
      </c>
      <c r="O84" s="3"/>
    </row>
    <row r="85" spans="1:15" ht="15.75">
      <c r="A85" s="3">
        <v>9.42</v>
      </c>
      <c r="B85" s="2">
        <v>17.75</v>
      </c>
      <c r="C85" s="3">
        <v>3.389</v>
      </c>
      <c r="D85" s="3">
        <v>-1.488</v>
      </c>
      <c r="E85" s="3"/>
      <c r="F85" s="3">
        <v>9.34</v>
      </c>
      <c r="G85" s="2">
        <v>17.41</v>
      </c>
      <c r="H85" s="3">
        <v>2.511</v>
      </c>
      <c r="I85" s="3">
        <v>0.071</v>
      </c>
      <c r="J85" s="3"/>
      <c r="K85" s="3">
        <v>10.83</v>
      </c>
      <c r="L85" s="2">
        <v>23.7</v>
      </c>
      <c r="M85" s="3">
        <v>4.986</v>
      </c>
      <c r="N85" s="3">
        <v>-1.306</v>
      </c>
      <c r="O85" s="3"/>
    </row>
    <row r="86" spans="1:15" ht="15.75">
      <c r="A86" s="3">
        <v>9.44</v>
      </c>
      <c r="B86" s="2">
        <v>17.86</v>
      </c>
      <c r="C86" s="3">
        <v>2.787</v>
      </c>
      <c r="D86" s="3">
        <v>-1.489</v>
      </c>
      <c r="E86" s="3"/>
      <c r="F86" s="3">
        <v>9.37</v>
      </c>
      <c r="G86" s="2">
        <v>17.52</v>
      </c>
      <c r="H86" s="3">
        <v>2.27</v>
      </c>
      <c r="I86" s="3">
        <v>-0.364</v>
      </c>
      <c r="J86" s="3"/>
      <c r="K86" s="3">
        <v>10.93</v>
      </c>
      <c r="L86" s="2">
        <v>24.08</v>
      </c>
      <c r="M86" s="3">
        <v>5.107</v>
      </c>
      <c r="N86" s="3">
        <v>-1.154</v>
      </c>
      <c r="O86" s="3"/>
    </row>
    <row r="87" spans="1:15" ht="15.75">
      <c r="A87" s="3">
        <v>9.46</v>
      </c>
      <c r="B87" s="2">
        <v>17.97</v>
      </c>
      <c r="C87" s="3">
        <v>2.899</v>
      </c>
      <c r="D87" s="3">
        <v>-1.464</v>
      </c>
      <c r="E87" s="3"/>
      <c r="F87" s="3">
        <v>9.39</v>
      </c>
      <c r="G87" s="2">
        <v>17.64</v>
      </c>
      <c r="H87" s="3">
        <v>2.623</v>
      </c>
      <c r="I87" s="3">
        <v>0.386</v>
      </c>
      <c r="J87" s="3"/>
      <c r="K87" s="3">
        <v>11.03</v>
      </c>
      <c r="L87" s="2">
        <v>24.47</v>
      </c>
      <c r="M87" s="3">
        <v>5.085</v>
      </c>
      <c r="N87" s="3">
        <v>-1.255</v>
      </c>
      <c r="O87" s="3"/>
    </row>
    <row r="88" spans="1:15" ht="15.75">
      <c r="A88" s="3">
        <v>9.49</v>
      </c>
      <c r="B88" s="2">
        <v>18.09</v>
      </c>
      <c r="C88" s="3">
        <v>2.994</v>
      </c>
      <c r="D88" s="3">
        <v>-1.031</v>
      </c>
      <c r="E88" s="3"/>
      <c r="F88" s="3">
        <v>9.42</v>
      </c>
      <c r="G88" s="2">
        <v>17.75</v>
      </c>
      <c r="H88" s="3">
        <v>2.544</v>
      </c>
      <c r="I88" s="3">
        <v>-0.068</v>
      </c>
      <c r="J88" s="3"/>
      <c r="K88" s="3">
        <v>11.13</v>
      </c>
      <c r="L88" s="2">
        <v>24.85</v>
      </c>
      <c r="M88" s="3">
        <v>5.092</v>
      </c>
      <c r="N88" s="3">
        <v>-1.166</v>
      </c>
      <c r="O88" s="3"/>
    </row>
    <row r="89" spans="1:10" ht="15.75">
      <c r="A89" s="3">
        <v>9.51</v>
      </c>
      <c r="B89" s="2">
        <v>18.21</v>
      </c>
      <c r="C89" s="3">
        <v>3.301</v>
      </c>
      <c r="D89" s="3">
        <v>-1.151</v>
      </c>
      <c r="E89" s="3"/>
      <c r="F89" s="3">
        <v>9.44</v>
      </c>
      <c r="G89" s="2">
        <v>17.86</v>
      </c>
      <c r="H89" s="3">
        <v>2.557</v>
      </c>
      <c r="I89" s="3">
        <v>-0.287</v>
      </c>
      <c r="J89" s="3"/>
    </row>
    <row r="90" spans="1:10" ht="15.75">
      <c r="A90" s="3">
        <v>9.51</v>
      </c>
      <c r="B90" s="2">
        <v>18.21</v>
      </c>
      <c r="C90" s="3">
        <v>3.43</v>
      </c>
      <c r="D90" s="3">
        <v>-1.095</v>
      </c>
      <c r="E90" s="3"/>
      <c r="F90" s="3">
        <v>9.46</v>
      </c>
      <c r="G90" s="2">
        <v>17.97</v>
      </c>
      <c r="H90" s="3">
        <v>2.35</v>
      </c>
      <c r="I90" s="3">
        <v>-0.267</v>
      </c>
      <c r="J90" s="3"/>
    </row>
    <row r="91" spans="1:10" ht="15.75">
      <c r="A91" s="3">
        <v>9.54</v>
      </c>
      <c r="B91" s="2">
        <v>18.33</v>
      </c>
      <c r="C91" s="3">
        <v>2.922</v>
      </c>
      <c r="D91" s="3">
        <v>-1.027</v>
      </c>
      <c r="E91" s="3"/>
      <c r="F91" s="3">
        <v>9.49</v>
      </c>
      <c r="G91" s="2">
        <v>18.09</v>
      </c>
      <c r="H91" s="3">
        <v>2.007</v>
      </c>
      <c r="I91" s="3">
        <v>0.1</v>
      </c>
      <c r="J91" s="3"/>
    </row>
    <row r="92" spans="1:10" ht="15.75">
      <c r="A92" s="3">
        <v>9.56</v>
      </c>
      <c r="B92" s="2">
        <v>18.44</v>
      </c>
      <c r="C92" s="3">
        <v>2.734</v>
      </c>
      <c r="D92" s="3">
        <v>-1.293</v>
      </c>
      <c r="E92" s="3"/>
      <c r="F92" s="3">
        <v>9.51</v>
      </c>
      <c r="G92" s="2">
        <v>18.21</v>
      </c>
      <c r="H92" s="3">
        <v>2.425</v>
      </c>
      <c r="I92" s="3">
        <v>0.25</v>
      </c>
      <c r="J92" s="3"/>
    </row>
    <row r="93" spans="1:10" ht="15.75">
      <c r="A93" s="3">
        <v>9.59</v>
      </c>
      <c r="B93" s="2">
        <v>18.56</v>
      </c>
      <c r="C93" s="3">
        <v>2.875</v>
      </c>
      <c r="D93" s="3">
        <v>-1.283</v>
      </c>
      <c r="E93" s="3"/>
      <c r="F93" s="3">
        <v>9.54</v>
      </c>
      <c r="G93" s="2">
        <v>18.33</v>
      </c>
      <c r="H93" s="3">
        <v>2.425</v>
      </c>
      <c r="I93" s="3">
        <v>0.14</v>
      </c>
      <c r="J93" s="3"/>
    </row>
    <row r="94" spans="1:10" ht="15.75">
      <c r="A94" s="3">
        <v>9.61</v>
      </c>
      <c r="B94" s="2">
        <v>18.68</v>
      </c>
      <c r="C94" s="3">
        <v>3.312</v>
      </c>
      <c r="D94" s="3">
        <v>-1.242</v>
      </c>
      <c r="E94" s="3"/>
      <c r="F94" s="3">
        <v>9.56</v>
      </c>
      <c r="G94" s="2">
        <v>18.44</v>
      </c>
      <c r="H94" s="3">
        <v>2.388</v>
      </c>
      <c r="I94" s="3">
        <v>0.212</v>
      </c>
      <c r="J94" s="3"/>
    </row>
    <row r="95" spans="1:10" ht="15.75">
      <c r="A95" s="3">
        <v>9.64</v>
      </c>
      <c r="B95" s="2">
        <v>18.79</v>
      </c>
      <c r="C95" s="3">
        <v>2.704</v>
      </c>
      <c r="D95" s="3">
        <v>-1.326</v>
      </c>
      <c r="E95" s="3"/>
      <c r="F95" s="3">
        <v>9.59</v>
      </c>
      <c r="G95" s="2">
        <v>18.56</v>
      </c>
      <c r="H95" s="3">
        <v>2.444</v>
      </c>
      <c r="I95" s="3">
        <v>0.277</v>
      </c>
      <c r="J95" s="3"/>
    </row>
    <row r="96" spans="1:10" ht="15.75">
      <c r="A96" s="3">
        <v>9.66</v>
      </c>
      <c r="B96" s="2">
        <v>18.91</v>
      </c>
      <c r="C96" s="3">
        <v>2.797</v>
      </c>
      <c r="D96" s="3">
        <v>-1.083</v>
      </c>
      <c r="E96" s="3"/>
      <c r="F96" s="3">
        <v>9.61</v>
      </c>
      <c r="G96" s="2">
        <v>18.68</v>
      </c>
      <c r="H96" s="3">
        <v>2.592</v>
      </c>
      <c r="I96" s="3">
        <v>0.279</v>
      </c>
      <c r="J96" s="3"/>
    </row>
    <row r="97" spans="1:10" ht="15.75">
      <c r="A97" s="3">
        <v>9.69</v>
      </c>
      <c r="B97" s="2">
        <v>19.02</v>
      </c>
      <c r="C97" s="3">
        <v>3.421</v>
      </c>
      <c r="D97" s="3">
        <v>-0.997</v>
      </c>
      <c r="E97" s="3"/>
      <c r="F97" s="3">
        <v>9.64</v>
      </c>
      <c r="G97" s="2">
        <v>18.79</v>
      </c>
      <c r="H97" s="3">
        <v>2.487</v>
      </c>
      <c r="I97" s="3">
        <v>-0.122</v>
      </c>
      <c r="J97" s="3"/>
    </row>
    <row r="98" spans="1:10" ht="15.75">
      <c r="A98" s="3">
        <v>9.71</v>
      </c>
      <c r="B98" s="2">
        <v>19.13</v>
      </c>
      <c r="C98" s="3">
        <v>2.367</v>
      </c>
      <c r="D98" s="3">
        <v>-1.058</v>
      </c>
      <c r="E98" s="3"/>
      <c r="F98" s="3">
        <v>9.69</v>
      </c>
      <c r="G98" s="2">
        <v>19.02</v>
      </c>
      <c r="H98" s="3">
        <v>2.608</v>
      </c>
      <c r="I98" s="3">
        <v>0.136</v>
      </c>
      <c r="J98" s="3"/>
    </row>
    <row r="99" spans="1:10" ht="15.75">
      <c r="A99" s="3">
        <v>9.71</v>
      </c>
      <c r="B99" s="2">
        <v>19.13</v>
      </c>
      <c r="C99" s="3">
        <v>2.749</v>
      </c>
      <c r="D99" s="3">
        <v>-1.11</v>
      </c>
      <c r="E99" s="3"/>
      <c r="F99" s="3">
        <v>9.69</v>
      </c>
      <c r="G99" s="2">
        <v>19.02</v>
      </c>
      <c r="H99" s="3">
        <v>2.548</v>
      </c>
      <c r="I99" s="3">
        <v>0.366</v>
      </c>
      <c r="J99" s="3"/>
    </row>
    <row r="100" spans="1:10" ht="15.75">
      <c r="A100" s="3">
        <v>9.81</v>
      </c>
      <c r="B100" s="2">
        <v>19.6</v>
      </c>
      <c r="C100" s="3">
        <v>2.803</v>
      </c>
      <c r="D100" s="3">
        <v>-1.418</v>
      </c>
      <c r="E100" s="3"/>
      <c r="F100" s="3">
        <v>9.71</v>
      </c>
      <c r="G100" s="2">
        <v>19.13</v>
      </c>
      <c r="H100" s="3">
        <v>2.194</v>
      </c>
      <c r="I100" s="3">
        <v>0.133</v>
      </c>
      <c r="J100" s="3"/>
    </row>
    <row r="101" spans="1:10" ht="15.75">
      <c r="A101" s="3">
        <v>9.91</v>
      </c>
      <c r="B101" s="2">
        <v>20.07</v>
      </c>
      <c r="C101" s="3">
        <v>3.125</v>
      </c>
      <c r="D101" s="3">
        <v>-1.295</v>
      </c>
      <c r="E101" s="3"/>
      <c r="F101" s="3">
        <v>9.81</v>
      </c>
      <c r="G101" s="2">
        <v>19.6</v>
      </c>
      <c r="H101" s="3">
        <v>2.495</v>
      </c>
      <c r="I101" s="3">
        <v>0.016</v>
      </c>
      <c r="J101" s="3"/>
    </row>
    <row r="102" spans="1:10" ht="15.75">
      <c r="A102" s="3">
        <v>10.01</v>
      </c>
      <c r="B102" s="2">
        <v>20.54</v>
      </c>
      <c r="C102" s="3">
        <v>2.556</v>
      </c>
      <c r="D102" s="3">
        <v>-1.154</v>
      </c>
      <c r="E102" s="3"/>
      <c r="F102" s="3">
        <v>9.91</v>
      </c>
      <c r="G102" s="2">
        <v>20.07</v>
      </c>
      <c r="H102" s="3">
        <v>2.003</v>
      </c>
      <c r="I102" s="3">
        <v>0.023</v>
      </c>
      <c r="J102" s="3"/>
    </row>
    <row r="103" spans="1:10" ht="15.75">
      <c r="A103" s="3">
        <v>10.03</v>
      </c>
      <c r="B103" s="2">
        <v>20.66</v>
      </c>
      <c r="C103" s="3">
        <v>2.382</v>
      </c>
      <c r="D103" s="3">
        <v>-1.083</v>
      </c>
      <c r="E103" s="3"/>
      <c r="F103" s="3">
        <v>10.01</v>
      </c>
      <c r="G103" s="2">
        <v>20.54</v>
      </c>
      <c r="H103" s="3">
        <v>2.447</v>
      </c>
      <c r="I103" s="3">
        <v>0.385</v>
      </c>
      <c r="J103" s="3"/>
    </row>
    <row r="104" spans="1:10" ht="15.75">
      <c r="A104" s="3">
        <v>10.06</v>
      </c>
      <c r="B104" s="2">
        <v>20.75</v>
      </c>
      <c r="C104" s="3">
        <v>2.891</v>
      </c>
      <c r="D104" s="3">
        <v>-1.228</v>
      </c>
      <c r="E104" s="3"/>
      <c r="F104" s="3">
        <v>10.11</v>
      </c>
      <c r="G104" s="2">
        <v>20.94</v>
      </c>
      <c r="H104" s="3">
        <v>2.498</v>
      </c>
      <c r="I104" s="3">
        <v>-0.104</v>
      </c>
      <c r="J104" s="3"/>
    </row>
    <row r="105" spans="1:10" ht="15.75">
      <c r="A105" s="3">
        <v>10.11</v>
      </c>
      <c r="B105" s="2">
        <v>20.94</v>
      </c>
      <c r="C105" s="3">
        <v>2.249</v>
      </c>
      <c r="D105" s="3">
        <v>-1.144</v>
      </c>
      <c r="E105" s="3"/>
      <c r="F105" s="3">
        <v>10.21</v>
      </c>
      <c r="G105" s="2">
        <v>21.32</v>
      </c>
      <c r="H105" s="3">
        <v>2.587</v>
      </c>
      <c r="I105" s="3">
        <v>0.069</v>
      </c>
      <c r="J105" s="3"/>
    </row>
    <row r="106" spans="1:10" ht="15.75">
      <c r="A106" s="3">
        <v>10.21</v>
      </c>
      <c r="B106" s="2">
        <v>21.32</v>
      </c>
      <c r="C106" s="3">
        <v>1.909</v>
      </c>
      <c r="D106" s="3">
        <v>-1.62</v>
      </c>
      <c r="E106" s="3"/>
      <c r="F106" s="3">
        <v>10.31</v>
      </c>
      <c r="G106" s="2">
        <v>21.7</v>
      </c>
      <c r="H106" s="3">
        <v>1.973</v>
      </c>
      <c r="I106" s="3">
        <v>0.014</v>
      </c>
      <c r="J106" s="3"/>
    </row>
    <row r="107" spans="1:10" ht="15.75">
      <c r="A107" s="3">
        <v>10.31</v>
      </c>
      <c r="B107" s="2">
        <v>21.7</v>
      </c>
      <c r="C107" s="3">
        <v>1.875</v>
      </c>
      <c r="D107" s="3">
        <v>-2.283</v>
      </c>
      <c r="E107" s="3"/>
      <c r="F107" s="3">
        <v>10.31</v>
      </c>
      <c r="G107" s="2">
        <v>21.7</v>
      </c>
      <c r="H107" s="3">
        <v>1.976</v>
      </c>
      <c r="I107" s="3">
        <v>0.05</v>
      </c>
      <c r="J107" s="3"/>
    </row>
    <row r="108" spans="1:10" ht="15.75">
      <c r="A108" s="3">
        <v>10.31</v>
      </c>
      <c r="B108" s="2">
        <v>21.7</v>
      </c>
      <c r="C108" s="3">
        <v>2.092</v>
      </c>
      <c r="D108" s="3">
        <v>-1.999</v>
      </c>
      <c r="E108" s="3"/>
      <c r="F108" s="3">
        <v>10.53</v>
      </c>
      <c r="G108" s="2">
        <v>22.55</v>
      </c>
      <c r="H108" s="3">
        <v>1.783</v>
      </c>
      <c r="I108" s="3">
        <v>-0.095</v>
      </c>
      <c r="J108" s="3"/>
    </row>
    <row r="109" spans="1:10" ht="15.75">
      <c r="A109" s="3">
        <v>10.53</v>
      </c>
      <c r="B109" s="2">
        <v>22.55</v>
      </c>
      <c r="C109" s="3">
        <v>2.334</v>
      </c>
      <c r="D109" s="3">
        <v>-1.234</v>
      </c>
      <c r="E109" s="3"/>
      <c r="F109" s="3">
        <v>10.63</v>
      </c>
      <c r="G109" s="2">
        <v>22.94</v>
      </c>
      <c r="H109" s="3">
        <v>2.152</v>
      </c>
      <c r="I109" s="3">
        <v>-0.025</v>
      </c>
      <c r="J109" s="3"/>
    </row>
    <row r="110" spans="1:10" ht="15.75">
      <c r="A110" s="3">
        <v>10.63</v>
      </c>
      <c r="B110" s="2">
        <v>22.94</v>
      </c>
      <c r="C110" s="3">
        <v>2.862</v>
      </c>
      <c r="D110" s="3">
        <v>-1.258</v>
      </c>
      <c r="E110" s="3"/>
      <c r="F110" s="3">
        <v>10.73</v>
      </c>
      <c r="G110" s="2">
        <v>23.32</v>
      </c>
      <c r="H110" s="3">
        <v>2.565</v>
      </c>
      <c r="I110" s="3">
        <v>0.033</v>
      </c>
      <c r="J110" s="3"/>
    </row>
    <row r="111" spans="1:10" ht="15.75">
      <c r="A111" s="3">
        <v>10.63</v>
      </c>
      <c r="B111" s="2">
        <v>22.94</v>
      </c>
      <c r="C111" s="3">
        <v>3.354</v>
      </c>
      <c r="D111" s="3">
        <v>-1.35</v>
      </c>
      <c r="E111" s="3"/>
      <c r="F111" s="3">
        <v>10.83</v>
      </c>
      <c r="G111" s="2">
        <v>23.7</v>
      </c>
      <c r="H111" s="3">
        <v>1.84</v>
      </c>
      <c r="I111" s="3">
        <v>-0.012</v>
      </c>
      <c r="J111" s="3"/>
    </row>
    <row r="112" spans="1:10" ht="15.75">
      <c r="A112" s="3">
        <v>10.73</v>
      </c>
      <c r="B112" s="2">
        <v>23.32</v>
      </c>
      <c r="C112" s="3">
        <v>2.275</v>
      </c>
      <c r="D112" s="3">
        <v>-1.608</v>
      </c>
      <c r="E112" s="3"/>
      <c r="F112" s="3">
        <v>10.93</v>
      </c>
      <c r="G112" s="2">
        <v>24.08</v>
      </c>
      <c r="H112" s="3">
        <v>2.517</v>
      </c>
      <c r="I112" s="3">
        <v>0.366</v>
      </c>
      <c r="J112" s="3"/>
    </row>
    <row r="113" spans="1:10" ht="15.75">
      <c r="A113" s="3">
        <v>10.83</v>
      </c>
      <c r="B113" s="2">
        <v>23.7</v>
      </c>
      <c r="C113" s="3">
        <v>2.149</v>
      </c>
      <c r="D113" s="3">
        <v>-1.813</v>
      </c>
      <c r="E113" s="3"/>
      <c r="F113" s="3">
        <v>11.03</v>
      </c>
      <c r="G113" s="2">
        <v>24.47</v>
      </c>
      <c r="H113" s="3">
        <v>2.195</v>
      </c>
      <c r="I113" s="3">
        <v>0.278</v>
      </c>
      <c r="J113" s="3"/>
    </row>
    <row r="114" spans="1:10" ht="15.75">
      <c r="A114" s="3">
        <v>10.93</v>
      </c>
      <c r="B114" s="2">
        <v>24.08</v>
      </c>
      <c r="C114" s="3">
        <v>2.629</v>
      </c>
      <c r="D114" s="3">
        <v>-1.377</v>
      </c>
      <c r="E114" s="3"/>
      <c r="F114" s="3">
        <v>11.03</v>
      </c>
      <c r="G114" s="2">
        <v>24.47</v>
      </c>
      <c r="H114" s="3">
        <v>1.976</v>
      </c>
      <c r="I114" s="3">
        <v>0.192</v>
      </c>
      <c r="J114" s="3"/>
    </row>
    <row r="115" spans="1:10" ht="15.75">
      <c r="A115" s="3">
        <v>11.03</v>
      </c>
      <c r="B115" s="2">
        <v>24.47</v>
      </c>
      <c r="C115" s="3">
        <v>1.763</v>
      </c>
      <c r="D115" s="3">
        <v>-1.26</v>
      </c>
      <c r="E115" s="3"/>
      <c r="F115" s="3">
        <v>11.13</v>
      </c>
      <c r="G115" s="2">
        <v>24.85</v>
      </c>
      <c r="H115" s="3">
        <v>2.117</v>
      </c>
      <c r="I115" s="3">
        <v>0.238</v>
      </c>
      <c r="J115" s="3"/>
    </row>
    <row r="116" spans="1:5" ht="15.75">
      <c r="A116" s="3">
        <v>11.13</v>
      </c>
      <c r="B116" s="2">
        <v>24.85</v>
      </c>
      <c r="C116" s="3">
        <v>1.864</v>
      </c>
      <c r="D116" s="3">
        <v>-1.935</v>
      </c>
      <c r="E116" s="3"/>
    </row>
    <row r="210" spans="16:19" ht="15.75">
      <c r="P210" s="1"/>
      <c r="Q210" s="1"/>
      <c r="R210" s="1"/>
      <c r="S210" s="1"/>
    </row>
    <row r="211" spans="16:19" ht="15.75">
      <c r="P211" s="1"/>
      <c r="Q211" s="1"/>
      <c r="R211" s="1"/>
      <c r="S211" s="1"/>
    </row>
    <row r="212" spans="16:19" ht="15.75">
      <c r="P212" s="1"/>
      <c r="Q212" s="1"/>
      <c r="R212" s="1"/>
      <c r="S212" s="1"/>
    </row>
    <row r="213" spans="16:19" ht="15.75">
      <c r="P213" s="1"/>
      <c r="Q213" s="1"/>
      <c r="R213" s="1"/>
      <c r="S213" s="1"/>
    </row>
    <row r="214" spans="16:19" ht="15.75">
      <c r="P214" s="1"/>
      <c r="Q214" s="1"/>
      <c r="R214" s="1"/>
      <c r="S214" s="1"/>
    </row>
    <row r="215" spans="16:19" ht="15.75">
      <c r="P215" s="1"/>
      <c r="Q215" s="1"/>
      <c r="R215" s="1"/>
      <c r="S215" s="1"/>
    </row>
    <row r="216" spans="16:19" ht="15.75">
      <c r="P216" s="1"/>
      <c r="Q216" s="1"/>
      <c r="R216" s="1"/>
      <c r="S216" s="1"/>
    </row>
    <row r="217" spans="16:19" ht="15.75">
      <c r="P217" s="1"/>
      <c r="Q217" s="1"/>
      <c r="R217" s="1"/>
      <c r="S217" s="1"/>
    </row>
    <row r="218" spans="16:19" ht="15.75">
      <c r="P218" s="1"/>
      <c r="Q218" s="1"/>
      <c r="R218" s="1"/>
      <c r="S218" s="1"/>
    </row>
    <row r="219" spans="16:19" ht="15.75">
      <c r="P219" s="1"/>
      <c r="Q219" s="1"/>
      <c r="R219" s="1"/>
      <c r="S219" s="1"/>
    </row>
    <row r="220" spans="16:19" ht="15.75">
      <c r="P220" s="1"/>
      <c r="Q220" s="1"/>
      <c r="R220" s="1"/>
      <c r="S220" s="1"/>
    </row>
    <row r="221" spans="16:19" ht="15.75">
      <c r="P221" s="1"/>
      <c r="Q221" s="1"/>
      <c r="R221" s="1"/>
      <c r="S221" s="1"/>
    </row>
    <row r="222" spans="16:19" ht="15.75">
      <c r="P222" s="1"/>
      <c r="Q222" s="1"/>
      <c r="R222" s="1"/>
      <c r="S222" s="1"/>
    </row>
    <row r="223" spans="16:19" ht="15.75">
      <c r="P223" s="1"/>
      <c r="Q223" s="1"/>
      <c r="R223" s="1"/>
      <c r="S223" s="1"/>
    </row>
    <row r="224" spans="16:19" ht="15.75">
      <c r="P224" s="1"/>
      <c r="Q224" s="1"/>
      <c r="R224" s="1"/>
      <c r="S224" s="1"/>
    </row>
    <row r="225" spans="16:19" ht="15.75">
      <c r="P225" s="1"/>
      <c r="Q225" s="1"/>
      <c r="R225" s="1"/>
      <c r="S225" s="1"/>
    </row>
    <row r="226" spans="16:19" ht="15.75">
      <c r="P226" s="1"/>
      <c r="Q226" s="1"/>
      <c r="R226" s="1"/>
      <c r="S226" s="1"/>
    </row>
    <row r="227" spans="16:19" ht="15.75">
      <c r="P227" s="1"/>
      <c r="Q227" s="1"/>
      <c r="R227" s="1"/>
      <c r="S227" s="1"/>
    </row>
    <row r="228" spans="16:19" ht="15.75">
      <c r="P228" s="1"/>
      <c r="Q228" s="1"/>
      <c r="R228" s="1"/>
      <c r="S228" s="1"/>
    </row>
    <row r="229" spans="16:19" ht="15.75">
      <c r="P229" s="1"/>
      <c r="Q229" s="1"/>
      <c r="R229" s="1"/>
      <c r="S229" s="1"/>
    </row>
    <row r="230" spans="16:19" ht="15.75">
      <c r="P230" s="1"/>
      <c r="Q230" s="1"/>
      <c r="R230" s="1"/>
      <c r="S230" s="1"/>
    </row>
    <row r="231" spans="16:19" ht="15.75">
      <c r="P231" s="1"/>
      <c r="Q231" s="1"/>
      <c r="R231" s="1"/>
      <c r="S231" s="1"/>
    </row>
    <row r="232" spans="16:19" ht="15.75">
      <c r="P232" s="1"/>
      <c r="Q232" s="1"/>
      <c r="R232" s="1"/>
      <c r="S232" s="1"/>
    </row>
    <row r="233" spans="16:19" ht="15.75">
      <c r="P233" s="1"/>
      <c r="Q233" s="1"/>
      <c r="R233" s="1"/>
      <c r="S233" s="1"/>
    </row>
    <row r="234" spans="16:19" ht="15.75">
      <c r="P234" s="1"/>
      <c r="Q234" s="1"/>
      <c r="R234" s="1"/>
      <c r="S234" s="1"/>
    </row>
    <row r="235" spans="16:19" ht="15.75">
      <c r="P235" s="1"/>
      <c r="Q235" s="1"/>
      <c r="R235" s="1"/>
      <c r="S235" s="1"/>
    </row>
    <row r="236" spans="16:19" ht="15.75">
      <c r="P236" s="1"/>
      <c r="Q236" s="1"/>
      <c r="R236" s="1"/>
      <c r="S236" s="1"/>
    </row>
    <row r="237" spans="16:19" ht="15.75">
      <c r="P237" s="1"/>
      <c r="Q237" s="1"/>
      <c r="R237" s="1"/>
      <c r="S237" s="1"/>
    </row>
    <row r="238" spans="16:19" ht="15.75">
      <c r="P238" s="1"/>
      <c r="Q238" s="1"/>
      <c r="R238" s="1"/>
      <c r="S238" s="1"/>
    </row>
    <row r="239" spans="16:19" ht="15.75">
      <c r="P239" s="1"/>
      <c r="Q239" s="1"/>
      <c r="R239" s="1"/>
      <c r="S239" s="1"/>
    </row>
    <row r="240" spans="16:19" ht="15.75">
      <c r="P240" s="1"/>
      <c r="Q240" s="1"/>
      <c r="R240" s="1"/>
      <c r="S240" s="1"/>
    </row>
    <row r="241" spans="16:19" ht="15.75">
      <c r="P241" s="1"/>
      <c r="Q241" s="1"/>
      <c r="R241" s="1"/>
      <c r="S241" s="1"/>
    </row>
    <row r="242" spans="16:19" ht="15.75">
      <c r="P242" s="1"/>
      <c r="Q242" s="1"/>
      <c r="R242" s="1"/>
      <c r="S242" s="1"/>
    </row>
    <row r="243" spans="16:19" ht="15.75">
      <c r="P243" s="1"/>
      <c r="Q243" s="1"/>
      <c r="R243" s="1"/>
      <c r="S243" s="1"/>
    </row>
    <row r="244" spans="16:19" ht="15.75">
      <c r="P244" s="1"/>
      <c r="Q244" s="1"/>
      <c r="R244" s="1"/>
      <c r="S244" s="1"/>
    </row>
    <row r="245" spans="16:19" ht="15.75">
      <c r="P245" s="1"/>
      <c r="Q245" s="1"/>
      <c r="R245" s="1"/>
      <c r="S245" s="1"/>
    </row>
    <row r="246" spans="16:19" ht="15.75">
      <c r="P246" s="1"/>
      <c r="Q246" s="1"/>
      <c r="R246" s="1"/>
      <c r="S246" s="1"/>
    </row>
    <row r="247" spans="16:19" ht="15.75">
      <c r="P247" s="1"/>
      <c r="Q247" s="1"/>
      <c r="R247" s="1"/>
      <c r="S247" s="1"/>
    </row>
    <row r="248" spans="16:19" ht="15.75">
      <c r="P248" s="1"/>
      <c r="Q248" s="1"/>
      <c r="R248" s="1"/>
      <c r="S248" s="1"/>
    </row>
    <row r="249" spans="16:19" ht="15.75">
      <c r="P249" s="1"/>
      <c r="Q249" s="1"/>
      <c r="R249" s="1"/>
      <c r="S249" s="1"/>
    </row>
    <row r="250" spans="16:19" ht="15.75">
      <c r="P250" s="1"/>
      <c r="Q250" s="1"/>
      <c r="R250" s="1"/>
      <c r="S250" s="1"/>
    </row>
    <row r="251" spans="16:19" ht="15.75">
      <c r="P251" s="1"/>
      <c r="Q251" s="1"/>
      <c r="R251" s="1"/>
      <c r="S251" s="1"/>
    </row>
    <row r="252" spans="16:19" ht="15.75">
      <c r="P252" s="1"/>
      <c r="Q252" s="1"/>
      <c r="R252" s="1"/>
      <c r="S252" s="1"/>
    </row>
    <row r="253" spans="16:19" ht="15.75">
      <c r="P253" s="1"/>
      <c r="Q253" s="1"/>
      <c r="R253" s="1"/>
      <c r="S253" s="1"/>
    </row>
    <row r="254" spans="16:19" ht="15.75">
      <c r="P254" s="1"/>
      <c r="Q254" s="1"/>
      <c r="R254" s="1"/>
      <c r="S254" s="1"/>
    </row>
    <row r="255" spans="16:19" ht="15.75">
      <c r="P255" s="1"/>
      <c r="Q255" s="1"/>
      <c r="R255" s="1"/>
      <c r="S255" s="1"/>
    </row>
    <row r="256" spans="16:19" ht="15.75">
      <c r="P256" s="1"/>
      <c r="Q256" s="1"/>
      <c r="R256" s="1"/>
      <c r="S256" s="1"/>
    </row>
    <row r="257" spans="16:19" ht="15.75">
      <c r="P257" s="1"/>
      <c r="Q257" s="1"/>
      <c r="R257" s="1"/>
      <c r="S257" s="1"/>
    </row>
    <row r="258" spans="16:19" ht="15.75">
      <c r="P258" s="1"/>
      <c r="Q258" s="1"/>
      <c r="R258" s="1"/>
      <c r="S258" s="1"/>
    </row>
    <row r="259" spans="16:19" ht="15.75">
      <c r="P259" s="1"/>
      <c r="Q259" s="1"/>
      <c r="R259" s="1"/>
      <c r="S259" s="1"/>
    </row>
    <row r="260" spans="16:19" ht="15.75">
      <c r="P260" s="1"/>
      <c r="Q260" s="1"/>
      <c r="R260" s="1"/>
      <c r="S260" s="1"/>
    </row>
    <row r="261" spans="16:19" ht="15.75">
      <c r="P261" s="1"/>
      <c r="Q261" s="1"/>
      <c r="R261" s="1"/>
      <c r="S261" s="1"/>
    </row>
    <row r="262" spans="16:19" ht="15.75">
      <c r="P262" s="1"/>
      <c r="Q262" s="1"/>
      <c r="R262" s="1"/>
      <c r="S262" s="1"/>
    </row>
    <row r="263" spans="16:19" ht="15.75">
      <c r="P263" s="1"/>
      <c r="Q263" s="1"/>
      <c r="R263" s="1"/>
      <c r="S263" s="1"/>
    </row>
    <row r="264" spans="16:19" ht="15.75">
      <c r="P264" s="1"/>
      <c r="Q264" s="1"/>
      <c r="R264" s="1"/>
      <c r="S264" s="1"/>
    </row>
    <row r="265" spans="16:19" ht="15.75">
      <c r="P265" s="1"/>
      <c r="Q265" s="1"/>
      <c r="R265" s="1"/>
      <c r="S265" s="1"/>
    </row>
    <row r="266" spans="16:19" ht="15.75">
      <c r="P266" s="1"/>
      <c r="Q266" s="1"/>
      <c r="R266" s="1"/>
      <c r="S266" s="1"/>
    </row>
    <row r="267" spans="16:19" ht="15.75">
      <c r="P267" s="1"/>
      <c r="Q267" s="1"/>
      <c r="R267" s="1"/>
      <c r="S267" s="1"/>
    </row>
    <row r="268" spans="16:19" ht="15.75">
      <c r="P268" s="1"/>
      <c r="Q268" s="1"/>
      <c r="R268" s="1"/>
      <c r="S268" s="1"/>
    </row>
    <row r="269" spans="16:19" ht="15.75">
      <c r="P269" s="1"/>
      <c r="Q269" s="1"/>
      <c r="R269" s="1"/>
      <c r="S269" s="1"/>
    </row>
    <row r="270" spans="16:19" ht="15.75">
      <c r="P270" s="1"/>
      <c r="Q270" s="1"/>
      <c r="R270" s="1"/>
      <c r="S270" s="1"/>
    </row>
    <row r="271" spans="16:19" ht="15.75">
      <c r="P271" s="1"/>
      <c r="Q271" s="1"/>
      <c r="R271" s="1"/>
      <c r="S271" s="1"/>
    </row>
    <row r="272" spans="16:19" ht="15.75">
      <c r="P272" s="1"/>
      <c r="Q272" s="1"/>
      <c r="R272" s="1"/>
      <c r="S272" s="1"/>
    </row>
    <row r="273" spans="16:19" ht="15.75">
      <c r="P273" s="1"/>
      <c r="Q273" s="1"/>
      <c r="R273" s="1"/>
      <c r="S273" s="1"/>
    </row>
    <row r="274" spans="16:19" ht="15.75">
      <c r="P274" s="1"/>
      <c r="Q274" s="1"/>
      <c r="R274" s="1"/>
      <c r="S274" s="1"/>
    </row>
    <row r="275" spans="16:19" ht="15.75">
      <c r="P275" s="1"/>
      <c r="Q275" s="1"/>
      <c r="R275" s="1"/>
      <c r="S275" s="1"/>
    </row>
    <row r="276" spans="16:19" ht="15.75">
      <c r="P276" s="1"/>
      <c r="Q276" s="1"/>
      <c r="R276" s="1"/>
      <c r="S276" s="1"/>
    </row>
    <row r="277" spans="16:19" ht="15.75">
      <c r="P277" s="1"/>
      <c r="Q277" s="1"/>
      <c r="R277" s="1"/>
      <c r="S277" s="1"/>
    </row>
    <row r="278" spans="16:19" ht="15.75">
      <c r="P278" s="1"/>
      <c r="Q278" s="1"/>
      <c r="R278" s="1"/>
      <c r="S278" s="1"/>
    </row>
    <row r="279" spans="16:19" ht="15.75">
      <c r="P279" s="1"/>
      <c r="Q279" s="1"/>
      <c r="R279" s="1"/>
      <c r="S279" s="1"/>
    </row>
    <row r="280" spans="16:19" ht="15.75">
      <c r="P280" s="1"/>
      <c r="Q280" s="1"/>
      <c r="R280" s="1"/>
      <c r="S280" s="1"/>
    </row>
    <row r="281" spans="16:19" ht="15.75">
      <c r="P281" s="1"/>
      <c r="Q281" s="1"/>
      <c r="R281" s="1"/>
      <c r="S281" s="1"/>
    </row>
    <row r="282" spans="16:19" ht="15.75">
      <c r="P282" s="1"/>
      <c r="Q282" s="1"/>
      <c r="R282" s="1"/>
      <c r="S282" s="1"/>
    </row>
    <row r="283" spans="16:19" ht="15.75">
      <c r="P283" s="1"/>
      <c r="Q283" s="1"/>
      <c r="R283" s="1"/>
      <c r="S283" s="1"/>
    </row>
    <row r="284" spans="16:19" ht="15.75">
      <c r="P284" s="1"/>
      <c r="Q284" s="1"/>
      <c r="R284" s="1"/>
      <c r="S284" s="1"/>
    </row>
    <row r="285" spans="16:19" ht="15.75">
      <c r="P285" s="1"/>
      <c r="Q285" s="1"/>
      <c r="R285" s="1"/>
      <c r="S285" s="1"/>
    </row>
    <row r="286" spans="16:19" ht="15.75">
      <c r="P286" s="1"/>
      <c r="Q286" s="1"/>
      <c r="R286" s="1"/>
      <c r="S286" s="1"/>
    </row>
    <row r="287" spans="16:19" ht="15.75">
      <c r="P287" s="1"/>
      <c r="Q287" s="1"/>
      <c r="R287" s="1"/>
      <c r="S287" s="1"/>
    </row>
    <row r="288" spans="16:19" ht="15.75">
      <c r="P288" s="1"/>
      <c r="Q288" s="1"/>
      <c r="R288" s="1"/>
      <c r="S288" s="1"/>
    </row>
    <row r="289" spans="16:19" ht="15.75">
      <c r="P289" s="1"/>
      <c r="Q289" s="1"/>
      <c r="R289" s="1"/>
      <c r="S289" s="1"/>
    </row>
    <row r="290" spans="16:19" ht="15.75">
      <c r="P290" s="1"/>
      <c r="Q290" s="1"/>
      <c r="R290" s="1"/>
      <c r="S290" s="1"/>
    </row>
    <row r="291" spans="16:19" ht="15.75">
      <c r="P291" s="1"/>
      <c r="Q291" s="1"/>
      <c r="R291" s="1"/>
      <c r="S291" s="1"/>
    </row>
    <row r="292" spans="16:19" ht="15.75">
      <c r="P292" s="1"/>
      <c r="Q292" s="1"/>
      <c r="R292" s="1"/>
      <c r="S292" s="1"/>
    </row>
    <row r="293" spans="16:19" ht="15.75">
      <c r="P293" s="1"/>
      <c r="Q293" s="1"/>
      <c r="R293" s="1"/>
      <c r="S293" s="1"/>
    </row>
    <row r="294" spans="16:19" ht="15.75">
      <c r="P294" s="1"/>
      <c r="Q294" s="1"/>
      <c r="R294" s="1"/>
      <c r="S294" s="1"/>
    </row>
    <row r="295" spans="16:19" ht="15.75">
      <c r="P295" s="1"/>
      <c r="Q295" s="1"/>
      <c r="R295" s="1"/>
      <c r="S295" s="1"/>
    </row>
    <row r="296" spans="16:19" ht="15.75">
      <c r="P296" s="1"/>
      <c r="Q296" s="1"/>
      <c r="R296" s="1"/>
      <c r="S296" s="1"/>
    </row>
    <row r="297" spans="16:19" ht="15.75">
      <c r="P297" s="1"/>
      <c r="Q297" s="1"/>
      <c r="R297" s="1"/>
      <c r="S297" s="1"/>
    </row>
    <row r="298" spans="16:19" ht="15.75">
      <c r="P298" s="1"/>
      <c r="Q298" s="1"/>
      <c r="R298" s="1"/>
      <c r="S298" s="1"/>
    </row>
    <row r="299" spans="16:19" ht="15.75">
      <c r="P299" s="1"/>
      <c r="Q299" s="1"/>
      <c r="R299" s="1"/>
      <c r="S299" s="1"/>
    </row>
    <row r="300" spans="16:19" ht="15.75">
      <c r="P300" s="1"/>
      <c r="Q300" s="1"/>
      <c r="R300" s="1"/>
      <c r="S300" s="1"/>
    </row>
    <row r="301" spans="16:19" ht="15.75">
      <c r="P301" s="1"/>
      <c r="Q301" s="1"/>
      <c r="R301" s="1"/>
      <c r="S301" s="1"/>
    </row>
    <row r="302" spans="16:19" ht="15.75">
      <c r="P302" s="1"/>
      <c r="Q302" s="1"/>
      <c r="R302" s="1"/>
      <c r="S302" s="1"/>
    </row>
    <row r="303" spans="16:19" ht="15.75">
      <c r="P303" s="1"/>
      <c r="Q303" s="1"/>
      <c r="R303" s="1"/>
      <c r="S303" s="1"/>
    </row>
    <row r="304" spans="16:19" ht="15.75">
      <c r="P304" s="1"/>
      <c r="Q304" s="1"/>
      <c r="R304" s="1"/>
      <c r="S304" s="1"/>
    </row>
    <row r="305" spans="16:19" ht="15.75">
      <c r="P305" s="1"/>
      <c r="Q305" s="1"/>
      <c r="R305" s="1"/>
      <c r="S305" s="1"/>
    </row>
    <row r="306" spans="16:19" ht="15.75">
      <c r="P306" s="1"/>
      <c r="Q306" s="1"/>
      <c r="R306" s="1"/>
      <c r="S306" s="1"/>
    </row>
    <row r="307" spans="16:19" ht="15.75">
      <c r="P307" s="1"/>
      <c r="Q307" s="1"/>
      <c r="R307" s="1"/>
      <c r="S307" s="1"/>
    </row>
    <row r="308" spans="16:19" ht="15.75">
      <c r="P308" s="1"/>
      <c r="Q308" s="1"/>
      <c r="R308" s="1"/>
      <c r="S308" s="1"/>
    </row>
    <row r="309" spans="16:19" ht="15.75">
      <c r="P309" s="1"/>
      <c r="Q309" s="1"/>
      <c r="R309" s="1"/>
      <c r="S309" s="1"/>
    </row>
    <row r="310" spans="16:19" ht="15.75">
      <c r="P310" s="1"/>
      <c r="Q310" s="1"/>
      <c r="R310" s="1"/>
      <c r="S310" s="1"/>
    </row>
    <row r="311" spans="16:19" ht="15.75">
      <c r="P311" s="1"/>
      <c r="Q311" s="1"/>
      <c r="R311" s="1"/>
      <c r="S311" s="1"/>
    </row>
    <row r="312" spans="16:19" ht="15.75">
      <c r="P312" s="1"/>
      <c r="Q312" s="1"/>
      <c r="R312" s="1"/>
      <c r="S312" s="1"/>
    </row>
    <row r="313" spans="16:19" ht="15.75">
      <c r="P313" s="1"/>
      <c r="Q313" s="1"/>
      <c r="R313" s="1"/>
      <c r="S313" s="1"/>
    </row>
    <row r="314" spans="16:19" ht="15.75">
      <c r="P314" s="1"/>
      <c r="Q314" s="1"/>
      <c r="R314" s="1"/>
      <c r="S314" s="1"/>
    </row>
    <row r="315" spans="16:19" ht="15.75">
      <c r="P315" s="1"/>
      <c r="Q315" s="1"/>
      <c r="R315" s="1"/>
      <c r="S315" s="1"/>
    </row>
    <row r="316" spans="16:19" ht="15.75">
      <c r="P316" s="1"/>
      <c r="Q316" s="1"/>
      <c r="R316" s="1"/>
      <c r="S316" s="1"/>
    </row>
    <row r="317" spans="16:19" ht="15.75">
      <c r="P317" s="1"/>
      <c r="Q317" s="1"/>
      <c r="R317" s="1"/>
      <c r="S317" s="1"/>
    </row>
    <row r="318" spans="16:19" ht="15.75">
      <c r="P318" s="1"/>
      <c r="Q318" s="1"/>
      <c r="R318" s="1"/>
      <c r="S318" s="1"/>
    </row>
    <row r="319" spans="16:19" ht="15.75">
      <c r="P319" s="1"/>
      <c r="Q319" s="1"/>
      <c r="R319" s="1"/>
      <c r="S319" s="1"/>
    </row>
    <row r="320" spans="11:19" ht="15.75">
      <c r="K320" s="1"/>
      <c r="L320" s="1"/>
      <c r="M320" s="1"/>
      <c r="N320" s="1"/>
      <c r="O320" s="1"/>
      <c r="P320" s="1"/>
      <c r="Q320" s="1"/>
      <c r="R320" s="1"/>
      <c r="S320" s="1"/>
    </row>
    <row r="321" spans="11:19" ht="15.75">
      <c r="K321" s="1"/>
      <c r="L321" s="1"/>
      <c r="M321" s="1"/>
      <c r="N321" s="1"/>
      <c r="O321" s="1"/>
      <c r="P321" s="1"/>
      <c r="Q321" s="1"/>
      <c r="R321" s="1"/>
      <c r="S321" s="1"/>
    </row>
    <row r="322" spans="11:19" ht="15.75">
      <c r="K322" s="1"/>
      <c r="L322" s="1"/>
      <c r="M322" s="1"/>
      <c r="N322" s="1"/>
      <c r="O322" s="1"/>
      <c r="P322" s="1"/>
      <c r="Q322" s="1"/>
      <c r="R322" s="1"/>
      <c r="S322" s="1"/>
    </row>
    <row r="323" spans="11:19" ht="15.75">
      <c r="K323" s="1"/>
      <c r="L323" s="1"/>
      <c r="M323" s="1"/>
      <c r="N323" s="1"/>
      <c r="O323" s="1"/>
      <c r="P323" s="1"/>
      <c r="Q323" s="1"/>
      <c r="R323" s="1"/>
      <c r="S323" s="1"/>
    </row>
    <row r="324" spans="11:19" ht="15.75">
      <c r="K324" s="1"/>
      <c r="L324" s="1"/>
      <c r="M324" s="1"/>
      <c r="N324" s="1"/>
      <c r="O324" s="1"/>
      <c r="P324" s="1"/>
      <c r="Q324" s="1"/>
      <c r="R324" s="1"/>
      <c r="S324" s="1"/>
    </row>
    <row r="325" spans="11:19" ht="15.75">
      <c r="K325" s="1"/>
      <c r="L325" s="1"/>
      <c r="M325" s="1"/>
      <c r="N325" s="1"/>
      <c r="O325" s="1"/>
      <c r="P325" s="1"/>
      <c r="Q325" s="1"/>
      <c r="R325" s="1"/>
      <c r="S325" s="1"/>
    </row>
    <row r="326" spans="11:19" ht="15.75">
      <c r="K326" s="1"/>
      <c r="L326" s="1"/>
      <c r="M326" s="1"/>
      <c r="N326" s="1"/>
      <c r="O326" s="1"/>
      <c r="P326" s="1"/>
      <c r="Q326" s="1"/>
      <c r="R326" s="1"/>
      <c r="S326" s="1"/>
    </row>
    <row r="327" spans="11:19" ht="15.75">
      <c r="K327" s="1"/>
      <c r="L327" s="1"/>
      <c r="M327" s="1"/>
      <c r="N327" s="1"/>
      <c r="O327" s="1"/>
      <c r="P327" s="1"/>
      <c r="Q327" s="1"/>
      <c r="R327" s="1"/>
      <c r="S327" s="1"/>
    </row>
    <row r="328" spans="11:19" ht="15.75">
      <c r="K328" s="1"/>
      <c r="L328" s="1"/>
      <c r="M328" s="1"/>
      <c r="N328" s="1"/>
      <c r="O328" s="1"/>
      <c r="P328" s="1"/>
      <c r="Q328" s="1"/>
      <c r="R328" s="1"/>
      <c r="S328" s="1"/>
    </row>
    <row r="329" spans="11:19" ht="15.75">
      <c r="K329" s="1"/>
      <c r="L329" s="1"/>
      <c r="M329" s="1"/>
      <c r="N329" s="1"/>
      <c r="O329" s="1"/>
      <c r="P329" s="1"/>
      <c r="Q329" s="1"/>
      <c r="R329" s="1"/>
      <c r="S329" s="1"/>
    </row>
    <row r="330" spans="11:19" ht="15.75">
      <c r="K330" s="1"/>
      <c r="L330" s="1"/>
      <c r="M330" s="1"/>
      <c r="N330" s="1"/>
      <c r="O330" s="1"/>
      <c r="P330" s="1"/>
      <c r="Q330" s="1"/>
      <c r="R330" s="1"/>
      <c r="S330" s="1"/>
    </row>
    <row r="331" spans="11:19" ht="15.75">
      <c r="K331" s="1"/>
      <c r="L331" s="1"/>
      <c r="M331" s="1"/>
      <c r="N331" s="1"/>
      <c r="O331" s="1"/>
      <c r="P331" s="1"/>
      <c r="Q331" s="1"/>
      <c r="R331" s="1"/>
      <c r="S331" s="1"/>
    </row>
    <row r="332" spans="11:19" ht="15.75">
      <c r="K332" s="1"/>
      <c r="L332" s="1"/>
      <c r="M332" s="1"/>
      <c r="N332" s="1"/>
      <c r="O332" s="1"/>
      <c r="P332" s="1"/>
      <c r="Q332" s="1"/>
      <c r="R332" s="1"/>
      <c r="S332" s="1"/>
    </row>
    <row r="333" spans="11:19" ht="15.75">
      <c r="K333" s="1"/>
      <c r="L333" s="1"/>
      <c r="M333" s="1"/>
      <c r="N333" s="1"/>
      <c r="O333" s="1"/>
      <c r="P333" s="1"/>
      <c r="Q333" s="1"/>
      <c r="R333" s="1"/>
      <c r="S333" s="1"/>
    </row>
    <row r="334" spans="11:19" ht="15.75">
      <c r="K334" s="1"/>
      <c r="L334" s="1"/>
      <c r="M334" s="1"/>
      <c r="N334" s="1"/>
      <c r="O334" s="1"/>
      <c r="P334" s="1"/>
      <c r="Q334" s="1"/>
      <c r="R334" s="1"/>
      <c r="S334" s="1"/>
    </row>
    <row r="335" spans="11:19" ht="15.75">
      <c r="K335" s="1"/>
      <c r="L335" s="1"/>
      <c r="M335" s="1"/>
      <c r="N335" s="1"/>
      <c r="O335" s="1"/>
      <c r="P335" s="1"/>
      <c r="Q335" s="1"/>
      <c r="R335" s="1"/>
      <c r="S335" s="1"/>
    </row>
    <row r="336" spans="11:19" ht="15.75">
      <c r="K336" s="1"/>
      <c r="L336" s="1"/>
      <c r="M336" s="1"/>
      <c r="N336" s="1"/>
      <c r="O336" s="1"/>
      <c r="P336" s="1"/>
      <c r="Q336" s="1"/>
      <c r="R336" s="1"/>
      <c r="S336" s="1"/>
    </row>
    <row r="337" spans="11:19" ht="15.75">
      <c r="K337" s="1"/>
      <c r="L337" s="1"/>
      <c r="M337" s="1"/>
      <c r="N337" s="1"/>
      <c r="O337" s="1"/>
      <c r="P337" s="1"/>
      <c r="Q337" s="1"/>
      <c r="R337" s="1"/>
      <c r="S337" s="1"/>
    </row>
    <row r="338" spans="11:19" ht="15.75">
      <c r="K338" s="1"/>
      <c r="L338" s="1"/>
      <c r="M338" s="1"/>
      <c r="N338" s="1"/>
      <c r="O338" s="1"/>
      <c r="P338" s="1"/>
      <c r="Q338" s="1"/>
      <c r="R338" s="1"/>
      <c r="S338" s="1"/>
    </row>
    <row r="339" spans="11:19" ht="15.75">
      <c r="K339" s="1"/>
      <c r="L339" s="1"/>
      <c r="M339" s="1"/>
      <c r="N339" s="1"/>
      <c r="O339" s="1"/>
      <c r="P339" s="1"/>
      <c r="Q339" s="1"/>
      <c r="R339" s="1"/>
      <c r="S339" s="1"/>
    </row>
    <row r="340" spans="11:19" ht="15.75">
      <c r="K340" s="1"/>
      <c r="L340" s="1"/>
      <c r="M340" s="1"/>
      <c r="N340" s="1"/>
      <c r="O340" s="1"/>
      <c r="P340" s="1"/>
      <c r="Q340" s="1"/>
      <c r="R340" s="1"/>
      <c r="S340" s="1"/>
    </row>
    <row r="341" spans="11:19" ht="15.75">
      <c r="K341" s="1"/>
      <c r="L341" s="1"/>
      <c r="M341" s="1"/>
      <c r="N341" s="1"/>
      <c r="O341" s="1"/>
      <c r="P341" s="1"/>
      <c r="Q341" s="1"/>
      <c r="R341" s="1"/>
      <c r="S341" s="1"/>
    </row>
    <row r="342" spans="11:19" ht="15.75">
      <c r="K342" s="1"/>
      <c r="L342" s="1"/>
      <c r="M342" s="1"/>
      <c r="N342" s="1"/>
      <c r="O342" s="1"/>
      <c r="P342" s="1"/>
      <c r="Q342" s="1"/>
      <c r="R342" s="1"/>
      <c r="S342" s="1"/>
    </row>
    <row r="343" spans="11:19" ht="15.75">
      <c r="K343" s="1"/>
      <c r="L343" s="1"/>
      <c r="M343" s="1"/>
      <c r="N343" s="1"/>
      <c r="O343" s="1"/>
      <c r="P343" s="1"/>
      <c r="Q343" s="1"/>
      <c r="R343" s="1"/>
      <c r="S343" s="1"/>
    </row>
    <row r="344" spans="11:19" ht="15.75">
      <c r="K344" s="1"/>
      <c r="L344" s="1"/>
      <c r="M344" s="1"/>
      <c r="N344" s="1"/>
      <c r="O344" s="1"/>
      <c r="P344" s="1"/>
      <c r="Q344" s="1"/>
      <c r="R344" s="1"/>
      <c r="S344" s="1"/>
    </row>
    <row r="345" spans="11:19" ht="15.75">
      <c r="K345" s="1"/>
      <c r="L345" s="1"/>
      <c r="M345" s="1"/>
      <c r="N345" s="1"/>
      <c r="O345" s="1"/>
      <c r="P345" s="1"/>
      <c r="Q345" s="1"/>
      <c r="R345" s="1"/>
      <c r="S345" s="1"/>
    </row>
    <row r="346" spans="11:19" ht="15.75">
      <c r="K346" s="1"/>
      <c r="L346" s="1"/>
      <c r="M346" s="1"/>
      <c r="N346" s="1"/>
      <c r="O346" s="1"/>
      <c r="P346" s="1"/>
      <c r="Q346" s="1"/>
      <c r="R346" s="1"/>
      <c r="S346" s="1"/>
    </row>
    <row r="347" spans="11:19" ht="15.75">
      <c r="K347" s="1"/>
      <c r="L347" s="1"/>
      <c r="M347" s="1"/>
      <c r="N347" s="1"/>
      <c r="O347" s="1"/>
      <c r="P347" s="1"/>
      <c r="Q347" s="1"/>
      <c r="R347" s="1"/>
      <c r="S347" s="1"/>
    </row>
    <row r="348" spans="11:19" ht="15.75">
      <c r="K348" s="1"/>
      <c r="L348" s="1"/>
      <c r="M348" s="1"/>
      <c r="N348" s="1"/>
      <c r="O348" s="1"/>
      <c r="P348" s="1"/>
      <c r="Q348" s="1"/>
      <c r="R348" s="1"/>
      <c r="S348" s="1"/>
    </row>
    <row r="349" spans="11:19" ht="15.75">
      <c r="K349" s="1"/>
      <c r="L349" s="1"/>
      <c r="M349" s="1"/>
      <c r="N349" s="1"/>
      <c r="O349" s="1"/>
      <c r="P349" s="1"/>
      <c r="Q349" s="1"/>
      <c r="R349" s="1"/>
      <c r="S349" s="1"/>
    </row>
    <row r="350" spans="11:19" ht="15.75">
      <c r="K350" s="1"/>
      <c r="L350" s="1"/>
      <c r="M350" s="1"/>
      <c r="N350" s="1"/>
      <c r="O350" s="1"/>
      <c r="P350" s="1"/>
      <c r="Q350" s="1"/>
      <c r="R350" s="1"/>
      <c r="S350" s="1"/>
    </row>
    <row r="351" spans="11:19" ht="15.75">
      <c r="K351" s="1"/>
      <c r="L351" s="1"/>
      <c r="M351" s="1"/>
      <c r="N351" s="1"/>
      <c r="O351" s="1"/>
      <c r="P351" s="1"/>
      <c r="Q351" s="1"/>
      <c r="R351" s="1"/>
      <c r="S351" s="1"/>
    </row>
    <row r="352" spans="11:19" ht="15.75">
      <c r="K352" s="1"/>
      <c r="L352" s="1"/>
      <c r="M352" s="1"/>
      <c r="N352" s="1"/>
      <c r="O352" s="1"/>
      <c r="P352" s="1"/>
      <c r="Q352" s="1"/>
      <c r="R352" s="1"/>
      <c r="S352" s="1"/>
    </row>
    <row r="353" spans="11:19" ht="15.75">
      <c r="K353" s="1"/>
      <c r="L353" s="1"/>
      <c r="M353" s="1"/>
      <c r="N353" s="1"/>
      <c r="O353" s="1"/>
      <c r="P353" s="1"/>
      <c r="Q353" s="1"/>
      <c r="R353" s="1"/>
      <c r="S353" s="1"/>
    </row>
    <row r="354" spans="11:19" ht="15.75">
      <c r="K354" s="1"/>
      <c r="L354" s="1"/>
      <c r="M354" s="1"/>
      <c r="N354" s="1"/>
      <c r="O354" s="1"/>
      <c r="P354" s="1"/>
      <c r="Q354" s="1"/>
      <c r="R354" s="1"/>
      <c r="S354" s="1"/>
    </row>
    <row r="355" spans="11:19" ht="15.75">
      <c r="K355" s="1"/>
      <c r="L355" s="1"/>
      <c r="M355" s="1"/>
      <c r="N355" s="1"/>
      <c r="O355" s="1"/>
      <c r="P355" s="1"/>
      <c r="Q355" s="1"/>
      <c r="R355" s="1"/>
      <c r="S355" s="1"/>
    </row>
    <row r="356" spans="11:19" ht="15.75">
      <c r="K356" s="1"/>
      <c r="L356" s="1"/>
      <c r="M356" s="1"/>
      <c r="N356" s="1"/>
      <c r="O356" s="1"/>
      <c r="P356" s="1"/>
      <c r="Q356" s="1"/>
      <c r="R356" s="1"/>
      <c r="S356" s="1"/>
    </row>
    <row r="357" spans="11:19" ht="15.75">
      <c r="K357" s="1"/>
      <c r="L357" s="1"/>
      <c r="M357" s="1"/>
      <c r="N357" s="1"/>
      <c r="O357" s="1"/>
      <c r="P357" s="1"/>
      <c r="Q357" s="1"/>
      <c r="R357" s="1"/>
      <c r="S357" s="1"/>
    </row>
    <row r="358" spans="11:19" ht="12.75">
      <c r="K358" s="5"/>
      <c r="L358" s="5"/>
      <c r="M358" s="5"/>
      <c r="N358" s="5"/>
      <c r="O358" s="5"/>
      <c r="P358" s="5"/>
      <c r="Q358" s="5"/>
      <c r="R358" s="5"/>
      <c r="S358" s="5"/>
    </row>
    <row r="359" spans="11:19" ht="12.75">
      <c r="K359" s="5"/>
      <c r="L359" s="5"/>
      <c r="M359" s="5"/>
      <c r="N359" s="5"/>
      <c r="O359" s="5"/>
      <c r="P359" s="5"/>
      <c r="Q359" s="5"/>
      <c r="R359" s="5"/>
      <c r="S359" s="5"/>
    </row>
    <row r="360" spans="11:19" ht="12.75">
      <c r="K360" s="5"/>
      <c r="L360" s="5"/>
      <c r="M360" s="5"/>
      <c r="N360" s="5"/>
      <c r="O360" s="5"/>
      <c r="P360" s="5"/>
      <c r="Q360" s="5"/>
      <c r="R360" s="5"/>
      <c r="S360" s="5"/>
    </row>
    <row r="361" spans="11:19" ht="12.75">
      <c r="K361" s="5"/>
      <c r="L361" s="5"/>
      <c r="M361" s="5"/>
      <c r="N361" s="5"/>
      <c r="O361" s="5"/>
      <c r="P361" s="5"/>
      <c r="Q361" s="5"/>
      <c r="R361" s="5"/>
      <c r="S361" s="5"/>
    </row>
    <row r="362" spans="11:19" ht="12.75">
      <c r="K362" s="5"/>
      <c r="L362" s="5"/>
      <c r="M362" s="5"/>
      <c r="N362" s="5"/>
      <c r="O362" s="5"/>
      <c r="P362" s="5"/>
      <c r="Q362" s="5"/>
      <c r="R362" s="5"/>
      <c r="S362" s="5"/>
    </row>
    <row r="363" spans="11:19" ht="12.75">
      <c r="K363" s="5"/>
      <c r="L363" s="5"/>
      <c r="M363" s="5"/>
      <c r="N363" s="5"/>
      <c r="O363" s="5"/>
      <c r="P363" s="5"/>
      <c r="Q363" s="5"/>
      <c r="R363" s="5"/>
      <c r="S363" s="5"/>
    </row>
    <row r="364" spans="11:19" ht="12.75">
      <c r="K364" s="5"/>
      <c r="L364" s="5"/>
      <c r="M364" s="5"/>
      <c r="N364" s="5"/>
      <c r="O364" s="5"/>
      <c r="P364" s="5"/>
      <c r="Q364" s="5"/>
      <c r="R364" s="5"/>
      <c r="S364" s="5"/>
    </row>
    <row r="365" spans="11:19" ht="12.75">
      <c r="K365" s="5"/>
      <c r="L365" s="5"/>
      <c r="M365" s="5"/>
      <c r="N365" s="5"/>
      <c r="O365" s="5"/>
      <c r="P365" s="5"/>
      <c r="Q365" s="5"/>
      <c r="R365" s="5"/>
      <c r="S365" s="5"/>
    </row>
    <row r="366" spans="11:19" ht="12.75">
      <c r="K366" s="5"/>
      <c r="L366" s="5"/>
      <c r="M366" s="5"/>
      <c r="N366" s="5"/>
      <c r="O366" s="5"/>
      <c r="P366" s="5"/>
      <c r="Q366" s="5"/>
      <c r="R366" s="5"/>
      <c r="S366" s="5"/>
    </row>
    <row r="367" spans="11:19" ht="12.75">
      <c r="K367" s="5"/>
      <c r="L367" s="5"/>
      <c r="M367" s="5"/>
      <c r="N367" s="5"/>
      <c r="O367" s="5"/>
      <c r="P367" s="5"/>
      <c r="Q367" s="5"/>
      <c r="R367" s="5"/>
      <c r="S367" s="5"/>
    </row>
    <row r="368" spans="11:19" ht="12.75">
      <c r="K368" s="5"/>
      <c r="L368" s="5"/>
      <c r="M368" s="5"/>
      <c r="N368" s="5"/>
      <c r="O368" s="5"/>
      <c r="P368" s="5"/>
      <c r="Q368" s="5"/>
      <c r="R368" s="5"/>
      <c r="S368" s="5"/>
    </row>
    <row r="369" spans="11:19" ht="12.75">
      <c r="K369" s="5"/>
      <c r="L369" s="5"/>
      <c r="M369" s="5"/>
      <c r="N369" s="5"/>
      <c r="O369" s="5"/>
      <c r="P369" s="5"/>
      <c r="Q369" s="5"/>
      <c r="R369" s="5"/>
      <c r="S369" s="5"/>
    </row>
    <row r="370" spans="6:19" ht="12.7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6:19" ht="12.7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6:19" ht="12.7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6:19" ht="12.7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6:19" ht="12.7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6:19" ht="12.7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02"/>
  <sheetViews>
    <sheetView workbookViewId="0" topLeftCell="A1">
      <selection activeCell="AS1" sqref="AS1"/>
    </sheetView>
  </sheetViews>
  <sheetFormatPr defaultColWidth="9.140625" defaultRowHeight="12.75"/>
  <cols>
    <col min="1" max="1" width="11.140625" style="0" customWidth="1"/>
    <col min="2" max="2" width="15.57421875" style="0" customWidth="1"/>
    <col min="3" max="3" width="16.421875" style="0" customWidth="1"/>
    <col min="4" max="4" width="14.421875" style="0" customWidth="1"/>
    <col min="5" max="5" width="15.140625" style="0" customWidth="1"/>
    <col min="6" max="6" width="17.421875" style="0" customWidth="1"/>
    <col min="7" max="7" width="11.140625" style="0" customWidth="1"/>
    <col min="8" max="8" width="17.421875" style="0" customWidth="1"/>
    <col min="9" max="9" width="14.7109375" style="0" customWidth="1"/>
    <col min="10" max="10" width="11.140625" style="31" customWidth="1"/>
    <col min="11" max="11" width="5.140625" style="34" customWidth="1"/>
    <col min="12" max="12" width="11.140625" style="0" customWidth="1"/>
    <col min="13" max="13" width="12.8515625" style="0" customWidth="1"/>
    <col min="14" max="14" width="16.140625" style="0" customWidth="1"/>
    <col min="15" max="15" width="14.140625" style="0" customWidth="1"/>
    <col min="16" max="16" width="13.57421875" style="0" customWidth="1"/>
    <col min="17" max="17" width="17.00390625" style="0" customWidth="1"/>
    <col min="18" max="18" width="11.140625" style="0" customWidth="1"/>
    <col min="19" max="19" width="16.421875" style="0" customWidth="1"/>
    <col min="20" max="20" width="14.00390625" style="0" customWidth="1"/>
    <col min="21" max="21" width="11.140625" style="0" customWidth="1"/>
    <col min="22" max="22" width="5.57421875" style="0" customWidth="1"/>
    <col min="23" max="23" width="11.140625" style="0" customWidth="1"/>
    <col min="24" max="24" width="13.00390625" style="0" customWidth="1"/>
    <col min="25" max="25" width="11.140625" style="0" customWidth="1"/>
    <col min="26" max="26" width="13.28125" style="0" customWidth="1"/>
    <col min="27" max="27" width="13.7109375" style="0" customWidth="1"/>
    <col min="28" max="28" width="18.00390625" style="0" customWidth="1"/>
    <col min="29" max="29" width="11.140625" style="0" customWidth="1"/>
    <col min="30" max="30" width="16.57421875" style="0" customWidth="1"/>
    <col min="31" max="31" width="14.00390625" style="0" customWidth="1"/>
    <col min="32" max="32" width="11.140625" style="0" customWidth="1"/>
    <col min="33" max="33" width="5.28125" style="0" customWidth="1"/>
    <col min="34" max="34" width="15.28125" style="0" customWidth="1"/>
    <col min="35" max="35" width="13.421875" style="0" customWidth="1"/>
    <col min="36" max="36" width="11.140625" style="0" customWidth="1"/>
    <col min="37" max="37" width="12.8515625" style="0" customWidth="1"/>
    <col min="38" max="38" width="13.421875" style="0" customWidth="1"/>
    <col min="39" max="39" width="17.140625" style="0" customWidth="1"/>
    <col min="40" max="40" width="11.140625" style="0" customWidth="1"/>
    <col min="41" max="41" width="16.7109375" style="0" customWidth="1"/>
    <col min="42" max="42" width="14.8515625" style="0" customWidth="1"/>
    <col min="43" max="43" width="11.140625" style="0" customWidth="1"/>
    <col min="44" max="44" width="4.00390625" style="0" customWidth="1"/>
    <col min="45" max="45" width="16.421875" style="0" customWidth="1"/>
    <col min="46" max="46" width="15.28125" style="0" customWidth="1"/>
    <col min="47" max="47" width="11.140625" style="0" customWidth="1"/>
    <col min="48" max="49" width="13.57421875" style="0" customWidth="1"/>
    <col min="50" max="50" width="17.7109375" style="0" customWidth="1"/>
    <col min="51" max="51" width="11.140625" style="0" customWidth="1"/>
    <col min="52" max="52" width="17.421875" style="0" customWidth="1"/>
    <col min="53" max="53" width="14.140625" style="0" customWidth="1"/>
    <col min="54" max="54" width="11.140625" style="0" customWidth="1"/>
  </cols>
  <sheetData>
    <row r="1" ht="12.75">
      <c r="A1" t="s">
        <v>104</v>
      </c>
    </row>
    <row r="3" spans="1:54" ht="15.75">
      <c r="A3" s="1" t="s">
        <v>63</v>
      </c>
      <c r="B3" s="1" t="s">
        <v>64</v>
      </c>
      <c r="C3" s="6" t="s">
        <v>65</v>
      </c>
      <c r="D3" s="7" t="s">
        <v>66</v>
      </c>
      <c r="E3" s="7" t="s">
        <v>67</v>
      </c>
      <c r="F3" s="1" t="s">
        <v>68</v>
      </c>
      <c r="G3" s="1" t="s">
        <v>69</v>
      </c>
      <c r="H3" s="8" t="s">
        <v>70</v>
      </c>
      <c r="I3" s="9" t="s">
        <v>71</v>
      </c>
      <c r="J3" s="10" t="s">
        <v>72</v>
      </c>
      <c r="K3" s="35"/>
      <c r="L3" s="11" t="s">
        <v>73</v>
      </c>
      <c r="M3" s="1" t="s">
        <v>64</v>
      </c>
      <c r="N3" s="6" t="s">
        <v>65</v>
      </c>
      <c r="O3" s="7" t="s">
        <v>66</v>
      </c>
      <c r="P3" s="7" t="s">
        <v>67</v>
      </c>
      <c r="Q3" s="1" t="s">
        <v>74</v>
      </c>
      <c r="R3" s="1" t="s">
        <v>69</v>
      </c>
      <c r="S3" s="1" t="s">
        <v>70</v>
      </c>
      <c r="T3" s="1" t="s">
        <v>71</v>
      </c>
      <c r="U3" s="1" t="s">
        <v>72</v>
      </c>
      <c r="V3" s="1"/>
      <c r="W3" s="6" t="s">
        <v>75</v>
      </c>
      <c r="X3" s="1" t="s">
        <v>64</v>
      </c>
      <c r="Y3" s="6" t="s">
        <v>76</v>
      </c>
      <c r="Z3" s="7" t="s">
        <v>66</v>
      </c>
      <c r="AA3" s="7" t="s">
        <v>67</v>
      </c>
      <c r="AB3" s="1" t="s">
        <v>77</v>
      </c>
      <c r="AC3" s="1" t="s">
        <v>69</v>
      </c>
      <c r="AD3" s="9" t="s">
        <v>70</v>
      </c>
      <c r="AE3" s="1" t="s">
        <v>71</v>
      </c>
      <c r="AF3" s="1" t="s">
        <v>72</v>
      </c>
      <c r="AG3" s="1"/>
      <c r="AH3" s="6" t="s">
        <v>78</v>
      </c>
      <c r="AI3" s="1" t="s">
        <v>64</v>
      </c>
      <c r="AJ3" s="6" t="s">
        <v>76</v>
      </c>
      <c r="AK3" s="7" t="s">
        <v>66</v>
      </c>
      <c r="AL3" s="9" t="s">
        <v>79</v>
      </c>
      <c r="AM3" s="1" t="s">
        <v>80</v>
      </c>
      <c r="AN3" s="1" t="s">
        <v>69</v>
      </c>
      <c r="AO3" s="1" t="s">
        <v>70</v>
      </c>
      <c r="AP3" s="1" t="s">
        <v>71</v>
      </c>
      <c r="AQ3" s="1" t="s">
        <v>72</v>
      </c>
      <c r="AR3" s="1"/>
      <c r="AS3" s="12" t="s">
        <v>81</v>
      </c>
      <c r="AT3" s="1" t="s">
        <v>64</v>
      </c>
      <c r="AU3" s="6" t="s">
        <v>76</v>
      </c>
      <c r="AV3" s="1" t="s">
        <v>66</v>
      </c>
      <c r="AW3" s="1" t="s">
        <v>79</v>
      </c>
      <c r="AX3" s="1" t="s">
        <v>82</v>
      </c>
      <c r="AY3" s="1" t="s">
        <v>69</v>
      </c>
      <c r="AZ3" s="1" t="s">
        <v>70</v>
      </c>
      <c r="BA3" s="8" t="s">
        <v>71</v>
      </c>
      <c r="BB3" s="1" t="s">
        <v>72</v>
      </c>
    </row>
    <row r="4" spans="1:54" ht="15.75">
      <c r="A4" s="6">
        <v>60</v>
      </c>
      <c r="B4" s="13">
        <v>2.106</v>
      </c>
      <c r="C4" s="6">
        <v>3.124</v>
      </c>
      <c r="D4" s="14">
        <v>2.807</v>
      </c>
      <c r="E4" s="15">
        <f aca="true" t="shared" si="0" ref="E4:E49">C4-D4</f>
        <v>0.31700000000000017</v>
      </c>
      <c r="F4" s="15">
        <f aca="true" t="shared" si="1" ref="F4:F49">E4+0.212</f>
        <v>0.5290000000000001</v>
      </c>
      <c r="G4" s="16">
        <v>1.9</v>
      </c>
      <c r="H4" s="17">
        <v>1.9</v>
      </c>
      <c r="I4" s="18">
        <v>-0.743</v>
      </c>
      <c r="J4" s="19">
        <f aca="true" t="shared" si="2" ref="J4:J24">(17.955+I4)/0.521</f>
        <v>33.036468330134355</v>
      </c>
      <c r="K4" s="36"/>
      <c r="L4" s="11">
        <v>80</v>
      </c>
      <c r="M4" s="13">
        <v>3.638</v>
      </c>
      <c r="N4" s="14">
        <v>3.39</v>
      </c>
      <c r="O4" s="14">
        <v>1.826</v>
      </c>
      <c r="P4" s="20">
        <f aca="true" t="shared" si="3" ref="P4:P47">N4-O4</f>
        <v>1.564</v>
      </c>
      <c r="Q4" s="20">
        <f aca="true" t="shared" si="4" ref="Q4:Q47">P4-0.031</f>
        <v>1.5330000000000001</v>
      </c>
      <c r="R4" s="21">
        <v>6.22</v>
      </c>
      <c r="S4" s="16">
        <v>6.22</v>
      </c>
      <c r="T4" s="22">
        <v>-0.564</v>
      </c>
      <c r="U4" s="13">
        <v>33.38</v>
      </c>
      <c r="V4" s="13"/>
      <c r="W4" s="23">
        <v>0</v>
      </c>
      <c r="X4" s="13">
        <v>0</v>
      </c>
      <c r="Y4" s="6">
        <v>3.323</v>
      </c>
      <c r="Z4" s="14">
        <v>0.561</v>
      </c>
      <c r="AA4" s="14">
        <f>Y4-Z4</f>
        <v>2.762</v>
      </c>
      <c r="AB4" s="14">
        <f>AA4-0.063</f>
        <v>2.699</v>
      </c>
      <c r="AC4" s="16">
        <v>12.1</v>
      </c>
      <c r="AD4" s="16">
        <v>12.1</v>
      </c>
      <c r="AE4" s="14">
        <v>-0.364</v>
      </c>
      <c r="AF4" s="13">
        <v>33.764</v>
      </c>
      <c r="AG4" s="13"/>
      <c r="AH4" s="12">
        <v>0</v>
      </c>
      <c r="AI4" s="13">
        <v>2.201</v>
      </c>
      <c r="AJ4" s="13">
        <v>3.62</v>
      </c>
      <c r="AK4" s="13">
        <v>0.3</v>
      </c>
      <c r="AL4" s="13">
        <f>AJ4-AK4</f>
        <v>3.3200000000000003</v>
      </c>
      <c r="AM4" s="15">
        <f>AL4-0.098</f>
        <v>3.2220000000000004</v>
      </c>
      <c r="AN4" s="16">
        <v>15.031</v>
      </c>
      <c r="AO4" s="16">
        <v>15.031</v>
      </c>
      <c r="AP4" s="14">
        <v>0.046</v>
      </c>
      <c r="AQ4" s="13">
        <v>34.551</v>
      </c>
      <c r="AR4" s="13"/>
      <c r="AS4" s="24">
        <v>0.01</v>
      </c>
      <c r="AT4" s="13">
        <v>0.239683</v>
      </c>
      <c r="AU4" s="6">
        <v>3.4</v>
      </c>
      <c r="AV4" s="14">
        <v>0.199</v>
      </c>
      <c r="AW4" s="15">
        <f>AU4-AV4</f>
        <v>3.201</v>
      </c>
      <c r="AX4" s="15">
        <f>AW4-0.047</f>
        <v>3.154</v>
      </c>
      <c r="AY4" s="16">
        <v>14.86</v>
      </c>
      <c r="AZ4" s="16">
        <v>14.863</v>
      </c>
      <c r="BA4" s="14">
        <v>-0.071</v>
      </c>
      <c r="BB4" s="13">
        <v>34.33</v>
      </c>
    </row>
    <row r="5" spans="1:54" ht="15.75">
      <c r="A5" s="6">
        <v>60</v>
      </c>
      <c r="B5" s="13">
        <v>2.106</v>
      </c>
      <c r="C5" s="6">
        <v>3.124</v>
      </c>
      <c r="D5" s="14">
        <v>2.656</v>
      </c>
      <c r="E5" s="15">
        <f t="shared" si="0"/>
        <v>0.46799999999999997</v>
      </c>
      <c r="F5" s="15">
        <f t="shared" si="1"/>
        <v>0.6799999999999999</v>
      </c>
      <c r="G5" s="16">
        <v>2.5</v>
      </c>
      <c r="H5" s="17">
        <v>2.5</v>
      </c>
      <c r="I5" s="18">
        <v>-0.729</v>
      </c>
      <c r="J5" s="19">
        <f t="shared" si="2"/>
        <v>33.063339731285986</v>
      </c>
      <c r="K5" s="36"/>
      <c r="L5" s="11">
        <v>90</v>
      </c>
      <c r="M5" s="13">
        <v>4.092</v>
      </c>
      <c r="N5" s="14">
        <v>3.5</v>
      </c>
      <c r="O5" s="14">
        <v>2.02</v>
      </c>
      <c r="P5" s="20">
        <f t="shared" si="3"/>
        <v>1.48</v>
      </c>
      <c r="Q5" s="20">
        <f t="shared" si="4"/>
        <v>1.449</v>
      </c>
      <c r="R5" s="21">
        <v>5.83</v>
      </c>
      <c r="S5" s="16">
        <v>5.83</v>
      </c>
      <c r="T5" s="22">
        <v>-0.475</v>
      </c>
      <c r="U5" s="13">
        <v>33.55</v>
      </c>
      <c r="V5" s="13"/>
      <c r="W5" s="23">
        <v>8.5</v>
      </c>
      <c r="X5" s="13">
        <v>0.435</v>
      </c>
      <c r="Y5" s="6">
        <v>3.248</v>
      </c>
      <c r="Z5" s="14">
        <v>-0.191</v>
      </c>
      <c r="AA5" s="14">
        <f aca="true" t="shared" si="5" ref="AA5:AA68">Y5-Z5</f>
        <v>3.439</v>
      </c>
      <c r="AB5" s="14">
        <f aca="true" t="shared" si="6" ref="AB5:AB68">AA5-0.063</f>
        <v>3.376</v>
      </c>
      <c r="AC5" s="16">
        <v>15.93</v>
      </c>
      <c r="AD5" s="16">
        <v>15.93</v>
      </c>
      <c r="AE5" s="14">
        <v>-0.214</v>
      </c>
      <c r="AF5" s="13">
        <v>34.053</v>
      </c>
      <c r="AG5" s="13"/>
      <c r="AH5" s="12">
        <v>10</v>
      </c>
      <c r="AI5" s="13">
        <v>2.758</v>
      </c>
      <c r="AJ5" s="13">
        <v>3.46</v>
      </c>
      <c r="AK5" s="13">
        <v>1.02</v>
      </c>
      <c r="AL5" s="13">
        <f aca="true" t="shared" si="7" ref="AL5:AL58">AJ5-AK5</f>
        <v>2.44</v>
      </c>
      <c r="AM5" s="15">
        <f aca="true" t="shared" si="8" ref="AM5:AM58">AL5-0.098</f>
        <v>2.342</v>
      </c>
      <c r="AN5" s="16">
        <v>10.204</v>
      </c>
      <c r="AO5" s="16">
        <v>10.204</v>
      </c>
      <c r="AP5" s="14">
        <v>-0.39</v>
      </c>
      <c r="AQ5" s="13">
        <v>33.714</v>
      </c>
      <c r="AR5" s="13"/>
      <c r="AS5" s="24">
        <v>0.16</v>
      </c>
      <c r="AT5" s="13">
        <v>0.3818</v>
      </c>
      <c r="AU5" s="14">
        <v>3.68</v>
      </c>
      <c r="AV5" s="14">
        <v>0.295</v>
      </c>
      <c r="AW5" s="15">
        <f aca="true" t="shared" si="9" ref="AW5:AW68">AU5-AV5</f>
        <v>3.3850000000000002</v>
      </c>
      <c r="AX5" s="15">
        <f aca="true" t="shared" si="10" ref="AX5:AX68">AW5-0.047</f>
        <v>3.338</v>
      </c>
      <c r="AY5" s="16">
        <v>15.93</v>
      </c>
      <c r="AZ5" s="16">
        <v>15.934</v>
      </c>
      <c r="BA5" s="14">
        <v>0.273</v>
      </c>
      <c r="BB5" s="13">
        <v>34.99</v>
      </c>
    </row>
    <row r="6" spans="1:54" ht="15.75">
      <c r="A6" s="6">
        <v>70</v>
      </c>
      <c r="B6" s="13">
        <v>2.457</v>
      </c>
      <c r="C6" s="6">
        <v>3.301</v>
      </c>
      <c r="D6" s="14">
        <v>2.48</v>
      </c>
      <c r="E6" s="15">
        <f t="shared" si="0"/>
        <v>0.8210000000000002</v>
      </c>
      <c r="F6" s="15">
        <f t="shared" si="1"/>
        <v>1.0330000000000001</v>
      </c>
      <c r="G6" s="16">
        <v>4</v>
      </c>
      <c r="H6" s="17">
        <v>4</v>
      </c>
      <c r="I6" s="18">
        <v>-0.505</v>
      </c>
      <c r="J6" s="19">
        <f t="shared" si="2"/>
        <v>33.49328214971209</v>
      </c>
      <c r="K6" s="36"/>
      <c r="L6" s="11">
        <v>100</v>
      </c>
      <c r="M6" s="13">
        <v>4.547</v>
      </c>
      <c r="N6" s="14">
        <v>3.3</v>
      </c>
      <c r="O6" s="14">
        <v>1.326</v>
      </c>
      <c r="P6" s="20">
        <f t="shared" si="3"/>
        <v>1.9739999999999998</v>
      </c>
      <c r="Q6" s="20">
        <f t="shared" si="4"/>
        <v>1.9429999999999998</v>
      </c>
      <c r="R6" s="21">
        <v>8.18</v>
      </c>
      <c r="S6" s="16">
        <v>8.18</v>
      </c>
      <c r="T6" s="22">
        <v>-0.564</v>
      </c>
      <c r="U6" s="13">
        <v>33.38</v>
      </c>
      <c r="V6" s="13"/>
      <c r="W6" s="23">
        <v>11</v>
      </c>
      <c r="X6" s="13">
        <v>0.563</v>
      </c>
      <c r="Y6" s="6">
        <v>3.2</v>
      </c>
      <c r="Z6" s="14">
        <v>1.43</v>
      </c>
      <c r="AA6" s="14">
        <f t="shared" si="5"/>
        <v>1.7700000000000002</v>
      </c>
      <c r="AB6" s="14">
        <f t="shared" si="6"/>
        <v>1.7070000000000003</v>
      </c>
      <c r="AC6" s="16">
        <v>7.25</v>
      </c>
      <c r="AD6" s="16">
        <v>7.25</v>
      </c>
      <c r="AE6" s="14">
        <v>-0.697</v>
      </c>
      <c r="AF6" s="13">
        <v>33.125</v>
      </c>
      <c r="AG6" s="13"/>
      <c r="AH6" s="12">
        <v>20</v>
      </c>
      <c r="AI6" s="13">
        <v>3.315</v>
      </c>
      <c r="AJ6" s="13">
        <v>3.38</v>
      </c>
      <c r="AK6" s="13">
        <v>1.4</v>
      </c>
      <c r="AL6" s="13">
        <f t="shared" si="7"/>
        <v>1.98</v>
      </c>
      <c r="AM6" s="15">
        <f t="shared" si="8"/>
        <v>1.882</v>
      </c>
      <c r="AN6" s="16">
        <v>7.886</v>
      </c>
      <c r="AO6" s="16">
        <v>7.886</v>
      </c>
      <c r="AP6" s="14">
        <v>-0.59</v>
      </c>
      <c r="AQ6" s="13">
        <v>33.33</v>
      </c>
      <c r="AR6" s="13"/>
      <c r="AS6" s="24">
        <v>0.35</v>
      </c>
      <c r="AT6" s="13">
        <v>0.575822</v>
      </c>
      <c r="AU6" s="14">
        <v>3.4</v>
      </c>
      <c r="AV6" s="14">
        <v>-0.286</v>
      </c>
      <c r="AW6" s="15">
        <f t="shared" si="9"/>
        <v>3.686</v>
      </c>
      <c r="AX6" s="15">
        <f t="shared" si="10"/>
        <v>3.639</v>
      </c>
      <c r="AY6" s="16">
        <v>17.74</v>
      </c>
      <c r="AZ6" s="16">
        <v>17.735</v>
      </c>
      <c r="BA6" s="14">
        <v>0.104</v>
      </c>
      <c r="BB6" s="13">
        <v>34.66</v>
      </c>
    </row>
    <row r="7" spans="1:54" ht="15.75">
      <c r="A7" s="6">
        <v>80</v>
      </c>
      <c r="B7" s="13">
        <v>2.808</v>
      </c>
      <c r="C7" s="6">
        <v>3.154</v>
      </c>
      <c r="D7" s="14">
        <v>2.673</v>
      </c>
      <c r="E7" s="15">
        <f t="shared" si="0"/>
        <v>0.48099999999999987</v>
      </c>
      <c r="F7" s="15">
        <f t="shared" si="1"/>
        <v>0.6929999999999998</v>
      </c>
      <c r="G7" s="16">
        <v>2.5</v>
      </c>
      <c r="H7" s="17">
        <v>2.5</v>
      </c>
      <c r="I7" s="18">
        <v>-0.697</v>
      </c>
      <c r="J7" s="19">
        <f t="shared" si="2"/>
        <v>33.12476007677543</v>
      </c>
      <c r="K7" s="36"/>
      <c r="L7" s="11">
        <v>110</v>
      </c>
      <c r="M7" s="13">
        <v>5.002</v>
      </c>
      <c r="N7" s="14">
        <v>3.46</v>
      </c>
      <c r="O7" s="14">
        <v>2.43</v>
      </c>
      <c r="P7" s="20">
        <f t="shared" si="3"/>
        <v>1.0299999999999998</v>
      </c>
      <c r="Q7" s="20">
        <f t="shared" si="4"/>
        <v>0.9989999999999998</v>
      </c>
      <c r="R7" s="21">
        <v>3.83</v>
      </c>
      <c r="S7" s="16">
        <v>3.83</v>
      </c>
      <c r="T7" s="22">
        <v>-0.59</v>
      </c>
      <c r="U7" s="13">
        <v>33.33</v>
      </c>
      <c r="V7" s="13"/>
      <c r="W7" s="23">
        <v>13.4</v>
      </c>
      <c r="X7" s="13">
        <v>0.732</v>
      </c>
      <c r="Y7" s="6">
        <v>3.2</v>
      </c>
      <c r="Z7" s="14">
        <v>1.44</v>
      </c>
      <c r="AA7" s="14">
        <f t="shared" si="5"/>
        <v>1.7600000000000002</v>
      </c>
      <c r="AB7" s="14">
        <f t="shared" si="6"/>
        <v>1.6970000000000003</v>
      </c>
      <c r="AC7" s="16">
        <v>7.2</v>
      </c>
      <c r="AD7" s="16">
        <v>7.2</v>
      </c>
      <c r="AE7" s="14">
        <v>-0.7</v>
      </c>
      <c r="AF7" s="13">
        <v>33.12</v>
      </c>
      <c r="AG7" s="13"/>
      <c r="AH7" s="12">
        <v>30</v>
      </c>
      <c r="AI7" s="13">
        <v>3.873</v>
      </c>
      <c r="AJ7" s="13">
        <v>3.44</v>
      </c>
      <c r="AK7" s="13">
        <v>-0.33</v>
      </c>
      <c r="AL7" s="13">
        <f t="shared" si="7"/>
        <v>3.77</v>
      </c>
      <c r="AM7" s="15">
        <f t="shared" si="8"/>
        <v>3.672</v>
      </c>
      <c r="AN7" s="16">
        <v>17.697</v>
      </c>
      <c r="AO7" s="16">
        <v>17.697</v>
      </c>
      <c r="AP7" s="14">
        <v>0.029</v>
      </c>
      <c r="AQ7" s="13">
        <v>34.518</v>
      </c>
      <c r="AR7" s="13"/>
      <c r="AS7" s="24">
        <v>0.55</v>
      </c>
      <c r="AT7" s="13">
        <v>0.770585</v>
      </c>
      <c r="AU7" s="14">
        <v>3.239</v>
      </c>
      <c r="AV7" s="14">
        <v>0.134</v>
      </c>
      <c r="AW7" s="15">
        <f t="shared" si="9"/>
        <v>3.105</v>
      </c>
      <c r="AX7" s="15">
        <f t="shared" si="10"/>
        <v>3.058</v>
      </c>
      <c r="AY7" s="16">
        <v>14.31</v>
      </c>
      <c r="AZ7" s="16">
        <v>14.313</v>
      </c>
      <c r="BA7" s="14">
        <v>-0.265</v>
      </c>
      <c r="BB7" s="13">
        <v>33.95</v>
      </c>
    </row>
    <row r="8" spans="1:54" ht="15.75">
      <c r="A8" s="6">
        <v>80</v>
      </c>
      <c r="B8" s="13">
        <v>2.808</v>
      </c>
      <c r="C8" s="6">
        <v>3.154</v>
      </c>
      <c r="D8" s="14">
        <v>2.368</v>
      </c>
      <c r="E8" s="15">
        <f t="shared" si="0"/>
        <v>0.786</v>
      </c>
      <c r="F8" s="15">
        <f t="shared" si="1"/>
        <v>0.998</v>
      </c>
      <c r="G8" s="16">
        <v>3.8</v>
      </c>
      <c r="H8" s="17">
        <v>3.8</v>
      </c>
      <c r="I8" s="18">
        <v>-0.657</v>
      </c>
      <c r="J8" s="19">
        <f t="shared" si="2"/>
        <v>33.20153550863723</v>
      </c>
      <c r="K8" s="36"/>
      <c r="L8" s="11">
        <v>120</v>
      </c>
      <c r="M8" s="13">
        <v>5.457</v>
      </c>
      <c r="N8" s="14">
        <v>3.315</v>
      </c>
      <c r="O8" s="14">
        <v>1.709</v>
      </c>
      <c r="P8" s="20">
        <f t="shared" si="3"/>
        <v>1.6059999999999999</v>
      </c>
      <c r="Q8" s="20">
        <f t="shared" si="4"/>
        <v>1.575</v>
      </c>
      <c r="R8" s="21">
        <v>6.42</v>
      </c>
      <c r="S8" s="16">
        <v>6.42</v>
      </c>
      <c r="T8" s="22">
        <v>-0.631</v>
      </c>
      <c r="U8" s="13">
        <v>33.25</v>
      </c>
      <c r="V8" s="13"/>
      <c r="W8" s="23">
        <v>15.8</v>
      </c>
      <c r="X8" s="13">
        <v>0.948</v>
      </c>
      <c r="Y8" s="6">
        <v>3.2</v>
      </c>
      <c r="Z8" s="14">
        <v>1.51</v>
      </c>
      <c r="AA8" s="14">
        <f t="shared" si="5"/>
        <v>1.6900000000000002</v>
      </c>
      <c r="AB8" s="14">
        <f t="shared" si="6"/>
        <v>1.6270000000000002</v>
      </c>
      <c r="AC8" s="16">
        <v>6.86</v>
      </c>
      <c r="AD8" s="16">
        <v>6.86</v>
      </c>
      <c r="AE8" s="14">
        <v>-0.716</v>
      </c>
      <c r="AF8" s="13">
        <v>33.087</v>
      </c>
      <c r="AG8" s="13"/>
      <c r="AH8" s="12">
        <v>40</v>
      </c>
      <c r="AI8" s="13">
        <v>4.43</v>
      </c>
      <c r="AJ8" s="13">
        <v>3.46</v>
      </c>
      <c r="AK8" s="13">
        <v>-0.23</v>
      </c>
      <c r="AL8" s="13">
        <f t="shared" si="7"/>
        <v>3.69</v>
      </c>
      <c r="AM8" s="15">
        <f t="shared" si="8"/>
        <v>3.592</v>
      </c>
      <c r="AN8" s="16">
        <v>17.213</v>
      </c>
      <c r="AO8" s="16">
        <v>17.213</v>
      </c>
      <c r="AP8" s="14">
        <v>0.019</v>
      </c>
      <c r="AQ8" s="13">
        <v>34.499</v>
      </c>
      <c r="AR8" s="13"/>
      <c r="AS8" s="24">
        <v>0.75</v>
      </c>
      <c r="AT8" s="13">
        <v>0.964977</v>
      </c>
      <c r="AU8" s="14">
        <v>3.477</v>
      </c>
      <c r="AV8" s="14">
        <v>-0.152</v>
      </c>
      <c r="AW8" s="15">
        <f t="shared" si="9"/>
        <v>3.629</v>
      </c>
      <c r="AX8" s="15">
        <f t="shared" si="10"/>
        <v>3.582</v>
      </c>
      <c r="AY8" s="16">
        <v>17.39</v>
      </c>
      <c r="AZ8" s="16">
        <v>17.39</v>
      </c>
      <c r="BA8" s="14">
        <v>0.159</v>
      </c>
      <c r="BB8" s="13">
        <v>34.77</v>
      </c>
    </row>
    <row r="9" spans="1:54" ht="15.75">
      <c r="A9" s="6">
        <v>90</v>
      </c>
      <c r="B9" s="13">
        <v>3.159</v>
      </c>
      <c r="C9" s="6">
        <v>3.291</v>
      </c>
      <c r="D9" s="14">
        <v>2.51</v>
      </c>
      <c r="E9" s="15">
        <f t="shared" si="0"/>
        <v>0.7810000000000001</v>
      </c>
      <c r="F9" s="15">
        <f t="shared" si="1"/>
        <v>0.9930000000000001</v>
      </c>
      <c r="G9" s="16">
        <v>3.8</v>
      </c>
      <c r="H9" s="17">
        <v>3.8</v>
      </c>
      <c r="I9" s="18">
        <v>-0.52</v>
      </c>
      <c r="J9" s="19">
        <f t="shared" si="2"/>
        <v>33.46449136276391</v>
      </c>
      <c r="K9" s="36"/>
      <c r="L9" s="11">
        <v>130</v>
      </c>
      <c r="M9" s="13">
        <v>5.911</v>
      </c>
      <c r="N9" s="14">
        <v>3.58</v>
      </c>
      <c r="O9" s="14">
        <v>2.75</v>
      </c>
      <c r="P9" s="20">
        <f t="shared" si="3"/>
        <v>0.8300000000000001</v>
      </c>
      <c r="Q9" s="20">
        <f t="shared" si="4"/>
        <v>0.799</v>
      </c>
      <c r="R9" s="21">
        <v>2.98</v>
      </c>
      <c r="S9" s="16">
        <v>2.98</v>
      </c>
      <c r="T9" s="22">
        <v>-0.5</v>
      </c>
      <c r="U9" s="13">
        <v>33.5</v>
      </c>
      <c r="V9" s="13"/>
      <c r="W9" s="23">
        <v>20.7</v>
      </c>
      <c r="X9" s="13">
        <v>1.39</v>
      </c>
      <c r="Y9" s="13">
        <v>3.15</v>
      </c>
      <c r="Z9" s="14">
        <v>0.394</v>
      </c>
      <c r="AA9" s="14">
        <f t="shared" si="5"/>
        <v>2.756</v>
      </c>
      <c r="AB9" s="14">
        <f t="shared" si="6"/>
        <v>2.6929999999999996</v>
      </c>
      <c r="AC9" s="16">
        <v>12.07</v>
      </c>
      <c r="AD9" s="16">
        <v>12.07</v>
      </c>
      <c r="AE9" s="14">
        <v>-0.538</v>
      </c>
      <c r="AF9" s="13">
        <v>33.43</v>
      </c>
      <c r="AG9" s="13"/>
      <c r="AH9" s="12">
        <v>50</v>
      </c>
      <c r="AI9" s="13">
        <v>4.988</v>
      </c>
      <c r="AJ9" s="13">
        <v>3.58</v>
      </c>
      <c r="AK9" s="13">
        <v>-0.22</v>
      </c>
      <c r="AL9" s="13">
        <f t="shared" si="7"/>
        <v>3.8000000000000003</v>
      </c>
      <c r="AM9" s="15">
        <f t="shared" si="8"/>
        <v>3.7020000000000004</v>
      </c>
      <c r="AN9" s="16">
        <v>17.88</v>
      </c>
      <c r="AO9" s="16">
        <v>17.88</v>
      </c>
      <c r="AP9" s="14">
        <v>0.18</v>
      </c>
      <c r="AQ9" s="13">
        <v>34.809</v>
      </c>
      <c r="AR9" s="13"/>
      <c r="AS9" s="24">
        <v>1.14</v>
      </c>
      <c r="AT9" s="13">
        <v>1.35351</v>
      </c>
      <c r="AU9" s="14">
        <v>3.299</v>
      </c>
      <c r="AV9" s="14">
        <v>-0.397</v>
      </c>
      <c r="AW9" s="15">
        <f t="shared" si="9"/>
        <v>3.6959999999999997</v>
      </c>
      <c r="AX9" s="15">
        <f t="shared" si="10"/>
        <v>3.6489999999999996</v>
      </c>
      <c r="AY9" s="16">
        <v>17.8</v>
      </c>
      <c r="AZ9" s="16">
        <v>17.796</v>
      </c>
      <c r="BA9" s="14">
        <v>0.007</v>
      </c>
      <c r="BB9" s="13">
        <v>34.48</v>
      </c>
    </row>
    <row r="10" spans="1:54" ht="15.75">
      <c r="A10" s="6">
        <v>100</v>
      </c>
      <c r="B10" s="13">
        <v>3.51</v>
      </c>
      <c r="C10" s="6">
        <v>3.162</v>
      </c>
      <c r="D10" s="14">
        <v>2.229</v>
      </c>
      <c r="E10" s="15">
        <f t="shared" si="0"/>
        <v>0.9329999999999998</v>
      </c>
      <c r="F10" s="15">
        <f t="shared" si="1"/>
        <v>1.1449999999999998</v>
      </c>
      <c r="G10" s="16">
        <v>4.5</v>
      </c>
      <c r="H10" s="17">
        <v>4.5</v>
      </c>
      <c r="I10" s="18">
        <v>-0.626</v>
      </c>
      <c r="J10" s="19">
        <f t="shared" si="2"/>
        <v>33.261036468330126</v>
      </c>
      <c r="K10" s="36"/>
      <c r="L10" s="11">
        <v>150</v>
      </c>
      <c r="M10" s="13">
        <v>6.821</v>
      </c>
      <c r="N10" s="14">
        <v>3.6</v>
      </c>
      <c r="O10" s="14">
        <v>1.59</v>
      </c>
      <c r="P10" s="20">
        <f t="shared" si="3"/>
        <v>2.01</v>
      </c>
      <c r="Q10" s="20">
        <f t="shared" si="4"/>
        <v>1.9789999999999999</v>
      </c>
      <c r="R10" s="21">
        <v>8.36</v>
      </c>
      <c r="S10" s="16">
        <v>8.36</v>
      </c>
      <c r="T10" s="22">
        <v>-0.255</v>
      </c>
      <c r="U10" s="13">
        <v>33.97</v>
      </c>
      <c r="V10" s="13"/>
      <c r="W10" s="23">
        <v>23.1</v>
      </c>
      <c r="X10" s="13">
        <v>1.606</v>
      </c>
      <c r="Y10" s="6">
        <v>3.1</v>
      </c>
      <c r="Z10" s="14">
        <v>0.44</v>
      </c>
      <c r="AA10" s="14">
        <f t="shared" si="5"/>
        <v>2.66</v>
      </c>
      <c r="AB10" s="14">
        <f t="shared" si="6"/>
        <v>2.597</v>
      </c>
      <c r="AC10" s="16">
        <v>12.32</v>
      </c>
      <c r="AD10" s="16">
        <v>12.32</v>
      </c>
      <c r="AE10" s="14">
        <v>-0.432</v>
      </c>
      <c r="AF10" s="13">
        <v>33.633</v>
      </c>
      <c r="AG10" s="13"/>
      <c r="AH10" s="12">
        <v>60</v>
      </c>
      <c r="AI10" s="13">
        <v>5.545</v>
      </c>
      <c r="AJ10" s="13">
        <v>3.67</v>
      </c>
      <c r="AK10" s="13">
        <v>-0.16</v>
      </c>
      <c r="AL10" s="13">
        <f t="shared" si="7"/>
        <v>3.83</v>
      </c>
      <c r="AM10" s="15">
        <f t="shared" si="8"/>
        <v>3.732</v>
      </c>
      <c r="AN10" s="16">
        <v>18.063</v>
      </c>
      <c r="AO10" s="16">
        <v>18.063</v>
      </c>
      <c r="AP10" s="14">
        <v>0.282</v>
      </c>
      <c r="AQ10" s="13">
        <v>35.003</v>
      </c>
      <c r="AR10" s="13"/>
      <c r="AS10" s="24">
        <v>1.34</v>
      </c>
      <c r="AT10" s="13">
        <v>1.54927</v>
      </c>
      <c r="AU10" s="14">
        <v>3.74</v>
      </c>
      <c r="AV10" s="14">
        <v>-0.231</v>
      </c>
      <c r="AW10" s="15">
        <f t="shared" si="9"/>
        <v>3.971</v>
      </c>
      <c r="AX10" s="15">
        <f t="shared" si="10"/>
        <v>3.924</v>
      </c>
      <c r="AY10" s="16">
        <v>19.5</v>
      </c>
      <c r="AZ10" s="16">
        <v>19.496</v>
      </c>
      <c r="BA10" s="14">
        <v>0.554</v>
      </c>
      <c r="BB10" s="13">
        <v>35.53</v>
      </c>
    </row>
    <row r="11" spans="1:54" ht="15.75">
      <c r="A11" s="6">
        <v>110</v>
      </c>
      <c r="B11" s="13">
        <v>3.861</v>
      </c>
      <c r="C11" s="6">
        <v>3.1</v>
      </c>
      <c r="D11" s="14">
        <v>2.53</v>
      </c>
      <c r="E11" s="15">
        <f t="shared" si="0"/>
        <v>0.5700000000000003</v>
      </c>
      <c r="F11" s="15">
        <f t="shared" si="1"/>
        <v>0.7820000000000003</v>
      </c>
      <c r="G11" s="16">
        <v>2.9</v>
      </c>
      <c r="H11" s="17">
        <v>2.9</v>
      </c>
      <c r="I11" s="18">
        <v>-0.729</v>
      </c>
      <c r="J11" s="19">
        <f t="shared" si="2"/>
        <v>33.063339731285986</v>
      </c>
      <c r="K11" s="36"/>
      <c r="L11" s="11">
        <v>160</v>
      </c>
      <c r="M11" s="13">
        <v>7.275</v>
      </c>
      <c r="N11" s="14">
        <v>3.733</v>
      </c>
      <c r="O11" s="14">
        <v>2.109</v>
      </c>
      <c r="P11" s="20">
        <f t="shared" si="3"/>
        <v>1.624</v>
      </c>
      <c r="Q11" s="20">
        <f t="shared" si="4"/>
        <v>1.5930000000000002</v>
      </c>
      <c r="R11" s="21">
        <v>6.5</v>
      </c>
      <c r="S11" s="16">
        <v>6.5</v>
      </c>
      <c r="T11" s="22">
        <v>-0.211</v>
      </c>
      <c r="U11" s="13">
        <v>34.06</v>
      </c>
      <c r="V11" s="13"/>
      <c r="W11" s="23">
        <v>28</v>
      </c>
      <c r="X11" s="13">
        <v>2.047</v>
      </c>
      <c r="Y11" s="6">
        <v>3.1</v>
      </c>
      <c r="Z11" s="14">
        <v>0.06</v>
      </c>
      <c r="AA11" s="14">
        <f t="shared" si="5"/>
        <v>3.04</v>
      </c>
      <c r="AB11" s="14">
        <f t="shared" si="6"/>
        <v>2.977</v>
      </c>
      <c r="AC11" s="16">
        <v>14.45</v>
      </c>
      <c r="AD11" s="16">
        <v>14.45</v>
      </c>
      <c r="AE11" s="14">
        <v>-0.307</v>
      </c>
      <c r="AF11" s="13">
        <v>33.874</v>
      </c>
      <c r="AG11" s="13"/>
      <c r="AH11" s="12">
        <v>70</v>
      </c>
      <c r="AI11" s="13">
        <v>6.102</v>
      </c>
      <c r="AJ11" s="13">
        <v>3.53</v>
      </c>
      <c r="AK11" s="13">
        <v>-0.11</v>
      </c>
      <c r="AL11" s="13">
        <f t="shared" si="7"/>
        <v>3.6399999999999997</v>
      </c>
      <c r="AM11" s="15">
        <f t="shared" si="8"/>
        <v>3.542</v>
      </c>
      <c r="AN11" s="16">
        <v>16.913</v>
      </c>
      <c r="AO11" s="16">
        <v>16.913</v>
      </c>
      <c r="AP11" s="14">
        <v>0.071</v>
      </c>
      <c r="AQ11" s="13">
        <v>34.598</v>
      </c>
      <c r="AR11" s="13"/>
      <c r="AS11" s="24">
        <v>1.56</v>
      </c>
      <c r="AT11" s="13">
        <v>1.7659</v>
      </c>
      <c r="AU11" s="14">
        <v>3.58</v>
      </c>
      <c r="AV11" s="14">
        <v>0.437</v>
      </c>
      <c r="AW11" s="15">
        <f t="shared" si="9"/>
        <v>3.1430000000000002</v>
      </c>
      <c r="AX11" s="15">
        <f t="shared" si="10"/>
        <v>3.096</v>
      </c>
      <c r="AY11" s="16">
        <v>14.53</v>
      </c>
      <c r="AZ11" s="16">
        <v>14.53</v>
      </c>
      <c r="BA11" s="14">
        <v>0.089</v>
      </c>
      <c r="BB11" s="13">
        <v>34.63</v>
      </c>
    </row>
    <row r="12" spans="1:54" ht="15.75">
      <c r="A12" s="6">
        <v>110</v>
      </c>
      <c r="B12" s="13">
        <v>3.861</v>
      </c>
      <c r="C12" s="6">
        <v>3.1</v>
      </c>
      <c r="D12" s="14">
        <v>2.433</v>
      </c>
      <c r="E12" s="15">
        <f t="shared" si="0"/>
        <v>0.6670000000000003</v>
      </c>
      <c r="F12" s="15">
        <f t="shared" si="1"/>
        <v>0.8790000000000002</v>
      </c>
      <c r="G12" s="16">
        <v>3.3</v>
      </c>
      <c r="H12" s="17">
        <v>3.3</v>
      </c>
      <c r="I12" s="18">
        <v>-0.716</v>
      </c>
      <c r="J12" s="19">
        <f t="shared" si="2"/>
        <v>33.08829174664107</v>
      </c>
      <c r="K12" s="36"/>
      <c r="L12" s="11">
        <v>160</v>
      </c>
      <c r="M12" s="13">
        <v>7.275</v>
      </c>
      <c r="N12" s="14">
        <v>3.733</v>
      </c>
      <c r="O12" s="14">
        <v>1.873</v>
      </c>
      <c r="P12" s="20">
        <f t="shared" si="3"/>
        <v>1.86</v>
      </c>
      <c r="Q12" s="20">
        <f t="shared" si="4"/>
        <v>1.8290000000000002</v>
      </c>
      <c r="R12" s="21">
        <v>7.63</v>
      </c>
      <c r="S12" s="16">
        <v>7.63</v>
      </c>
      <c r="T12" s="22">
        <v>-0.157</v>
      </c>
      <c r="U12" s="13">
        <v>34.16</v>
      </c>
      <c r="V12" s="13"/>
      <c r="W12" s="23">
        <v>30.4</v>
      </c>
      <c r="X12" s="13">
        <v>2.263</v>
      </c>
      <c r="Y12" s="6">
        <v>3.169</v>
      </c>
      <c r="Z12" s="14">
        <v>0.937</v>
      </c>
      <c r="AA12" s="14">
        <f t="shared" si="5"/>
        <v>2.232</v>
      </c>
      <c r="AB12" s="14">
        <f t="shared" si="6"/>
        <v>2.169</v>
      </c>
      <c r="AC12" s="16">
        <v>9.32</v>
      </c>
      <c r="AD12" s="16">
        <v>9.32</v>
      </c>
      <c r="AE12" s="14">
        <v>-0.668</v>
      </c>
      <c r="AF12" s="13">
        <v>33.18</v>
      </c>
      <c r="AG12" s="13"/>
      <c r="AH12" s="12">
        <v>80</v>
      </c>
      <c r="AI12" s="13">
        <v>6.66</v>
      </c>
      <c r="AJ12" s="13">
        <v>3.62</v>
      </c>
      <c r="AK12" s="13">
        <v>0.56</v>
      </c>
      <c r="AL12" s="13">
        <f t="shared" si="7"/>
        <v>3.06</v>
      </c>
      <c r="AM12" s="15">
        <f t="shared" si="8"/>
        <v>2.962</v>
      </c>
      <c r="AN12" s="16">
        <v>13.552</v>
      </c>
      <c r="AO12" s="16">
        <v>13.552</v>
      </c>
      <c r="AP12" s="14">
        <v>-0.042</v>
      </c>
      <c r="AQ12" s="13">
        <v>34.383</v>
      </c>
      <c r="AR12" s="13"/>
      <c r="AS12" s="24">
        <v>1.65</v>
      </c>
      <c r="AT12" s="13">
        <v>1.88013</v>
      </c>
      <c r="AU12" s="14">
        <v>3.804</v>
      </c>
      <c r="AV12" s="14">
        <v>0.342</v>
      </c>
      <c r="AW12" s="15">
        <f t="shared" si="9"/>
        <v>3.4619999999999997</v>
      </c>
      <c r="AX12" s="15">
        <f t="shared" si="10"/>
        <v>3.4149999999999996</v>
      </c>
      <c r="AY12" s="16">
        <v>16.39</v>
      </c>
      <c r="AZ12" s="16">
        <v>16.389</v>
      </c>
      <c r="BA12" s="14">
        <v>0.425</v>
      </c>
      <c r="BB12" s="13">
        <v>35.28</v>
      </c>
    </row>
    <row r="13" spans="1:54" ht="15.75">
      <c r="A13" s="6">
        <v>120</v>
      </c>
      <c r="B13" s="13">
        <v>4.212</v>
      </c>
      <c r="C13" s="6">
        <v>3.148</v>
      </c>
      <c r="D13" s="14">
        <v>2.373</v>
      </c>
      <c r="E13" s="15">
        <f t="shared" si="0"/>
        <v>0.7749999999999999</v>
      </c>
      <c r="F13" s="15">
        <f t="shared" si="1"/>
        <v>0.9869999999999999</v>
      </c>
      <c r="G13" s="16">
        <v>3.8</v>
      </c>
      <c r="H13" s="17">
        <v>3.8</v>
      </c>
      <c r="I13" s="18">
        <v>-0.662</v>
      </c>
      <c r="J13" s="19">
        <f t="shared" si="2"/>
        <v>33.19193857965451</v>
      </c>
      <c r="K13" s="36"/>
      <c r="L13" s="11">
        <v>180</v>
      </c>
      <c r="M13" s="13">
        <v>8.185</v>
      </c>
      <c r="N13" s="14">
        <v>3.659</v>
      </c>
      <c r="O13" s="14">
        <v>2.715</v>
      </c>
      <c r="P13" s="20">
        <f t="shared" si="3"/>
        <v>0.944</v>
      </c>
      <c r="Q13" s="20">
        <f t="shared" si="4"/>
        <v>0.9129999999999999</v>
      </c>
      <c r="R13" s="21">
        <v>3.46</v>
      </c>
      <c r="S13" s="16">
        <v>3.46</v>
      </c>
      <c r="T13" s="22">
        <v>-0.405</v>
      </c>
      <c r="U13" s="13">
        <v>33.34</v>
      </c>
      <c r="V13" s="13"/>
      <c r="W13" s="23">
        <v>37.7</v>
      </c>
      <c r="X13" s="13">
        <v>2.921</v>
      </c>
      <c r="Y13" s="6">
        <v>3.2</v>
      </c>
      <c r="Z13" s="14">
        <v>0.76</v>
      </c>
      <c r="AA13" s="14">
        <f t="shared" si="5"/>
        <v>2.4400000000000004</v>
      </c>
      <c r="AB13" s="14">
        <f t="shared" si="6"/>
        <v>2.3770000000000002</v>
      </c>
      <c r="AC13" s="16">
        <v>10.61</v>
      </c>
      <c r="AD13" s="16">
        <v>10.61</v>
      </c>
      <c r="AE13" s="14">
        <v>-0.526</v>
      </c>
      <c r="AF13" s="13">
        <v>33.452</v>
      </c>
      <c r="AG13" s="13"/>
      <c r="AH13" s="12">
        <v>90</v>
      </c>
      <c r="AI13" s="13">
        <v>7.217</v>
      </c>
      <c r="AJ13" s="13">
        <v>3.44</v>
      </c>
      <c r="AK13" s="13">
        <v>-0.4</v>
      </c>
      <c r="AL13" s="13">
        <f t="shared" si="7"/>
        <v>3.84</v>
      </c>
      <c r="AM13" s="15">
        <f t="shared" si="8"/>
        <v>3.742</v>
      </c>
      <c r="AN13" s="16">
        <v>18.124</v>
      </c>
      <c r="AO13" s="16">
        <v>18.124</v>
      </c>
      <c r="AP13" s="14">
        <v>0.056</v>
      </c>
      <c r="AQ13" s="13">
        <v>34.569</v>
      </c>
      <c r="AR13" s="13"/>
      <c r="AS13" s="24">
        <v>1.85</v>
      </c>
      <c r="AT13" s="13">
        <v>2.12443</v>
      </c>
      <c r="AU13" s="14">
        <v>3.641</v>
      </c>
      <c r="AV13" s="14">
        <v>-0.181</v>
      </c>
      <c r="AW13" s="15">
        <f t="shared" si="9"/>
        <v>3.822</v>
      </c>
      <c r="AX13" s="15">
        <f t="shared" si="10"/>
        <v>3.775</v>
      </c>
      <c r="AY13" s="16">
        <v>18.57</v>
      </c>
      <c r="AZ13" s="16">
        <v>18.569</v>
      </c>
      <c r="BA13" s="14">
        <v>0.397</v>
      </c>
      <c r="BB13" s="13">
        <v>35.22</v>
      </c>
    </row>
    <row r="14" spans="1:54" ht="15.75">
      <c r="A14" s="6">
        <v>130</v>
      </c>
      <c r="B14" s="13">
        <v>4.556</v>
      </c>
      <c r="C14" s="6">
        <v>3.289</v>
      </c>
      <c r="D14" s="14">
        <v>2.23</v>
      </c>
      <c r="E14" s="15">
        <f t="shared" si="0"/>
        <v>1.0590000000000002</v>
      </c>
      <c r="F14" s="15">
        <f t="shared" si="1"/>
        <v>1.2710000000000001</v>
      </c>
      <c r="G14" s="16">
        <v>5</v>
      </c>
      <c r="H14" s="17">
        <v>5</v>
      </c>
      <c r="I14" s="18">
        <v>-0.492</v>
      </c>
      <c r="J14" s="19">
        <f t="shared" si="2"/>
        <v>33.51823416506717</v>
      </c>
      <c r="K14" s="36"/>
      <c r="L14" s="11">
        <v>200</v>
      </c>
      <c r="M14" s="13">
        <v>9.094</v>
      </c>
      <c r="N14" s="14">
        <v>3.434</v>
      </c>
      <c r="O14" s="14">
        <v>1.655</v>
      </c>
      <c r="P14" s="20">
        <f t="shared" si="3"/>
        <v>1.7790000000000001</v>
      </c>
      <c r="Q14" s="20">
        <f t="shared" si="4"/>
        <v>1.7480000000000002</v>
      </c>
      <c r="R14" s="21">
        <v>7.24</v>
      </c>
      <c r="S14" s="16">
        <v>6.49</v>
      </c>
      <c r="T14" s="22">
        <v>-0.668</v>
      </c>
      <c r="U14" s="13">
        <v>32.83</v>
      </c>
      <c r="V14" s="13"/>
      <c r="W14" s="23">
        <v>40.2</v>
      </c>
      <c r="X14" s="13">
        <v>3.146</v>
      </c>
      <c r="Y14" s="6">
        <v>3.407</v>
      </c>
      <c r="Z14" s="14">
        <v>1.178</v>
      </c>
      <c r="AA14" s="14">
        <f t="shared" si="5"/>
        <v>2.229</v>
      </c>
      <c r="AB14" s="14">
        <f t="shared" si="6"/>
        <v>2.166</v>
      </c>
      <c r="AC14" s="16">
        <v>9.3</v>
      </c>
      <c r="AD14" s="16">
        <v>9.3</v>
      </c>
      <c r="AE14" s="14">
        <v>-0.432</v>
      </c>
      <c r="AF14" s="13">
        <v>33.633</v>
      </c>
      <c r="AG14" s="13"/>
      <c r="AH14" s="12">
        <v>100</v>
      </c>
      <c r="AI14" s="13">
        <v>7.775</v>
      </c>
      <c r="AJ14" s="13">
        <v>3.62</v>
      </c>
      <c r="AK14" s="13">
        <v>-0.65</v>
      </c>
      <c r="AL14" s="13">
        <f t="shared" si="7"/>
        <v>4.2700000000000005</v>
      </c>
      <c r="AM14" s="15">
        <f t="shared" si="8"/>
        <v>4.172000000000001</v>
      </c>
      <c r="AN14" s="16">
        <v>20.817</v>
      </c>
      <c r="AO14" s="16">
        <v>20.817</v>
      </c>
      <c r="AP14" s="14">
        <v>0.405</v>
      </c>
      <c r="AQ14" s="13">
        <v>35.24</v>
      </c>
      <c r="AR14" s="13"/>
      <c r="AS14" s="24">
        <v>2.05</v>
      </c>
      <c r="AT14" s="13">
        <v>2.36767</v>
      </c>
      <c r="AU14" s="14">
        <v>3.557</v>
      </c>
      <c r="AV14" s="14">
        <v>0.322</v>
      </c>
      <c r="AW14" s="15">
        <f t="shared" si="9"/>
        <v>3.235</v>
      </c>
      <c r="AX14" s="15">
        <f t="shared" si="10"/>
        <v>3.1879999999999997</v>
      </c>
      <c r="AY14" s="16">
        <v>15.06</v>
      </c>
      <c r="AZ14" s="16">
        <v>15.059</v>
      </c>
      <c r="BA14" s="14">
        <v>0.098</v>
      </c>
      <c r="BB14" s="13">
        <v>34.65</v>
      </c>
    </row>
    <row r="15" spans="1:54" ht="15.75">
      <c r="A15" s="6">
        <v>140</v>
      </c>
      <c r="B15" s="13">
        <v>4.899</v>
      </c>
      <c r="C15" s="6">
        <v>3.224</v>
      </c>
      <c r="D15" s="14">
        <v>2.541</v>
      </c>
      <c r="E15" s="15">
        <f t="shared" si="0"/>
        <v>0.6830000000000003</v>
      </c>
      <c r="F15" s="15">
        <f t="shared" si="1"/>
        <v>0.8950000000000002</v>
      </c>
      <c r="G15" s="16">
        <v>3.4</v>
      </c>
      <c r="H15" s="17">
        <v>3.4</v>
      </c>
      <c r="I15" s="18">
        <v>-0.601</v>
      </c>
      <c r="J15" s="19">
        <f t="shared" si="2"/>
        <v>33.30902111324376</v>
      </c>
      <c r="K15" s="36"/>
      <c r="L15" s="11">
        <v>220</v>
      </c>
      <c r="M15" s="13">
        <v>10.004</v>
      </c>
      <c r="N15" s="14">
        <v>3.687</v>
      </c>
      <c r="O15" s="14">
        <v>1.438</v>
      </c>
      <c r="P15" s="20">
        <f t="shared" si="3"/>
        <v>2.2489999999999997</v>
      </c>
      <c r="Q15" s="20">
        <f t="shared" si="4"/>
        <v>2.2179999999999995</v>
      </c>
      <c r="R15" s="21">
        <v>9.57</v>
      </c>
      <c r="S15" s="16">
        <v>8.82</v>
      </c>
      <c r="T15" s="22">
        <v>-0.293</v>
      </c>
      <c r="U15" s="13">
        <v>33.49</v>
      </c>
      <c r="V15" s="13"/>
      <c r="W15" s="23">
        <v>42.6</v>
      </c>
      <c r="X15" s="13">
        <v>3.362</v>
      </c>
      <c r="Y15" s="6">
        <v>3.4</v>
      </c>
      <c r="Z15" s="14">
        <v>1.56</v>
      </c>
      <c r="AA15" s="14">
        <f t="shared" si="5"/>
        <v>1.8399999999999999</v>
      </c>
      <c r="AB15" s="14">
        <f t="shared" si="6"/>
        <v>1.777</v>
      </c>
      <c r="AC15" s="16">
        <v>6.63</v>
      </c>
      <c r="AD15" s="16">
        <v>6.63</v>
      </c>
      <c r="AE15" s="14">
        <v>-0.726</v>
      </c>
      <c r="AF15" s="13">
        <v>33.069</v>
      </c>
      <c r="AG15" s="13"/>
      <c r="AH15" s="12">
        <v>110</v>
      </c>
      <c r="AI15" s="13">
        <v>8.254</v>
      </c>
      <c r="AJ15" s="13">
        <v>3.78</v>
      </c>
      <c r="AK15" s="13">
        <v>-0.65</v>
      </c>
      <c r="AL15" s="13">
        <f t="shared" si="7"/>
        <v>4.43</v>
      </c>
      <c r="AM15" s="15">
        <f t="shared" si="8"/>
        <v>4.332</v>
      </c>
      <c r="AN15" s="16">
        <v>21.85</v>
      </c>
      <c r="AO15" s="16">
        <v>21.7</v>
      </c>
      <c r="AP15" s="14">
        <v>0.604</v>
      </c>
      <c r="AQ15" s="13">
        <v>35.562</v>
      </c>
      <c r="AR15" s="13"/>
      <c r="AS15" s="24">
        <v>2.25</v>
      </c>
      <c r="AT15" s="13">
        <v>2.61289</v>
      </c>
      <c r="AU15" s="14">
        <v>3.62</v>
      </c>
      <c r="AV15" s="14">
        <v>-0.207</v>
      </c>
      <c r="AW15" s="15">
        <f t="shared" si="9"/>
        <v>3.827</v>
      </c>
      <c r="AX15" s="15">
        <f t="shared" si="10"/>
        <v>3.78</v>
      </c>
      <c r="AY15" s="16">
        <v>18.6</v>
      </c>
      <c r="AZ15" s="16">
        <v>18.6</v>
      </c>
      <c r="BA15" s="14">
        <v>0.378</v>
      </c>
      <c r="BB15" s="13">
        <v>35.19</v>
      </c>
    </row>
    <row r="16" spans="1:54" ht="15.75">
      <c r="A16" s="6">
        <v>140</v>
      </c>
      <c r="B16" s="13">
        <v>4.899</v>
      </c>
      <c r="C16" s="6">
        <v>3.224</v>
      </c>
      <c r="D16" s="14">
        <v>2.38</v>
      </c>
      <c r="E16" s="15">
        <f t="shared" si="0"/>
        <v>0.8440000000000003</v>
      </c>
      <c r="F16" s="15">
        <f t="shared" si="1"/>
        <v>1.0560000000000003</v>
      </c>
      <c r="G16" s="16">
        <v>4.1</v>
      </c>
      <c r="H16" s="17">
        <v>4.1</v>
      </c>
      <c r="I16" s="18">
        <v>-0.577</v>
      </c>
      <c r="J16" s="19">
        <f t="shared" si="2"/>
        <v>33.355086372360844</v>
      </c>
      <c r="K16" s="36"/>
      <c r="L16" s="11">
        <v>230</v>
      </c>
      <c r="M16" s="13">
        <v>10.458</v>
      </c>
      <c r="N16" s="14">
        <v>3.7</v>
      </c>
      <c r="O16" s="14">
        <v>2.56</v>
      </c>
      <c r="P16" s="20">
        <f t="shared" si="3"/>
        <v>1.1400000000000001</v>
      </c>
      <c r="Q16" s="20">
        <f t="shared" si="4"/>
        <v>1.1090000000000002</v>
      </c>
      <c r="R16" s="21">
        <v>4.3</v>
      </c>
      <c r="S16" s="16">
        <v>3.43</v>
      </c>
      <c r="T16" s="22">
        <v>-0.568</v>
      </c>
      <c r="U16" s="13">
        <v>32.91</v>
      </c>
      <c r="V16" s="13"/>
      <c r="W16" s="23">
        <v>45</v>
      </c>
      <c r="X16" s="13">
        <v>3.578</v>
      </c>
      <c r="Y16" s="6">
        <v>3.3</v>
      </c>
      <c r="Z16" s="14">
        <v>1.48</v>
      </c>
      <c r="AA16" s="14">
        <f t="shared" si="5"/>
        <v>1.8199999999999998</v>
      </c>
      <c r="AB16" s="14">
        <f t="shared" si="6"/>
        <v>1.757</v>
      </c>
      <c r="AC16" s="16">
        <v>7.01</v>
      </c>
      <c r="AD16" s="16">
        <v>7.01</v>
      </c>
      <c r="AE16" s="14">
        <v>-0.708</v>
      </c>
      <c r="AF16" s="13">
        <v>33.103</v>
      </c>
      <c r="AG16" s="13"/>
      <c r="AH16" s="12">
        <v>120</v>
      </c>
      <c r="AI16" s="13">
        <v>8.733</v>
      </c>
      <c r="AJ16" s="13">
        <v>3.81</v>
      </c>
      <c r="AK16" s="13">
        <v>0.2</v>
      </c>
      <c r="AL16" s="13">
        <f t="shared" si="7"/>
        <v>3.61</v>
      </c>
      <c r="AM16" s="15">
        <f t="shared" si="8"/>
        <v>3.512</v>
      </c>
      <c r="AN16" s="16">
        <v>16.734</v>
      </c>
      <c r="AO16" s="16">
        <v>16.39</v>
      </c>
      <c r="AP16" s="14">
        <v>0.282</v>
      </c>
      <c r="AQ16" s="13">
        <v>34.884</v>
      </c>
      <c r="AR16" s="13"/>
      <c r="AS16" s="24">
        <v>2.45</v>
      </c>
      <c r="AT16" s="13">
        <v>2.85735</v>
      </c>
      <c r="AU16" s="14">
        <v>3.633</v>
      </c>
      <c r="AV16" s="14">
        <v>0.007</v>
      </c>
      <c r="AW16" s="15">
        <f t="shared" si="9"/>
        <v>3.626</v>
      </c>
      <c r="AX16" s="15">
        <f t="shared" si="10"/>
        <v>3.5789999999999997</v>
      </c>
      <c r="AY16" s="16">
        <v>17.37</v>
      </c>
      <c r="AZ16" s="16">
        <v>17.371</v>
      </c>
      <c r="BA16" s="14">
        <v>0.314</v>
      </c>
      <c r="BB16" s="13">
        <v>35.07</v>
      </c>
    </row>
    <row r="17" spans="1:54" ht="15.75">
      <c r="A17" s="6">
        <v>150</v>
      </c>
      <c r="B17" s="13">
        <v>5.242</v>
      </c>
      <c r="C17" s="6">
        <v>3.36</v>
      </c>
      <c r="D17" s="14">
        <v>2.15</v>
      </c>
      <c r="E17" s="15">
        <f t="shared" si="0"/>
        <v>1.21</v>
      </c>
      <c r="F17" s="15">
        <f t="shared" si="1"/>
        <v>1.422</v>
      </c>
      <c r="G17" s="16">
        <v>5.7</v>
      </c>
      <c r="H17" s="17">
        <v>5.7</v>
      </c>
      <c r="I17" s="18">
        <v>-0.375</v>
      </c>
      <c r="J17" s="19">
        <f t="shared" si="2"/>
        <v>33.74280230326295</v>
      </c>
      <c r="K17" s="36"/>
      <c r="L17" s="11">
        <v>240</v>
      </c>
      <c r="M17" s="13">
        <v>10.913</v>
      </c>
      <c r="N17" s="14">
        <v>3.591</v>
      </c>
      <c r="O17" s="14">
        <v>2.057</v>
      </c>
      <c r="P17" s="20">
        <f t="shared" si="3"/>
        <v>1.5340000000000003</v>
      </c>
      <c r="Q17" s="20">
        <f t="shared" si="4"/>
        <v>1.5030000000000003</v>
      </c>
      <c r="R17" s="21">
        <v>6.08</v>
      </c>
      <c r="S17" s="16">
        <v>5.08</v>
      </c>
      <c r="T17" s="22">
        <v>-0.632</v>
      </c>
      <c r="U17" s="13">
        <v>32.73</v>
      </c>
      <c r="V17" s="13"/>
      <c r="W17" s="23">
        <v>49.9</v>
      </c>
      <c r="X17" s="13">
        <v>4.02</v>
      </c>
      <c r="Y17" s="6">
        <v>3.3</v>
      </c>
      <c r="Z17" s="14">
        <v>0.52</v>
      </c>
      <c r="AA17" s="14">
        <f t="shared" si="5"/>
        <v>2.78</v>
      </c>
      <c r="AB17" s="14">
        <f t="shared" si="6"/>
        <v>2.7169999999999996</v>
      </c>
      <c r="AC17" s="16">
        <v>11.89</v>
      </c>
      <c r="AD17" s="16">
        <v>11.89</v>
      </c>
      <c r="AE17" s="14">
        <v>-0.455</v>
      </c>
      <c r="AF17" s="13">
        <v>33.588</v>
      </c>
      <c r="AG17" s="13"/>
      <c r="AH17" s="12">
        <v>130</v>
      </c>
      <c r="AI17" s="13">
        <v>9.211</v>
      </c>
      <c r="AJ17" s="13">
        <v>3.65</v>
      </c>
      <c r="AK17" s="13">
        <v>-0.63</v>
      </c>
      <c r="AL17" s="13">
        <f t="shared" si="7"/>
        <v>4.28</v>
      </c>
      <c r="AM17" s="15">
        <f t="shared" si="8"/>
        <v>4.182</v>
      </c>
      <c r="AN17" s="16">
        <v>20.881</v>
      </c>
      <c r="AO17" s="16">
        <v>20.28</v>
      </c>
      <c r="AP17" s="14">
        <v>0.329</v>
      </c>
      <c r="AQ17" s="13">
        <v>34.854</v>
      </c>
      <c r="AR17" s="13"/>
      <c r="AS17" s="24">
        <v>2.65</v>
      </c>
      <c r="AT17" s="13">
        <v>3.10165</v>
      </c>
      <c r="AU17" s="14">
        <v>3.526</v>
      </c>
      <c r="AV17" s="14">
        <v>0.049</v>
      </c>
      <c r="AW17" s="15">
        <f t="shared" si="9"/>
        <v>3.477</v>
      </c>
      <c r="AX17" s="15">
        <f t="shared" si="10"/>
        <v>3.4299999999999997</v>
      </c>
      <c r="AY17" s="16">
        <v>16.48</v>
      </c>
      <c r="AZ17" s="16">
        <v>16.478</v>
      </c>
      <c r="BA17" s="14">
        <v>0.153</v>
      </c>
      <c r="BB17" s="13">
        <v>34.76</v>
      </c>
    </row>
    <row r="18" spans="1:54" ht="15.75">
      <c r="A18" s="6">
        <v>160</v>
      </c>
      <c r="B18" s="13">
        <v>5.585</v>
      </c>
      <c r="C18" s="6">
        <v>3.126</v>
      </c>
      <c r="D18" s="14">
        <v>1.965</v>
      </c>
      <c r="E18" s="15">
        <f t="shared" si="0"/>
        <v>1.1609999999999998</v>
      </c>
      <c r="F18" s="15">
        <f t="shared" si="1"/>
        <v>1.3729999999999998</v>
      </c>
      <c r="G18" s="16">
        <v>5.5</v>
      </c>
      <c r="H18" s="17">
        <v>5.5</v>
      </c>
      <c r="I18" s="18">
        <v>-0.62</v>
      </c>
      <c r="J18" s="19">
        <f t="shared" si="2"/>
        <v>33.2725527831094</v>
      </c>
      <c r="K18" s="36"/>
      <c r="L18" s="11">
        <v>250</v>
      </c>
      <c r="M18" s="13">
        <v>11.368</v>
      </c>
      <c r="N18" s="14">
        <v>4.01</v>
      </c>
      <c r="O18" s="14">
        <v>3.1</v>
      </c>
      <c r="P18" s="20">
        <f t="shared" si="3"/>
        <v>0.9099999999999997</v>
      </c>
      <c r="Q18" s="20">
        <f t="shared" si="4"/>
        <v>0.8789999999999997</v>
      </c>
      <c r="R18" s="21">
        <v>3.31</v>
      </c>
      <c r="S18" s="16">
        <v>2.19</v>
      </c>
      <c r="T18" s="22">
        <v>-0.365</v>
      </c>
      <c r="U18" s="13">
        <v>33.18</v>
      </c>
      <c r="V18" s="13"/>
      <c r="W18" s="23">
        <v>59.6</v>
      </c>
      <c r="X18" s="13">
        <v>4.893</v>
      </c>
      <c r="Y18" s="6">
        <v>3.2</v>
      </c>
      <c r="Z18" s="14">
        <v>1.83</v>
      </c>
      <c r="AA18" s="14">
        <f t="shared" si="5"/>
        <v>1.37</v>
      </c>
      <c r="AB18" s="14">
        <f t="shared" si="6"/>
        <v>1.3070000000000002</v>
      </c>
      <c r="AC18" s="16">
        <v>5.38</v>
      </c>
      <c r="AD18" s="16">
        <v>5.38</v>
      </c>
      <c r="AE18" s="14">
        <v>-0.78</v>
      </c>
      <c r="AF18" s="13">
        <v>32.965</v>
      </c>
      <c r="AG18" s="13"/>
      <c r="AH18" s="12">
        <v>140</v>
      </c>
      <c r="AI18" s="13">
        <v>9.689</v>
      </c>
      <c r="AJ18" s="13">
        <v>3.51</v>
      </c>
      <c r="AK18" s="13">
        <v>-0.85</v>
      </c>
      <c r="AL18" s="13">
        <f t="shared" si="7"/>
        <v>4.359999999999999</v>
      </c>
      <c r="AM18" s="15">
        <f t="shared" si="8"/>
        <v>4.262</v>
      </c>
      <c r="AN18" s="16">
        <v>21.396</v>
      </c>
      <c r="AO18" s="16">
        <v>20.67</v>
      </c>
      <c r="AP18" s="14">
        <v>0.195</v>
      </c>
      <c r="AQ18" s="13">
        <v>34.537</v>
      </c>
      <c r="AR18" s="13"/>
      <c r="AS18" s="24">
        <v>2.85</v>
      </c>
      <c r="AT18" s="13">
        <v>3.34489</v>
      </c>
      <c r="AU18" s="14">
        <v>3.743</v>
      </c>
      <c r="AV18" s="14">
        <v>-0.398</v>
      </c>
      <c r="AW18" s="15">
        <f t="shared" si="9"/>
        <v>4.141</v>
      </c>
      <c r="AX18" s="15">
        <f t="shared" si="10"/>
        <v>4.094</v>
      </c>
      <c r="AY18" s="16">
        <v>20.57</v>
      </c>
      <c r="AZ18" s="16">
        <v>20.572</v>
      </c>
      <c r="BA18" s="14">
        <v>0.625</v>
      </c>
      <c r="BB18" s="13">
        <v>35.66</v>
      </c>
    </row>
    <row r="19" spans="1:54" ht="15.75">
      <c r="A19" s="6">
        <v>170</v>
      </c>
      <c r="B19" s="13">
        <v>5.928</v>
      </c>
      <c r="C19" s="6">
        <v>3.1</v>
      </c>
      <c r="D19" s="14">
        <v>2.104</v>
      </c>
      <c r="E19" s="15">
        <f t="shared" si="0"/>
        <v>0.996</v>
      </c>
      <c r="F19" s="15">
        <f t="shared" si="1"/>
        <v>1.208</v>
      </c>
      <c r="G19" s="16">
        <v>4.7</v>
      </c>
      <c r="H19" s="17">
        <v>4.7</v>
      </c>
      <c r="I19" s="18">
        <v>-0.698</v>
      </c>
      <c r="J19" s="19">
        <f t="shared" si="2"/>
        <v>33.12284069097888</v>
      </c>
      <c r="K19" s="36"/>
      <c r="L19" s="11">
        <v>260</v>
      </c>
      <c r="M19" s="13">
        <v>11.823</v>
      </c>
      <c r="N19" s="14">
        <v>3.812</v>
      </c>
      <c r="O19" s="14">
        <v>2.574</v>
      </c>
      <c r="P19" s="20">
        <f t="shared" si="3"/>
        <v>1.238</v>
      </c>
      <c r="Q19" s="20">
        <f t="shared" si="4"/>
        <v>1.207</v>
      </c>
      <c r="R19" s="21">
        <v>4.74</v>
      </c>
      <c r="S19" s="16">
        <v>3.49</v>
      </c>
      <c r="T19" s="22">
        <v>-0.539</v>
      </c>
      <c r="U19" s="13">
        <v>32.62</v>
      </c>
      <c r="V19" s="13"/>
      <c r="W19" s="23">
        <v>66.9</v>
      </c>
      <c r="X19" s="13">
        <v>5.551</v>
      </c>
      <c r="Y19" s="6">
        <v>3.2</v>
      </c>
      <c r="Z19" s="14">
        <v>1.194</v>
      </c>
      <c r="AA19" s="14">
        <f t="shared" si="5"/>
        <v>2.0060000000000002</v>
      </c>
      <c r="AB19" s="14">
        <f t="shared" si="6"/>
        <v>1.9430000000000003</v>
      </c>
      <c r="AC19" s="16">
        <v>8.4</v>
      </c>
      <c r="AD19" s="16">
        <v>8.4</v>
      </c>
      <c r="AE19" s="14">
        <v>-0.641</v>
      </c>
      <c r="AF19" s="13">
        <v>33.232</v>
      </c>
      <c r="AG19" s="13"/>
      <c r="AH19" s="12">
        <v>150</v>
      </c>
      <c r="AI19" s="13">
        <v>9.986</v>
      </c>
      <c r="AJ19" s="13">
        <v>3.71</v>
      </c>
      <c r="AK19" s="13">
        <v>-0.93</v>
      </c>
      <c r="AL19" s="13">
        <f t="shared" si="7"/>
        <v>4.64</v>
      </c>
      <c r="AM19" s="15">
        <f t="shared" si="8"/>
        <v>4.542</v>
      </c>
      <c r="AN19" s="16">
        <v>23.232</v>
      </c>
      <c r="AO19" s="16">
        <v>22.38</v>
      </c>
      <c r="AP19" s="14">
        <v>0.488</v>
      </c>
      <c r="AQ19" s="13">
        <v>35.04</v>
      </c>
      <c r="AR19" s="13"/>
      <c r="AS19" s="24">
        <v>3.05</v>
      </c>
      <c r="AT19" s="13">
        <v>3.58935</v>
      </c>
      <c r="AU19" s="14">
        <v>3.493</v>
      </c>
      <c r="AV19" s="14">
        <v>0.258</v>
      </c>
      <c r="AW19" s="15">
        <f t="shared" si="9"/>
        <v>3.235</v>
      </c>
      <c r="AX19" s="15">
        <f t="shared" si="10"/>
        <v>3.1879999999999997</v>
      </c>
      <c r="AY19" s="16">
        <v>15.06</v>
      </c>
      <c r="AZ19" s="16">
        <v>15.059</v>
      </c>
      <c r="BA19" s="14">
        <v>0.034</v>
      </c>
      <c r="BB19" s="13">
        <v>34.53</v>
      </c>
    </row>
    <row r="20" spans="1:54" ht="15.75">
      <c r="A20" s="6">
        <v>180</v>
      </c>
      <c r="B20" s="13">
        <v>6.27</v>
      </c>
      <c r="C20" s="6">
        <v>3.078</v>
      </c>
      <c r="D20" s="14">
        <v>2.54</v>
      </c>
      <c r="E20" s="15">
        <f t="shared" si="0"/>
        <v>0.5379999999999998</v>
      </c>
      <c r="F20" s="15">
        <f t="shared" si="1"/>
        <v>0.7499999999999998</v>
      </c>
      <c r="G20" s="16">
        <v>2.8</v>
      </c>
      <c r="H20" s="17">
        <v>2.8</v>
      </c>
      <c r="I20" s="18">
        <v>-0.765</v>
      </c>
      <c r="J20" s="19">
        <f t="shared" si="2"/>
        <v>32.99424184261036</v>
      </c>
      <c r="K20" s="36"/>
      <c r="L20" s="11">
        <v>270</v>
      </c>
      <c r="M20" s="13">
        <v>13.583</v>
      </c>
      <c r="N20" s="14">
        <v>4.37</v>
      </c>
      <c r="O20" s="14">
        <v>3.32</v>
      </c>
      <c r="P20" s="20">
        <f t="shared" si="3"/>
        <v>1.0500000000000003</v>
      </c>
      <c r="Q20" s="20">
        <f t="shared" si="4"/>
        <v>1.0190000000000003</v>
      </c>
      <c r="R20" s="21">
        <v>3.91</v>
      </c>
      <c r="S20" s="16">
        <v>2.16</v>
      </c>
      <c r="T20" s="22">
        <v>-0.152</v>
      </c>
      <c r="U20" s="13">
        <v>33.13</v>
      </c>
      <c r="V20" s="13"/>
      <c r="W20" s="23">
        <v>71.8</v>
      </c>
      <c r="X20" s="13">
        <v>5.992</v>
      </c>
      <c r="Y20" s="13">
        <v>3.15</v>
      </c>
      <c r="Z20" s="14">
        <v>2.12</v>
      </c>
      <c r="AA20" s="14">
        <f t="shared" si="5"/>
        <v>1.0299999999999998</v>
      </c>
      <c r="AB20" s="14">
        <f t="shared" si="6"/>
        <v>0.9669999999999999</v>
      </c>
      <c r="AC20" s="16">
        <v>3.69</v>
      </c>
      <c r="AD20" s="16">
        <v>3.69</v>
      </c>
      <c r="AE20" s="14">
        <v>-0.938</v>
      </c>
      <c r="AF20" s="13">
        <v>32.661</v>
      </c>
      <c r="AG20" s="13"/>
      <c r="AH20" s="12">
        <v>160</v>
      </c>
      <c r="AI20" s="13">
        <v>10.283</v>
      </c>
      <c r="AJ20" s="13">
        <v>3.73</v>
      </c>
      <c r="AK20" s="13">
        <v>1.28</v>
      </c>
      <c r="AL20" s="13">
        <f t="shared" si="7"/>
        <v>2.45</v>
      </c>
      <c r="AM20" s="15">
        <f t="shared" si="8"/>
        <v>2.3520000000000003</v>
      </c>
      <c r="AN20" s="16">
        <v>10.256</v>
      </c>
      <c r="AO20" s="16">
        <v>9.41</v>
      </c>
      <c r="AP20" s="14">
        <v>-0.303</v>
      </c>
      <c r="AQ20" s="13">
        <v>33.521</v>
      </c>
      <c r="AR20" s="13"/>
      <c r="AS20" s="24">
        <v>3.15</v>
      </c>
      <c r="AT20" s="13">
        <v>3.71816</v>
      </c>
      <c r="AU20" s="14">
        <v>3.618</v>
      </c>
      <c r="AV20" s="14">
        <v>-0.176</v>
      </c>
      <c r="AW20" s="15">
        <f t="shared" si="9"/>
        <v>3.794</v>
      </c>
      <c r="AX20" s="15">
        <f t="shared" si="10"/>
        <v>3.747</v>
      </c>
      <c r="AY20" s="16">
        <v>18.4</v>
      </c>
      <c r="AZ20" s="16">
        <v>18.396</v>
      </c>
      <c r="BA20" s="14">
        <v>0.363</v>
      </c>
      <c r="BB20" s="13">
        <v>35.16</v>
      </c>
    </row>
    <row r="21" spans="1:54" ht="15.75">
      <c r="A21" s="6">
        <v>190</v>
      </c>
      <c r="B21" s="13">
        <v>6.613</v>
      </c>
      <c r="C21" s="6">
        <v>3.284</v>
      </c>
      <c r="D21" s="14">
        <v>2.246</v>
      </c>
      <c r="E21" s="15">
        <f t="shared" si="0"/>
        <v>1.0379999999999998</v>
      </c>
      <c r="F21" s="15">
        <f t="shared" si="1"/>
        <v>1.2499999999999998</v>
      </c>
      <c r="G21" s="16">
        <v>4.9</v>
      </c>
      <c r="H21" s="17">
        <v>4.9</v>
      </c>
      <c r="I21" s="18">
        <v>-0.484</v>
      </c>
      <c r="J21" s="19">
        <f t="shared" si="2"/>
        <v>33.53358925143953</v>
      </c>
      <c r="K21" s="36"/>
      <c r="L21" s="11">
        <v>280</v>
      </c>
      <c r="M21" s="13">
        <v>15.617</v>
      </c>
      <c r="N21" s="14">
        <v>4.38</v>
      </c>
      <c r="O21" s="6">
        <v>3.052</v>
      </c>
      <c r="P21" s="20">
        <f t="shared" si="3"/>
        <v>1.3279999999999998</v>
      </c>
      <c r="Q21" s="20">
        <f t="shared" si="4"/>
        <v>1.297</v>
      </c>
      <c r="R21" s="21">
        <v>5.14</v>
      </c>
      <c r="S21" s="16">
        <v>2.89</v>
      </c>
      <c r="T21" s="22">
        <v>-0.222</v>
      </c>
      <c r="U21" s="13">
        <v>32.99</v>
      </c>
      <c r="V21" s="13"/>
      <c r="W21" s="23">
        <v>76.7</v>
      </c>
      <c r="X21" s="13">
        <v>6.433</v>
      </c>
      <c r="Y21" s="6">
        <v>3.2</v>
      </c>
      <c r="Z21" s="14">
        <v>0.67</v>
      </c>
      <c r="AA21" s="14">
        <f t="shared" si="5"/>
        <v>2.5300000000000002</v>
      </c>
      <c r="AB21" s="14">
        <f t="shared" si="6"/>
        <v>2.467</v>
      </c>
      <c r="AC21" s="16">
        <v>11.09</v>
      </c>
      <c r="AD21" s="16">
        <v>11.09</v>
      </c>
      <c r="AE21" s="14">
        <v>-0.499</v>
      </c>
      <c r="AF21" s="13">
        <v>33.504</v>
      </c>
      <c r="AG21" s="13"/>
      <c r="AH21" s="12">
        <v>170</v>
      </c>
      <c r="AI21" s="13">
        <v>10.579</v>
      </c>
      <c r="AJ21" s="13">
        <v>3.93</v>
      </c>
      <c r="AK21" s="13">
        <v>0.33</v>
      </c>
      <c r="AL21" s="13">
        <f t="shared" si="7"/>
        <v>3.6</v>
      </c>
      <c r="AM21" s="15">
        <f t="shared" si="8"/>
        <v>3.5020000000000002</v>
      </c>
      <c r="AN21" s="16">
        <v>16.674</v>
      </c>
      <c r="AO21" s="16">
        <v>15.7</v>
      </c>
      <c r="AP21" s="14">
        <v>0.255</v>
      </c>
      <c r="AQ21" s="13">
        <v>34.531</v>
      </c>
      <c r="AR21" s="13"/>
      <c r="AS21" s="24">
        <v>3.56</v>
      </c>
      <c r="AT21" s="13">
        <v>4.24782</v>
      </c>
      <c r="AU21" s="14">
        <v>3.7479999999999998</v>
      </c>
      <c r="AV21" s="14">
        <v>-0.243</v>
      </c>
      <c r="AW21" s="15">
        <f t="shared" si="9"/>
        <v>3.9909999999999997</v>
      </c>
      <c r="AX21" s="15">
        <f t="shared" si="10"/>
        <v>3.9439999999999995</v>
      </c>
      <c r="AY21" s="16">
        <v>19.62</v>
      </c>
      <c r="AZ21" s="16">
        <v>19.621</v>
      </c>
      <c r="BA21" s="14">
        <v>0.57</v>
      </c>
      <c r="BB21" s="13">
        <v>35.56</v>
      </c>
    </row>
    <row r="22" spans="1:54" ht="15.75">
      <c r="A22" s="6">
        <v>200</v>
      </c>
      <c r="B22" s="13">
        <v>6.956</v>
      </c>
      <c r="C22" s="14">
        <v>3.27</v>
      </c>
      <c r="D22" s="14">
        <v>2.36</v>
      </c>
      <c r="E22" s="15">
        <f t="shared" si="0"/>
        <v>0.9100000000000001</v>
      </c>
      <c r="F22" s="15">
        <f t="shared" si="1"/>
        <v>1.122</v>
      </c>
      <c r="G22" s="16">
        <v>4.4</v>
      </c>
      <c r="H22" s="17">
        <v>4.4</v>
      </c>
      <c r="I22" s="18">
        <v>-0.52</v>
      </c>
      <c r="J22" s="19">
        <f t="shared" si="2"/>
        <v>33.46449136276391</v>
      </c>
      <c r="K22" s="36"/>
      <c r="L22" s="11">
        <v>280</v>
      </c>
      <c r="M22" s="13">
        <v>15.617</v>
      </c>
      <c r="N22" s="14">
        <v>4.49</v>
      </c>
      <c r="O22" s="6">
        <v>3.142</v>
      </c>
      <c r="P22" s="20">
        <f t="shared" si="3"/>
        <v>1.3480000000000003</v>
      </c>
      <c r="Q22" s="20">
        <f t="shared" si="4"/>
        <v>1.3170000000000004</v>
      </c>
      <c r="R22" s="21">
        <v>5.23</v>
      </c>
      <c r="S22" s="16">
        <v>2.98</v>
      </c>
      <c r="T22" s="22">
        <v>-0.107</v>
      </c>
      <c r="U22" s="13">
        <v>33.15</v>
      </c>
      <c r="V22" s="13"/>
      <c r="W22" s="23">
        <v>79.1</v>
      </c>
      <c r="X22" s="13">
        <v>6.65</v>
      </c>
      <c r="Y22" s="13">
        <v>3.28</v>
      </c>
      <c r="Z22" s="14">
        <v>1.802</v>
      </c>
      <c r="AA22" s="14">
        <f t="shared" si="5"/>
        <v>1.4779999999999998</v>
      </c>
      <c r="AB22" s="14">
        <f t="shared" si="6"/>
        <v>1.4149999999999998</v>
      </c>
      <c r="AC22" s="16">
        <v>5.67</v>
      </c>
      <c r="AD22" s="16">
        <v>5.67</v>
      </c>
      <c r="AE22" s="14">
        <v>-0.733</v>
      </c>
      <c r="AF22" s="13">
        <v>33.056</v>
      </c>
      <c r="AG22" s="13"/>
      <c r="AH22" s="12">
        <v>180</v>
      </c>
      <c r="AI22" s="13">
        <v>10.876</v>
      </c>
      <c r="AJ22" s="13">
        <v>3.92</v>
      </c>
      <c r="AK22" s="13">
        <v>0.91</v>
      </c>
      <c r="AL22" s="13">
        <f t="shared" si="7"/>
        <v>3.01</v>
      </c>
      <c r="AM22" s="15">
        <f t="shared" si="8"/>
        <v>2.912</v>
      </c>
      <c r="AN22" s="16">
        <v>13.272</v>
      </c>
      <c r="AO22" s="16">
        <v>12.17</v>
      </c>
      <c r="AP22" s="14">
        <v>0.003</v>
      </c>
      <c r="AQ22" s="13">
        <v>33.988</v>
      </c>
      <c r="AR22" s="13"/>
      <c r="AS22" s="24">
        <v>3.76</v>
      </c>
      <c r="AT22" s="13">
        <v>4.51249</v>
      </c>
      <c r="AU22" s="14">
        <v>3.803</v>
      </c>
      <c r="AV22" s="14">
        <v>0.109</v>
      </c>
      <c r="AW22" s="15">
        <f t="shared" si="9"/>
        <v>3.694</v>
      </c>
      <c r="AX22" s="15">
        <f t="shared" si="10"/>
        <v>3.647</v>
      </c>
      <c r="AY22" s="16">
        <v>17.78</v>
      </c>
      <c r="AZ22" s="16">
        <v>17.784</v>
      </c>
      <c r="BA22" s="14">
        <v>0.51</v>
      </c>
      <c r="BB22" s="13">
        <v>35.44</v>
      </c>
    </row>
    <row r="23" spans="1:54" ht="15.75">
      <c r="A23" s="6">
        <v>210</v>
      </c>
      <c r="B23" s="13">
        <v>7.299</v>
      </c>
      <c r="C23" s="6">
        <v>3.343</v>
      </c>
      <c r="D23" s="14">
        <v>2.181</v>
      </c>
      <c r="E23" s="15">
        <f t="shared" si="0"/>
        <v>1.162</v>
      </c>
      <c r="F23" s="15">
        <f t="shared" si="1"/>
        <v>1.3739999999999999</v>
      </c>
      <c r="G23" s="16">
        <v>5.5</v>
      </c>
      <c r="H23" s="17">
        <v>5.5</v>
      </c>
      <c r="I23" s="18">
        <v>-0.404</v>
      </c>
      <c r="J23" s="19">
        <f t="shared" si="2"/>
        <v>33.687140115163146</v>
      </c>
      <c r="K23" s="36"/>
      <c r="L23" s="11">
        <v>290</v>
      </c>
      <c r="M23" s="13">
        <v>16.103</v>
      </c>
      <c r="N23" s="14">
        <v>4.38</v>
      </c>
      <c r="O23" s="14">
        <v>3.39</v>
      </c>
      <c r="P23" s="20">
        <f t="shared" si="3"/>
        <v>0.9899999999999998</v>
      </c>
      <c r="Q23" s="20">
        <f t="shared" si="4"/>
        <v>0.9589999999999997</v>
      </c>
      <c r="R23" s="21">
        <v>3.66</v>
      </c>
      <c r="S23" s="16">
        <v>1.28</v>
      </c>
      <c r="T23" s="22">
        <v>-0.326</v>
      </c>
      <c r="U23" s="13">
        <v>32.68</v>
      </c>
      <c r="V23" s="13"/>
      <c r="W23" s="23">
        <v>81.5</v>
      </c>
      <c r="X23" s="13">
        <v>6.866</v>
      </c>
      <c r="Y23" s="6">
        <v>3.2</v>
      </c>
      <c r="Z23" s="14">
        <v>1.338</v>
      </c>
      <c r="AA23" s="14">
        <f t="shared" si="5"/>
        <v>1.862</v>
      </c>
      <c r="AB23" s="14">
        <f t="shared" si="6"/>
        <v>1.7990000000000002</v>
      </c>
      <c r="AC23" s="16">
        <v>7.69</v>
      </c>
      <c r="AD23" s="16">
        <v>7.69</v>
      </c>
      <c r="AE23" s="14">
        <v>-0.677</v>
      </c>
      <c r="AF23" s="13">
        <v>33.164</v>
      </c>
      <c r="AG23" s="13"/>
      <c r="AH23" s="12">
        <v>190</v>
      </c>
      <c r="AI23" s="13">
        <v>11.173</v>
      </c>
      <c r="AJ23" s="13">
        <v>4.03</v>
      </c>
      <c r="AK23" s="13">
        <v>1.57</v>
      </c>
      <c r="AL23" s="13">
        <f t="shared" si="7"/>
        <v>2.46</v>
      </c>
      <c r="AM23" s="15">
        <f t="shared" si="8"/>
        <v>2.362</v>
      </c>
      <c r="AN23" s="16">
        <v>10.308</v>
      </c>
      <c r="AO23" s="16">
        <v>9.09</v>
      </c>
      <c r="AP23" s="14">
        <v>-0.093</v>
      </c>
      <c r="AQ23" s="13">
        <v>33.743</v>
      </c>
      <c r="AR23" s="13"/>
      <c r="AS23" s="24">
        <v>3.95</v>
      </c>
      <c r="AT23" s="13">
        <v>4.77261</v>
      </c>
      <c r="AU23" s="14">
        <v>3.504</v>
      </c>
      <c r="AV23" s="14">
        <v>-0.043</v>
      </c>
      <c r="AW23" s="15">
        <f t="shared" si="9"/>
        <v>3.547</v>
      </c>
      <c r="AX23" s="15">
        <f t="shared" si="10"/>
        <v>3.5</v>
      </c>
      <c r="AY23" s="16">
        <v>16.9</v>
      </c>
      <c r="AZ23" s="16">
        <v>16.896</v>
      </c>
      <c r="BA23" s="14">
        <v>0.156</v>
      </c>
      <c r="BB23" s="13">
        <v>34.76</v>
      </c>
    </row>
    <row r="24" spans="1:54" ht="15.75">
      <c r="A24" s="6">
        <v>220</v>
      </c>
      <c r="B24" s="13">
        <v>7.642</v>
      </c>
      <c r="C24" s="6">
        <v>3.279</v>
      </c>
      <c r="D24" s="14">
        <v>2.356</v>
      </c>
      <c r="E24" s="15">
        <f t="shared" si="0"/>
        <v>0.923</v>
      </c>
      <c r="F24" s="15">
        <f t="shared" si="1"/>
        <v>1.135</v>
      </c>
      <c r="G24" s="16">
        <v>4.4</v>
      </c>
      <c r="H24" s="17">
        <v>4.4</v>
      </c>
      <c r="I24" s="18">
        <v>-0.509</v>
      </c>
      <c r="J24" s="19">
        <f t="shared" si="2"/>
        <v>33.485604606525904</v>
      </c>
      <c r="K24" s="36"/>
      <c r="L24" s="11">
        <v>305</v>
      </c>
      <c r="M24" s="13">
        <v>16.832</v>
      </c>
      <c r="N24" s="14">
        <v>4.49</v>
      </c>
      <c r="O24" s="14">
        <v>3.288</v>
      </c>
      <c r="P24" s="20">
        <f t="shared" si="3"/>
        <v>1.2020000000000004</v>
      </c>
      <c r="Q24" s="20">
        <f t="shared" si="4"/>
        <v>1.1710000000000005</v>
      </c>
      <c r="R24" s="21">
        <v>4.58</v>
      </c>
      <c r="S24" s="16">
        <v>2.08</v>
      </c>
      <c r="T24" s="22">
        <v>-0.208</v>
      </c>
      <c r="U24" s="13">
        <v>32.9</v>
      </c>
      <c r="V24" s="13"/>
      <c r="W24" s="23">
        <v>84</v>
      </c>
      <c r="X24" s="13">
        <v>7.091</v>
      </c>
      <c r="Y24" s="6">
        <v>3.2</v>
      </c>
      <c r="Z24" s="14">
        <v>1.68</v>
      </c>
      <c r="AA24" s="14">
        <f t="shared" si="5"/>
        <v>1.5200000000000002</v>
      </c>
      <c r="AB24" s="14">
        <f t="shared" si="6"/>
        <v>1.4570000000000003</v>
      </c>
      <c r="AC24" s="16">
        <v>6.07</v>
      </c>
      <c r="AD24" s="16">
        <v>6.07</v>
      </c>
      <c r="AE24" s="14">
        <v>-0.751</v>
      </c>
      <c r="AF24" s="13">
        <v>33.022</v>
      </c>
      <c r="AG24" s="13"/>
      <c r="AH24" s="12">
        <v>200</v>
      </c>
      <c r="AI24" s="13">
        <v>11.47</v>
      </c>
      <c r="AJ24" s="13">
        <v>4.1</v>
      </c>
      <c r="AK24" s="13">
        <v>1.95</v>
      </c>
      <c r="AL24" s="13">
        <f t="shared" si="7"/>
        <v>2.1499999999999995</v>
      </c>
      <c r="AM24" s="15">
        <f t="shared" si="8"/>
        <v>2.0519999999999996</v>
      </c>
      <c r="AN24" s="16">
        <v>8.726</v>
      </c>
      <c r="AO24" s="16">
        <v>7.38</v>
      </c>
      <c r="AP24" s="14">
        <v>-0.144</v>
      </c>
      <c r="AQ24" s="13">
        <v>33.586</v>
      </c>
      <c r="AR24" s="13"/>
      <c r="AS24" s="13">
        <v>4.31</v>
      </c>
      <c r="AT24" s="13">
        <v>5.24226</v>
      </c>
      <c r="AU24" s="6">
        <v>3.512</v>
      </c>
      <c r="AV24" s="14">
        <v>0.317</v>
      </c>
      <c r="AW24" s="15">
        <f t="shared" si="9"/>
        <v>3.195</v>
      </c>
      <c r="AX24" s="15">
        <f t="shared" si="10"/>
        <v>3.1479999999999997</v>
      </c>
      <c r="AY24" s="16">
        <v>14.83</v>
      </c>
      <c r="AZ24" s="16">
        <v>14.834</v>
      </c>
      <c r="BA24" s="14">
        <v>0.04</v>
      </c>
      <c r="BB24" s="13">
        <v>34.54</v>
      </c>
    </row>
    <row r="25" spans="1:54" ht="15.75">
      <c r="A25" s="6">
        <v>240</v>
      </c>
      <c r="B25" s="13">
        <v>8.328</v>
      </c>
      <c r="C25" s="6">
        <v>3.169</v>
      </c>
      <c r="D25" s="14">
        <v>2.28</v>
      </c>
      <c r="E25" s="15">
        <f t="shared" si="0"/>
        <v>0.8890000000000002</v>
      </c>
      <c r="F25" s="15">
        <f t="shared" si="1"/>
        <v>1.1010000000000002</v>
      </c>
      <c r="G25" s="16">
        <v>4.3</v>
      </c>
      <c r="H25" s="17">
        <v>4.2</v>
      </c>
      <c r="I25" s="18">
        <v>-0.655</v>
      </c>
      <c r="J25" s="25">
        <v>33.15</v>
      </c>
      <c r="K25" s="37"/>
      <c r="L25" s="11">
        <v>310</v>
      </c>
      <c r="M25" s="13">
        <v>17.075</v>
      </c>
      <c r="N25" s="14">
        <v>4.88</v>
      </c>
      <c r="O25" s="14">
        <v>3.78</v>
      </c>
      <c r="P25" s="20">
        <f t="shared" si="3"/>
        <v>1.1</v>
      </c>
      <c r="Q25" s="20">
        <f t="shared" si="4"/>
        <v>1.0690000000000002</v>
      </c>
      <c r="R25" s="21">
        <v>4.13</v>
      </c>
      <c r="S25" s="16">
        <v>1.63</v>
      </c>
      <c r="T25" s="22">
        <v>0.161</v>
      </c>
      <c r="U25" s="13">
        <v>33.61</v>
      </c>
      <c r="V25" s="13"/>
      <c r="W25" s="23">
        <v>86.4</v>
      </c>
      <c r="X25" s="13">
        <v>7.307</v>
      </c>
      <c r="Y25" s="13">
        <v>3.23</v>
      </c>
      <c r="Z25" s="14">
        <v>1.66</v>
      </c>
      <c r="AA25" s="14">
        <f t="shared" si="5"/>
        <v>1.57</v>
      </c>
      <c r="AB25" s="14">
        <f t="shared" si="6"/>
        <v>1.5070000000000001</v>
      </c>
      <c r="AC25" s="16">
        <v>6.1</v>
      </c>
      <c r="AD25" s="16">
        <v>6.1</v>
      </c>
      <c r="AE25" s="14">
        <v>-0.763</v>
      </c>
      <c r="AF25" s="13">
        <v>32.998</v>
      </c>
      <c r="AG25" s="13"/>
      <c r="AH25" s="12">
        <v>210</v>
      </c>
      <c r="AI25" s="13">
        <v>12.011</v>
      </c>
      <c r="AJ25" s="13">
        <v>4.17</v>
      </c>
      <c r="AK25" s="13">
        <v>1.57</v>
      </c>
      <c r="AL25" s="13">
        <f t="shared" si="7"/>
        <v>2.5999999999999996</v>
      </c>
      <c r="AM25" s="15">
        <f t="shared" si="8"/>
        <v>2.502</v>
      </c>
      <c r="AN25" s="16">
        <v>11.044</v>
      </c>
      <c r="AO25" s="16">
        <v>9.57</v>
      </c>
      <c r="AP25" s="14">
        <v>0.027</v>
      </c>
      <c r="AQ25" s="13">
        <v>33.855</v>
      </c>
      <c r="AR25" s="13"/>
      <c r="AS25" s="24">
        <v>4.36</v>
      </c>
      <c r="AT25" s="13">
        <v>5.30023</v>
      </c>
      <c r="AU25" s="14">
        <v>3.6239999999999997</v>
      </c>
      <c r="AV25" s="14">
        <v>0.174</v>
      </c>
      <c r="AW25" s="15">
        <f t="shared" si="9"/>
        <v>3.4499999999999997</v>
      </c>
      <c r="AX25" s="15">
        <f t="shared" si="10"/>
        <v>3.4029999999999996</v>
      </c>
      <c r="AY25" s="16">
        <v>16.32</v>
      </c>
      <c r="AZ25" s="16">
        <v>16.318</v>
      </c>
      <c r="BA25" s="14">
        <v>0.241</v>
      </c>
      <c r="BB25" s="13">
        <v>34.92</v>
      </c>
    </row>
    <row r="26" spans="1:54" ht="15.75">
      <c r="A26" s="6">
        <v>250</v>
      </c>
      <c r="B26" s="13">
        <v>8.671</v>
      </c>
      <c r="C26" s="6">
        <v>3.414</v>
      </c>
      <c r="D26" s="14">
        <v>2.194</v>
      </c>
      <c r="E26" s="15">
        <f t="shared" si="0"/>
        <v>1.2200000000000002</v>
      </c>
      <c r="F26" s="15">
        <f t="shared" si="1"/>
        <v>1.4320000000000002</v>
      </c>
      <c r="G26" s="16">
        <v>5.8</v>
      </c>
      <c r="H26" s="17">
        <v>5.5</v>
      </c>
      <c r="I26" s="18">
        <v>-0.386</v>
      </c>
      <c r="J26" s="25">
        <v>33.6</v>
      </c>
      <c r="K26" s="37"/>
      <c r="L26" s="11">
        <v>320</v>
      </c>
      <c r="M26" s="13">
        <v>17.562</v>
      </c>
      <c r="N26" s="14">
        <v>4.722</v>
      </c>
      <c r="O26" s="14">
        <v>3.06</v>
      </c>
      <c r="P26" s="20">
        <f t="shared" si="3"/>
        <v>1.6620000000000004</v>
      </c>
      <c r="Q26" s="20">
        <f t="shared" si="4"/>
        <v>1.6310000000000004</v>
      </c>
      <c r="R26" s="21">
        <v>6.68</v>
      </c>
      <c r="S26" s="16">
        <v>4.18</v>
      </c>
      <c r="T26" s="22">
        <v>0.132</v>
      </c>
      <c r="U26" s="13">
        <v>33.56</v>
      </c>
      <c r="V26" s="13"/>
      <c r="W26" s="23">
        <v>88.8</v>
      </c>
      <c r="X26" s="13">
        <v>7.523</v>
      </c>
      <c r="Y26" s="6">
        <v>3.2</v>
      </c>
      <c r="Z26" s="14">
        <v>2.253</v>
      </c>
      <c r="AA26" s="14">
        <f t="shared" si="5"/>
        <v>0.9470000000000001</v>
      </c>
      <c r="AB26" s="14">
        <f t="shared" si="6"/>
        <v>0.8840000000000001</v>
      </c>
      <c r="AC26" s="16">
        <v>3.52</v>
      </c>
      <c r="AD26" s="16">
        <v>3.52</v>
      </c>
      <c r="AE26" s="14">
        <v>-0.851</v>
      </c>
      <c r="AF26" s="13">
        <v>32.829</v>
      </c>
      <c r="AG26" s="13"/>
      <c r="AH26" s="12">
        <v>220</v>
      </c>
      <c r="AI26" s="13">
        <v>12.529</v>
      </c>
      <c r="AJ26" s="13">
        <v>4.17</v>
      </c>
      <c r="AK26" s="13">
        <v>2.49</v>
      </c>
      <c r="AL26" s="13">
        <f t="shared" si="7"/>
        <v>1.6799999999999997</v>
      </c>
      <c r="AM26" s="15">
        <f t="shared" si="8"/>
        <v>1.5819999999999996</v>
      </c>
      <c r="AN26" s="16">
        <v>6.449</v>
      </c>
      <c r="AO26" s="16">
        <v>4.98</v>
      </c>
      <c r="AP26" s="14">
        <v>-0.227</v>
      </c>
      <c r="AQ26" s="13">
        <v>33.367</v>
      </c>
      <c r="AR26" s="13"/>
      <c r="AS26" s="24">
        <v>4.53</v>
      </c>
      <c r="AT26" s="13">
        <v>5.53486</v>
      </c>
      <c r="AU26" s="14">
        <v>3.363</v>
      </c>
      <c r="AV26" s="14">
        <v>0.253</v>
      </c>
      <c r="AW26" s="15">
        <f t="shared" si="9"/>
        <v>3.11</v>
      </c>
      <c r="AX26" s="15">
        <f t="shared" si="10"/>
        <v>3.0629999999999997</v>
      </c>
      <c r="AY26" s="16">
        <v>14.34</v>
      </c>
      <c r="AZ26" s="16">
        <v>14.341</v>
      </c>
      <c r="BA26" s="14">
        <v>-0.139</v>
      </c>
      <c r="BB26" s="13">
        <v>34.2</v>
      </c>
    </row>
    <row r="27" spans="1:54" ht="15.75">
      <c r="A27" s="6">
        <v>260</v>
      </c>
      <c r="B27" s="13">
        <v>9.014</v>
      </c>
      <c r="C27" s="6">
        <v>3.595</v>
      </c>
      <c r="D27" s="14">
        <v>1.91</v>
      </c>
      <c r="E27" s="15">
        <f t="shared" si="0"/>
        <v>1.6850000000000003</v>
      </c>
      <c r="F27" s="15">
        <f t="shared" si="1"/>
        <v>1.8970000000000002</v>
      </c>
      <c r="G27" s="16">
        <v>8</v>
      </c>
      <c r="H27" s="17">
        <v>7.5</v>
      </c>
      <c r="I27" s="18">
        <v>-0.163</v>
      </c>
      <c r="J27" s="25">
        <v>33.91</v>
      </c>
      <c r="K27" s="37"/>
      <c r="L27" s="11">
        <v>330</v>
      </c>
      <c r="M27" s="13">
        <v>18.048</v>
      </c>
      <c r="N27" s="14">
        <v>4.91</v>
      </c>
      <c r="O27" s="14">
        <v>2.55</v>
      </c>
      <c r="P27" s="20">
        <f t="shared" si="3"/>
        <v>2.3600000000000003</v>
      </c>
      <c r="Q27" s="20">
        <f t="shared" si="4"/>
        <v>2.329</v>
      </c>
      <c r="R27" s="21">
        <v>10.14</v>
      </c>
      <c r="S27" s="16">
        <v>7.64</v>
      </c>
      <c r="T27" s="22">
        <v>0.522</v>
      </c>
      <c r="U27" s="13">
        <v>34.36</v>
      </c>
      <c r="V27" s="13"/>
      <c r="W27" s="23">
        <v>91.3</v>
      </c>
      <c r="X27" s="13">
        <v>7.748</v>
      </c>
      <c r="Y27" s="6">
        <v>3.2</v>
      </c>
      <c r="Z27" s="14">
        <v>1.96</v>
      </c>
      <c r="AA27" s="14">
        <f t="shared" si="5"/>
        <v>1.2400000000000002</v>
      </c>
      <c r="AB27" s="14">
        <f t="shared" si="6"/>
        <v>1.1770000000000003</v>
      </c>
      <c r="AC27" s="16">
        <v>4.79</v>
      </c>
      <c r="AD27" s="16">
        <v>4.79</v>
      </c>
      <c r="AE27" s="14">
        <v>-0.806</v>
      </c>
      <c r="AF27" s="13">
        <v>32.916</v>
      </c>
      <c r="AG27" s="13"/>
      <c r="AH27" s="12">
        <v>230</v>
      </c>
      <c r="AI27" s="13">
        <v>12.651</v>
      </c>
      <c r="AJ27" s="13">
        <v>4.25</v>
      </c>
      <c r="AK27" s="13">
        <v>2.17</v>
      </c>
      <c r="AL27" s="13">
        <f t="shared" si="7"/>
        <v>2.08</v>
      </c>
      <c r="AM27" s="15">
        <f t="shared" si="8"/>
        <v>1.982</v>
      </c>
      <c r="AN27" s="16">
        <v>8.378</v>
      </c>
      <c r="AO27" s="16">
        <v>6.78</v>
      </c>
      <c r="AP27" s="14">
        <v>-0.077</v>
      </c>
      <c r="AQ27" s="13">
        <v>33.594</v>
      </c>
      <c r="AR27" s="13"/>
      <c r="AS27" s="13">
        <v>4.63</v>
      </c>
      <c r="AT27" s="13">
        <v>5.668</v>
      </c>
      <c r="AU27" s="16">
        <v>3.6</v>
      </c>
      <c r="AV27" s="14">
        <v>-0.272</v>
      </c>
      <c r="AW27" s="15">
        <f t="shared" si="9"/>
        <v>3.872</v>
      </c>
      <c r="AX27" s="15">
        <f t="shared" si="10"/>
        <v>3.8249999999999997</v>
      </c>
      <c r="AY27" s="16">
        <v>18.88</v>
      </c>
      <c r="AZ27" s="16">
        <v>18.878</v>
      </c>
      <c r="BA27" s="14">
        <v>0.375</v>
      </c>
      <c r="BB27" s="13">
        <v>35.18</v>
      </c>
    </row>
    <row r="28" spans="1:54" ht="15.75">
      <c r="A28" s="6">
        <v>270</v>
      </c>
      <c r="B28" s="13">
        <v>9.356</v>
      </c>
      <c r="C28" s="6">
        <v>3.649</v>
      </c>
      <c r="D28" s="14">
        <v>2.278</v>
      </c>
      <c r="E28" s="15">
        <f t="shared" si="0"/>
        <v>1.371</v>
      </c>
      <c r="F28" s="15">
        <f t="shared" si="1"/>
        <v>1.583</v>
      </c>
      <c r="G28" s="16">
        <v>6.5</v>
      </c>
      <c r="H28" s="17">
        <v>6</v>
      </c>
      <c r="I28" s="18">
        <v>-0.184</v>
      </c>
      <c r="J28" s="25">
        <v>33.87</v>
      </c>
      <c r="K28" s="37"/>
      <c r="L28" s="11">
        <v>340</v>
      </c>
      <c r="M28" s="13">
        <v>18.534</v>
      </c>
      <c r="N28" s="14">
        <v>4.739</v>
      </c>
      <c r="O28" s="14">
        <v>3.216</v>
      </c>
      <c r="P28" s="20">
        <f t="shared" si="3"/>
        <v>1.5229999999999997</v>
      </c>
      <c r="Q28" s="20">
        <f t="shared" si="4"/>
        <v>1.4919999999999998</v>
      </c>
      <c r="R28" s="21">
        <v>6.03</v>
      </c>
      <c r="S28" s="16">
        <v>3.65</v>
      </c>
      <c r="T28" s="22">
        <v>0.148</v>
      </c>
      <c r="U28" s="13">
        <v>33.64</v>
      </c>
      <c r="V28" s="13"/>
      <c r="W28" s="23">
        <v>93.7</v>
      </c>
      <c r="X28" s="13">
        <v>7.965</v>
      </c>
      <c r="Y28" s="6">
        <v>3.2</v>
      </c>
      <c r="Z28" s="14">
        <v>2.45</v>
      </c>
      <c r="AA28" s="14">
        <f t="shared" si="5"/>
        <v>0.75</v>
      </c>
      <c r="AB28" s="14">
        <f t="shared" si="6"/>
        <v>0.687</v>
      </c>
      <c r="AC28" s="16">
        <v>2.69</v>
      </c>
      <c r="AD28" s="16">
        <v>2.69</v>
      </c>
      <c r="AE28" s="14">
        <v>-0.878</v>
      </c>
      <c r="AF28" s="13">
        <v>32.777</v>
      </c>
      <c r="AG28" s="13"/>
      <c r="AH28" s="12">
        <v>240</v>
      </c>
      <c r="AI28" s="13">
        <v>12.774</v>
      </c>
      <c r="AJ28" s="13">
        <v>4.35</v>
      </c>
      <c r="AK28" s="13">
        <v>2.29</v>
      </c>
      <c r="AL28" s="13">
        <f t="shared" si="7"/>
        <v>2.0599999999999996</v>
      </c>
      <c r="AM28" s="15">
        <f t="shared" si="8"/>
        <v>1.9619999999999995</v>
      </c>
      <c r="AN28" s="16">
        <v>8.279</v>
      </c>
      <c r="AO28" s="16">
        <v>6.68</v>
      </c>
      <c r="AP28" s="14">
        <v>0.017</v>
      </c>
      <c r="AQ28" s="13">
        <v>33.776</v>
      </c>
      <c r="AR28" s="13"/>
      <c r="AS28" s="13">
        <v>4.84</v>
      </c>
      <c r="AT28" s="13">
        <v>5.93667</v>
      </c>
      <c r="AU28" s="16">
        <v>3.6</v>
      </c>
      <c r="AV28" s="14">
        <v>-0.488</v>
      </c>
      <c r="AW28" s="15">
        <f t="shared" si="9"/>
        <v>4.088</v>
      </c>
      <c r="AX28" s="15">
        <f t="shared" si="10"/>
        <v>4.041</v>
      </c>
      <c r="AY28" s="16">
        <v>19.6</v>
      </c>
      <c r="AZ28" s="16">
        <v>19.603</v>
      </c>
      <c r="BA28" s="14">
        <v>0.321</v>
      </c>
      <c r="BB28" s="13">
        <v>35.08</v>
      </c>
    </row>
    <row r="29" spans="1:54" ht="15.75">
      <c r="A29" s="6">
        <v>270</v>
      </c>
      <c r="B29" s="13">
        <v>9.356</v>
      </c>
      <c r="C29" s="6">
        <v>3.649</v>
      </c>
      <c r="D29" s="14">
        <v>2.138</v>
      </c>
      <c r="E29" s="15">
        <f t="shared" si="0"/>
        <v>1.5110000000000001</v>
      </c>
      <c r="F29" s="15">
        <f t="shared" si="1"/>
        <v>1.723</v>
      </c>
      <c r="G29" s="16">
        <v>7.1</v>
      </c>
      <c r="H29" s="17">
        <v>6.6</v>
      </c>
      <c r="I29" s="18">
        <v>-0.15</v>
      </c>
      <c r="J29" s="25">
        <v>33.94</v>
      </c>
      <c r="K29" s="37"/>
      <c r="L29" s="11">
        <v>340</v>
      </c>
      <c r="M29" s="13">
        <v>18.534</v>
      </c>
      <c r="N29" s="14">
        <v>4.739</v>
      </c>
      <c r="O29" s="14">
        <v>2.942</v>
      </c>
      <c r="P29" s="20">
        <f t="shared" si="3"/>
        <v>1.7969999999999997</v>
      </c>
      <c r="Q29" s="20">
        <f t="shared" si="4"/>
        <v>1.7659999999999998</v>
      </c>
      <c r="R29" s="21">
        <v>7.32</v>
      </c>
      <c r="S29" s="16">
        <v>4.95</v>
      </c>
      <c r="T29" s="22">
        <v>0.218</v>
      </c>
      <c r="U29" s="13">
        <v>33.78</v>
      </c>
      <c r="V29" s="13"/>
      <c r="W29" s="23">
        <v>96.1</v>
      </c>
      <c r="X29" s="13">
        <v>8.181</v>
      </c>
      <c r="Y29" s="6">
        <v>3.3</v>
      </c>
      <c r="Z29" s="14">
        <v>2.01</v>
      </c>
      <c r="AA29" s="14">
        <f t="shared" si="5"/>
        <v>1.29</v>
      </c>
      <c r="AB29" s="14">
        <f t="shared" si="6"/>
        <v>1.227</v>
      </c>
      <c r="AC29" s="16">
        <v>4.57</v>
      </c>
      <c r="AD29" s="16">
        <v>4.445</v>
      </c>
      <c r="AE29" s="14">
        <v>-0.847</v>
      </c>
      <c r="AF29" s="13">
        <v>32.779</v>
      </c>
      <c r="AG29" s="13"/>
      <c r="AH29" s="12">
        <v>250</v>
      </c>
      <c r="AI29" s="13">
        <v>12.896</v>
      </c>
      <c r="AJ29" s="13">
        <v>4.58</v>
      </c>
      <c r="AK29" s="13">
        <v>2.8</v>
      </c>
      <c r="AL29" s="13">
        <f t="shared" si="7"/>
        <v>1.7800000000000002</v>
      </c>
      <c r="AM29" s="15">
        <f t="shared" si="8"/>
        <v>1.6820000000000002</v>
      </c>
      <c r="AN29" s="16">
        <v>6.921</v>
      </c>
      <c r="AO29" s="16">
        <v>5.32</v>
      </c>
      <c r="AP29" s="14">
        <v>0.175</v>
      </c>
      <c r="AQ29" s="13">
        <v>34.078</v>
      </c>
      <c r="AR29" s="13"/>
      <c r="AS29" s="24">
        <v>5.04</v>
      </c>
      <c r="AT29" s="13">
        <v>6.204</v>
      </c>
      <c r="AU29" s="14">
        <v>3.542</v>
      </c>
      <c r="AV29" s="14">
        <v>-0.037</v>
      </c>
      <c r="AW29" s="15">
        <f t="shared" si="9"/>
        <v>3.5789999999999997</v>
      </c>
      <c r="AX29" s="15">
        <f t="shared" si="10"/>
        <v>3.5319999999999996</v>
      </c>
      <c r="AY29" s="16">
        <v>17.09</v>
      </c>
      <c r="AZ29" s="16">
        <v>17.088</v>
      </c>
      <c r="BA29" s="14">
        <v>0.206</v>
      </c>
      <c r="BB29" s="13">
        <v>34.86</v>
      </c>
    </row>
    <row r="30" spans="1:54" ht="15.75">
      <c r="A30" s="6">
        <v>280</v>
      </c>
      <c r="B30" s="13">
        <v>9.699</v>
      </c>
      <c r="C30" s="6">
        <v>3.663</v>
      </c>
      <c r="D30" s="14">
        <v>2.55</v>
      </c>
      <c r="E30" s="15">
        <f t="shared" si="0"/>
        <v>1.113</v>
      </c>
      <c r="F30" s="15">
        <f t="shared" si="1"/>
        <v>1.325</v>
      </c>
      <c r="G30" s="16">
        <v>5.3</v>
      </c>
      <c r="H30" s="17">
        <v>4.7</v>
      </c>
      <c r="I30" s="18">
        <v>-0.254</v>
      </c>
      <c r="J30" s="25">
        <v>33.68</v>
      </c>
      <c r="K30" s="37"/>
      <c r="L30" s="11">
        <v>350</v>
      </c>
      <c r="M30" s="13">
        <v>19.02</v>
      </c>
      <c r="N30" s="14">
        <v>4.92</v>
      </c>
      <c r="O30" s="14">
        <v>3.38</v>
      </c>
      <c r="P30" s="20">
        <f t="shared" si="3"/>
        <v>1.54</v>
      </c>
      <c r="Q30" s="20">
        <f t="shared" si="4"/>
        <v>1.5090000000000001</v>
      </c>
      <c r="R30" s="21">
        <v>6.11</v>
      </c>
      <c r="S30" s="16">
        <v>3.73</v>
      </c>
      <c r="T30" s="22">
        <v>0.333</v>
      </c>
      <c r="U30" s="13">
        <v>34</v>
      </c>
      <c r="V30" s="13"/>
      <c r="W30" s="23">
        <v>98.6</v>
      </c>
      <c r="X30" s="13">
        <v>8.406</v>
      </c>
      <c r="Y30" s="6">
        <v>3.3</v>
      </c>
      <c r="Z30" s="14">
        <v>2.18</v>
      </c>
      <c r="AA30" s="14">
        <f t="shared" si="5"/>
        <v>1.1199999999999997</v>
      </c>
      <c r="AB30" s="14">
        <f t="shared" si="6"/>
        <v>1.0569999999999997</v>
      </c>
      <c r="AC30" s="16">
        <v>3.83</v>
      </c>
      <c r="AD30" s="16">
        <v>3.58</v>
      </c>
      <c r="AE30" s="14">
        <v>-0.908</v>
      </c>
      <c r="AF30" s="13">
        <v>32.604</v>
      </c>
      <c r="AG30" s="13"/>
      <c r="AH30" s="12">
        <v>260</v>
      </c>
      <c r="AI30" s="13">
        <v>13.018</v>
      </c>
      <c r="AJ30" s="13">
        <v>4.71</v>
      </c>
      <c r="AK30" s="13">
        <v>3.08</v>
      </c>
      <c r="AL30" s="13">
        <f t="shared" si="7"/>
        <v>1.63</v>
      </c>
      <c r="AM30" s="15">
        <f t="shared" si="8"/>
        <v>1.5319999999999998</v>
      </c>
      <c r="AN30" s="16">
        <v>6.215</v>
      </c>
      <c r="AO30" s="16">
        <v>4.49</v>
      </c>
      <c r="AP30" s="14">
        <v>0.235</v>
      </c>
      <c r="AQ30" s="13">
        <v>34.135</v>
      </c>
      <c r="AR30" s="13"/>
      <c r="AS30" s="24">
        <v>5.24</v>
      </c>
      <c r="AT30" s="13">
        <v>6.47583</v>
      </c>
      <c r="AU30" s="14">
        <v>3.555</v>
      </c>
      <c r="AV30" s="14">
        <v>-0.077</v>
      </c>
      <c r="AW30" s="15">
        <f t="shared" si="9"/>
        <v>3.632</v>
      </c>
      <c r="AX30" s="15">
        <f t="shared" si="10"/>
        <v>3.585</v>
      </c>
      <c r="AY30" s="16">
        <v>17.08</v>
      </c>
      <c r="AZ30" s="16">
        <v>17.076</v>
      </c>
      <c r="BA30" s="14">
        <v>0.163</v>
      </c>
      <c r="BB30" s="13">
        <v>34.78</v>
      </c>
    </row>
    <row r="31" spans="1:54" ht="15.75">
      <c r="A31" s="6">
        <v>280</v>
      </c>
      <c r="B31" s="13">
        <v>9.699</v>
      </c>
      <c r="C31" s="6">
        <v>3.663</v>
      </c>
      <c r="D31" s="14">
        <v>2.698</v>
      </c>
      <c r="E31" s="15">
        <f t="shared" si="0"/>
        <v>0.9649999999999999</v>
      </c>
      <c r="F31" s="15">
        <f t="shared" si="1"/>
        <v>1.1769999999999998</v>
      </c>
      <c r="G31" s="16">
        <v>4.6</v>
      </c>
      <c r="H31" s="17">
        <v>4</v>
      </c>
      <c r="I31" s="18">
        <v>-0.284</v>
      </c>
      <c r="J31" s="25">
        <v>33.61</v>
      </c>
      <c r="K31" s="37"/>
      <c r="L31" s="11">
        <v>350</v>
      </c>
      <c r="M31" s="13">
        <v>19.02</v>
      </c>
      <c r="N31" s="14">
        <v>4.92</v>
      </c>
      <c r="O31" s="14">
        <v>3.714</v>
      </c>
      <c r="P31" s="20">
        <f t="shared" si="3"/>
        <v>1.206</v>
      </c>
      <c r="Q31" s="20">
        <f t="shared" si="4"/>
        <v>1.175</v>
      </c>
      <c r="R31" s="21">
        <v>4.59</v>
      </c>
      <c r="S31" s="16">
        <v>2.22</v>
      </c>
      <c r="T31" s="22">
        <v>0.257</v>
      </c>
      <c r="U31" s="13">
        <v>33.85</v>
      </c>
      <c r="V31" s="13"/>
      <c r="W31" s="23">
        <v>101</v>
      </c>
      <c r="X31" s="13">
        <v>8.622</v>
      </c>
      <c r="Y31" s="6">
        <v>3.3</v>
      </c>
      <c r="Z31" s="14">
        <v>1.81</v>
      </c>
      <c r="AA31" s="14">
        <f t="shared" si="5"/>
        <v>1.4899999999999998</v>
      </c>
      <c r="AB31" s="14">
        <f t="shared" si="6"/>
        <v>1.4269999999999998</v>
      </c>
      <c r="AC31" s="16">
        <v>5.47</v>
      </c>
      <c r="AD31" s="16">
        <v>5.095</v>
      </c>
      <c r="AE31" s="14">
        <v>-0.875</v>
      </c>
      <c r="AF31" s="13">
        <v>32.608</v>
      </c>
      <c r="AG31" s="13"/>
      <c r="AH31" s="12">
        <v>270</v>
      </c>
      <c r="AI31" s="13">
        <v>13.216</v>
      </c>
      <c r="AJ31" s="13">
        <v>4.77</v>
      </c>
      <c r="AK31" s="13">
        <v>3.02</v>
      </c>
      <c r="AL31" s="13">
        <f t="shared" si="7"/>
        <v>1.7499999999999996</v>
      </c>
      <c r="AM31" s="15">
        <f t="shared" si="8"/>
        <v>1.6519999999999995</v>
      </c>
      <c r="AN31" s="16">
        <v>6.779</v>
      </c>
      <c r="AO31" s="16">
        <v>4.93</v>
      </c>
      <c r="AP31" s="14">
        <v>0.291</v>
      </c>
      <c r="AQ31" s="13">
        <v>34.242</v>
      </c>
      <c r="AR31" s="13"/>
      <c r="AS31" s="13">
        <v>5.44</v>
      </c>
      <c r="AT31" s="13">
        <v>6.74517</v>
      </c>
      <c r="AU31" s="6">
        <v>3.391</v>
      </c>
      <c r="AV31" s="14">
        <v>-0.439</v>
      </c>
      <c r="AW31" s="15">
        <f t="shared" si="9"/>
        <v>3.83</v>
      </c>
      <c r="AX31" s="15">
        <f t="shared" si="10"/>
        <v>3.783</v>
      </c>
      <c r="AY31" s="16">
        <v>19.2</v>
      </c>
      <c r="AZ31" s="16">
        <v>19.196</v>
      </c>
      <c r="BA31" s="14">
        <v>0.279</v>
      </c>
      <c r="BB31" s="13">
        <v>35</v>
      </c>
    </row>
    <row r="32" spans="1:54" ht="15.75">
      <c r="A32" s="6">
        <v>300</v>
      </c>
      <c r="B32" s="13">
        <v>10.385</v>
      </c>
      <c r="C32" s="6">
        <v>3.573</v>
      </c>
      <c r="D32" s="14">
        <v>2.562</v>
      </c>
      <c r="E32" s="15">
        <f t="shared" si="0"/>
        <v>1.0110000000000001</v>
      </c>
      <c r="F32" s="15">
        <f t="shared" si="1"/>
        <v>1.223</v>
      </c>
      <c r="G32" s="16">
        <v>4.8</v>
      </c>
      <c r="H32" s="17">
        <v>4</v>
      </c>
      <c r="I32" s="18">
        <v>-0.425</v>
      </c>
      <c r="J32" s="25">
        <v>33.23</v>
      </c>
      <c r="K32" s="37"/>
      <c r="L32" s="11">
        <v>350</v>
      </c>
      <c r="M32" s="13">
        <v>19.02</v>
      </c>
      <c r="N32" s="14">
        <v>4.92</v>
      </c>
      <c r="O32" s="14">
        <v>3.678</v>
      </c>
      <c r="P32" s="20">
        <f t="shared" si="3"/>
        <v>1.242</v>
      </c>
      <c r="Q32" s="20">
        <f t="shared" si="4"/>
        <v>1.211</v>
      </c>
      <c r="R32" s="21">
        <v>4.75</v>
      </c>
      <c r="S32" s="16">
        <v>2.38</v>
      </c>
      <c r="T32" s="22">
        <v>0.265</v>
      </c>
      <c r="U32" s="13">
        <v>33.87</v>
      </c>
      <c r="V32" s="13"/>
      <c r="W32" s="23">
        <v>105.8</v>
      </c>
      <c r="X32" s="13">
        <v>9.241</v>
      </c>
      <c r="Y32" s="6">
        <v>3.3</v>
      </c>
      <c r="Z32" s="14">
        <v>1.83</v>
      </c>
      <c r="AA32" s="14">
        <f t="shared" si="5"/>
        <v>1.4699999999999998</v>
      </c>
      <c r="AB32" s="14">
        <f t="shared" si="6"/>
        <v>1.4069999999999998</v>
      </c>
      <c r="AC32" s="16">
        <v>5.38</v>
      </c>
      <c r="AD32" s="16">
        <v>4.88</v>
      </c>
      <c r="AE32" s="14">
        <v>-0.912</v>
      </c>
      <c r="AF32" s="13">
        <v>32.48</v>
      </c>
      <c r="AG32" s="13"/>
      <c r="AH32" s="12">
        <v>280</v>
      </c>
      <c r="AI32" s="13">
        <v>13.413</v>
      </c>
      <c r="AJ32" s="13">
        <v>4.58</v>
      </c>
      <c r="AK32" s="13">
        <v>2.85</v>
      </c>
      <c r="AL32" s="13">
        <f t="shared" si="7"/>
        <v>1.73</v>
      </c>
      <c r="AM32" s="15">
        <f t="shared" si="8"/>
        <v>1.632</v>
      </c>
      <c r="AN32" s="16">
        <v>6.684</v>
      </c>
      <c r="AO32" s="16">
        <v>4.84</v>
      </c>
      <c r="AP32" s="14">
        <v>0.096</v>
      </c>
      <c r="AQ32" s="13">
        <v>33.808</v>
      </c>
      <c r="AR32" s="13"/>
      <c r="AS32" s="13">
        <v>5.64</v>
      </c>
      <c r="AT32" s="13">
        <v>7.01333</v>
      </c>
      <c r="AU32" s="6">
        <v>3.3</v>
      </c>
      <c r="AV32" s="14">
        <v>-0.575</v>
      </c>
      <c r="AW32" s="15">
        <f t="shared" si="9"/>
        <v>3.875</v>
      </c>
      <c r="AX32" s="15">
        <f t="shared" si="10"/>
        <v>3.828</v>
      </c>
      <c r="AY32" s="16">
        <v>18.9</v>
      </c>
      <c r="AZ32" s="16">
        <v>18.897</v>
      </c>
      <c r="BA32" s="14">
        <v>0.076</v>
      </c>
      <c r="BB32" s="13">
        <v>34.61</v>
      </c>
    </row>
    <row r="33" spans="1:54" ht="15.75">
      <c r="A33" s="6">
        <v>310</v>
      </c>
      <c r="B33" s="13">
        <v>12.05</v>
      </c>
      <c r="C33" s="6">
        <v>3.9</v>
      </c>
      <c r="D33" s="14">
        <v>3.05</v>
      </c>
      <c r="E33" s="15">
        <f t="shared" si="0"/>
        <v>0.8500000000000001</v>
      </c>
      <c r="F33" s="15">
        <f t="shared" si="1"/>
        <v>1.062</v>
      </c>
      <c r="G33" s="16">
        <v>4.1</v>
      </c>
      <c r="H33" s="17">
        <v>2.7</v>
      </c>
      <c r="I33" s="18">
        <v>-0.28</v>
      </c>
      <c r="J33" s="25">
        <v>33.26</v>
      </c>
      <c r="K33" s="37"/>
      <c r="L33" s="11">
        <v>350</v>
      </c>
      <c r="M33" s="13">
        <v>19.02</v>
      </c>
      <c r="N33" s="14">
        <v>4.92</v>
      </c>
      <c r="O33" s="14">
        <v>3.076</v>
      </c>
      <c r="P33" s="20">
        <f t="shared" si="3"/>
        <v>1.8439999999999999</v>
      </c>
      <c r="Q33" s="20">
        <f t="shared" si="4"/>
        <v>1.813</v>
      </c>
      <c r="R33" s="21">
        <v>7.55</v>
      </c>
      <c r="S33" s="16">
        <v>5.17</v>
      </c>
      <c r="T33" s="22">
        <v>0.412</v>
      </c>
      <c r="U33" s="13">
        <v>34.15</v>
      </c>
      <c r="V33" s="13"/>
      <c r="W33" s="23">
        <v>108.3</v>
      </c>
      <c r="X33" s="13">
        <v>9.563</v>
      </c>
      <c r="Y33" s="13">
        <v>3.39</v>
      </c>
      <c r="Z33" s="14">
        <v>2.09</v>
      </c>
      <c r="AA33" s="14">
        <f t="shared" si="5"/>
        <v>1.3000000000000003</v>
      </c>
      <c r="AB33" s="14">
        <f t="shared" si="6"/>
        <v>1.2370000000000003</v>
      </c>
      <c r="AC33" s="16">
        <v>4.87</v>
      </c>
      <c r="AD33" s="16">
        <v>4.245</v>
      </c>
      <c r="AE33" s="14">
        <v>-0.82</v>
      </c>
      <c r="AF33" s="13">
        <v>32.598</v>
      </c>
      <c r="AG33" s="13"/>
      <c r="AH33" s="12">
        <v>290</v>
      </c>
      <c r="AI33" s="13">
        <v>13.611</v>
      </c>
      <c r="AJ33" s="13">
        <v>4.72</v>
      </c>
      <c r="AK33" s="13">
        <v>2.82</v>
      </c>
      <c r="AL33" s="13">
        <f t="shared" si="7"/>
        <v>1.9</v>
      </c>
      <c r="AM33" s="15">
        <f t="shared" si="8"/>
        <v>1.8019999999999998</v>
      </c>
      <c r="AN33" s="16">
        <v>7.497</v>
      </c>
      <c r="AO33" s="16">
        <v>5.52</v>
      </c>
      <c r="AP33" s="14">
        <v>0.247</v>
      </c>
      <c r="AQ33" s="13">
        <v>34.097</v>
      </c>
      <c r="AR33" s="13"/>
      <c r="AS33" s="13">
        <v>5.84</v>
      </c>
      <c r="AT33" s="13">
        <v>7.2825</v>
      </c>
      <c r="AU33" s="6">
        <v>3.2</v>
      </c>
      <c r="AV33" s="14">
        <v>-0.624</v>
      </c>
      <c r="AW33" s="15">
        <f t="shared" si="9"/>
        <v>3.8240000000000003</v>
      </c>
      <c r="AX33" s="15">
        <f t="shared" si="10"/>
        <v>3.777</v>
      </c>
      <c r="AY33" s="16">
        <v>18.58</v>
      </c>
      <c r="AZ33" s="16">
        <v>18.581</v>
      </c>
      <c r="BA33" s="14">
        <v>-0.044</v>
      </c>
      <c r="BB33" s="13">
        <v>34.38</v>
      </c>
    </row>
    <row r="34" spans="1:54" ht="15.75">
      <c r="A34" s="6">
        <v>310</v>
      </c>
      <c r="B34" s="13">
        <v>12.05</v>
      </c>
      <c r="C34" s="6">
        <v>3.9</v>
      </c>
      <c r="D34" s="14">
        <v>3.012</v>
      </c>
      <c r="E34" s="15">
        <f t="shared" si="0"/>
        <v>0.8879999999999999</v>
      </c>
      <c r="F34" s="15">
        <f t="shared" si="1"/>
        <v>1.0999999999999999</v>
      </c>
      <c r="G34" s="16">
        <v>4.3</v>
      </c>
      <c r="H34" s="17">
        <v>3</v>
      </c>
      <c r="I34" s="18">
        <v>-0.245</v>
      </c>
      <c r="J34" s="25">
        <v>33.33</v>
      </c>
      <c r="K34" s="37"/>
      <c r="L34" s="11">
        <v>360</v>
      </c>
      <c r="M34" s="13">
        <v>19.506</v>
      </c>
      <c r="N34" s="14">
        <v>5.016</v>
      </c>
      <c r="O34" s="14">
        <v>2.801</v>
      </c>
      <c r="P34" s="20">
        <f t="shared" si="3"/>
        <v>2.215</v>
      </c>
      <c r="Q34" s="20">
        <f t="shared" si="4"/>
        <v>2.1839999999999997</v>
      </c>
      <c r="R34" s="21">
        <v>9.39</v>
      </c>
      <c r="S34" s="16">
        <v>7.02</v>
      </c>
      <c r="T34" s="22">
        <v>0.613</v>
      </c>
      <c r="U34" s="13">
        <v>34.54</v>
      </c>
      <c r="V34" s="13"/>
      <c r="W34" s="23">
        <v>113.1</v>
      </c>
      <c r="X34" s="13">
        <v>10.181</v>
      </c>
      <c r="Y34" s="6">
        <v>3.5</v>
      </c>
      <c r="Z34" s="14">
        <v>2.149</v>
      </c>
      <c r="AA34" s="14">
        <f t="shared" si="5"/>
        <v>1.351</v>
      </c>
      <c r="AB34" s="14">
        <f t="shared" si="6"/>
        <v>1.288</v>
      </c>
      <c r="AC34" s="16">
        <v>5.43</v>
      </c>
      <c r="AD34" s="16">
        <v>4.68</v>
      </c>
      <c r="AE34" s="14">
        <v>-0.646</v>
      </c>
      <c r="AF34" s="13">
        <v>32.875</v>
      </c>
      <c r="AG34" s="13"/>
      <c r="AH34" s="12">
        <v>300</v>
      </c>
      <c r="AI34" s="13">
        <v>13.808</v>
      </c>
      <c r="AJ34" s="13">
        <v>4.61</v>
      </c>
      <c r="AK34" s="13">
        <v>2.64</v>
      </c>
      <c r="AL34" s="13">
        <f t="shared" si="7"/>
        <v>1.9700000000000002</v>
      </c>
      <c r="AM34" s="15">
        <f t="shared" si="8"/>
        <v>1.872</v>
      </c>
      <c r="AN34" s="16">
        <v>7.837</v>
      </c>
      <c r="AO34" s="16">
        <v>5.86</v>
      </c>
      <c r="AP34" s="14">
        <v>0.156</v>
      </c>
      <c r="AQ34" s="13">
        <v>33.862</v>
      </c>
      <c r="AR34" s="13"/>
      <c r="AS34" s="13">
        <v>6.03</v>
      </c>
      <c r="AT34" s="13">
        <v>7.53311</v>
      </c>
      <c r="AU34" s="14">
        <v>3.159</v>
      </c>
      <c r="AV34" s="14">
        <v>-0.13</v>
      </c>
      <c r="AW34" s="15">
        <f t="shared" si="9"/>
        <v>3.2889999999999997</v>
      </c>
      <c r="AX34" s="15">
        <f t="shared" si="10"/>
        <v>3.2419999999999995</v>
      </c>
      <c r="AY34" s="16">
        <v>15.37</v>
      </c>
      <c r="AZ34" s="16">
        <v>15.372</v>
      </c>
      <c r="BA34" s="14">
        <v>-0.282</v>
      </c>
      <c r="BB34" s="13">
        <v>33.92</v>
      </c>
    </row>
    <row r="35" spans="1:54" ht="15.75">
      <c r="A35" s="6">
        <v>320</v>
      </c>
      <c r="B35" s="13">
        <v>12.621</v>
      </c>
      <c r="C35" s="6">
        <v>4.251</v>
      </c>
      <c r="D35" s="14">
        <v>3.26</v>
      </c>
      <c r="E35" s="15">
        <f t="shared" si="0"/>
        <v>0.9910000000000005</v>
      </c>
      <c r="F35" s="15">
        <f t="shared" si="1"/>
        <v>1.2030000000000005</v>
      </c>
      <c r="G35" s="16">
        <v>4.7</v>
      </c>
      <c r="H35" s="17">
        <v>3.4</v>
      </c>
      <c r="I35" s="18">
        <v>0.109</v>
      </c>
      <c r="J35" s="25">
        <v>34.01</v>
      </c>
      <c r="K35" s="37"/>
      <c r="L35" s="11">
        <v>370</v>
      </c>
      <c r="M35" s="13">
        <v>19.992</v>
      </c>
      <c r="N35" s="14">
        <v>4.96</v>
      </c>
      <c r="O35" s="14">
        <v>3.31</v>
      </c>
      <c r="P35" s="20">
        <f t="shared" si="3"/>
        <v>1.65</v>
      </c>
      <c r="Q35" s="20">
        <f t="shared" si="4"/>
        <v>1.619</v>
      </c>
      <c r="R35" s="21">
        <v>6.62</v>
      </c>
      <c r="S35" s="16">
        <v>4.25</v>
      </c>
      <c r="T35" s="22">
        <v>0.401</v>
      </c>
      <c r="U35" s="13">
        <v>34.13</v>
      </c>
      <c r="V35" s="13"/>
      <c r="W35" s="23">
        <v>115.5</v>
      </c>
      <c r="X35" s="13">
        <v>10.491</v>
      </c>
      <c r="Y35" s="6">
        <v>3.6</v>
      </c>
      <c r="Z35" s="14">
        <v>2.03</v>
      </c>
      <c r="AA35" s="14">
        <f t="shared" si="5"/>
        <v>1.5700000000000003</v>
      </c>
      <c r="AB35" s="14">
        <f t="shared" si="6"/>
        <v>1.5070000000000003</v>
      </c>
      <c r="AC35" s="16">
        <v>6.39</v>
      </c>
      <c r="AD35" s="16">
        <v>5.515</v>
      </c>
      <c r="AE35" s="14">
        <v>-0.545</v>
      </c>
      <c r="AF35" s="13">
        <v>33.01</v>
      </c>
      <c r="AG35" s="13"/>
      <c r="AH35" s="12">
        <v>310</v>
      </c>
      <c r="AI35" s="13">
        <v>14.006</v>
      </c>
      <c r="AJ35" s="13">
        <v>4.64</v>
      </c>
      <c r="AK35" s="13">
        <v>2.8</v>
      </c>
      <c r="AL35" s="13">
        <f t="shared" si="7"/>
        <v>1.8399999999999999</v>
      </c>
      <c r="AM35" s="15">
        <f t="shared" si="8"/>
        <v>1.7419999999999998</v>
      </c>
      <c r="AN35" s="16">
        <v>7.208</v>
      </c>
      <c r="AO35" s="16">
        <v>5.23</v>
      </c>
      <c r="AP35" s="14">
        <v>0.151</v>
      </c>
      <c r="AQ35" s="13">
        <v>33.853</v>
      </c>
      <c r="AR35" s="13"/>
      <c r="AS35" s="13">
        <v>6.14</v>
      </c>
      <c r="AT35" s="13">
        <v>7.73678</v>
      </c>
      <c r="AU35" s="6">
        <v>3.5</v>
      </c>
      <c r="AV35" s="14">
        <v>-0.348</v>
      </c>
      <c r="AW35" s="15">
        <f t="shared" si="9"/>
        <v>3.848</v>
      </c>
      <c r="AX35" s="15">
        <f t="shared" si="10"/>
        <v>3.8009999999999997</v>
      </c>
      <c r="AY35" s="16">
        <v>15.68</v>
      </c>
      <c r="AZ35" s="16">
        <v>15.682</v>
      </c>
      <c r="BA35" s="14">
        <v>-0.428</v>
      </c>
      <c r="BB35" s="13">
        <v>33.64</v>
      </c>
    </row>
    <row r="36" spans="1:54" ht="15.75">
      <c r="A36" s="6">
        <v>330</v>
      </c>
      <c r="B36" s="13">
        <v>13.192</v>
      </c>
      <c r="C36" s="6">
        <v>4.739</v>
      </c>
      <c r="D36" s="14">
        <v>3.855</v>
      </c>
      <c r="E36" s="15">
        <f t="shared" si="0"/>
        <v>0.8839999999999999</v>
      </c>
      <c r="F36" s="15">
        <f t="shared" si="1"/>
        <v>1.0959999999999999</v>
      </c>
      <c r="G36" s="16">
        <v>4.3</v>
      </c>
      <c r="H36" s="17">
        <v>2.7</v>
      </c>
      <c r="I36" s="18">
        <v>0.536</v>
      </c>
      <c r="J36" s="25">
        <v>34.71</v>
      </c>
      <c r="K36" s="37"/>
      <c r="L36" s="11">
        <v>380</v>
      </c>
      <c r="M36" s="13">
        <v>20.478</v>
      </c>
      <c r="N36" s="14">
        <v>4.81</v>
      </c>
      <c r="O36" s="14">
        <v>2.947</v>
      </c>
      <c r="P36" s="20">
        <f t="shared" si="3"/>
        <v>1.8629999999999995</v>
      </c>
      <c r="Q36" s="20">
        <f t="shared" si="4"/>
        <v>1.8319999999999996</v>
      </c>
      <c r="R36" s="21">
        <v>7.64</v>
      </c>
      <c r="S36" s="16">
        <v>5.27</v>
      </c>
      <c r="T36" s="22">
        <v>0.307</v>
      </c>
      <c r="U36" s="13">
        <v>33.95</v>
      </c>
      <c r="V36" s="13"/>
      <c r="W36" s="23">
        <v>118</v>
      </c>
      <c r="X36" s="13">
        <v>10.813</v>
      </c>
      <c r="Y36" s="6">
        <v>3.7</v>
      </c>
      <c r="Z36" s="14">
        <v>2.43</v>
      </c>
      <c r="AA36" s="14">
        <f t="shared" si="5"/>
        <v>1.27</v>
      </c>
      <c r="AB36" s="14">
        <f t="shared" si="6"/>
        <v>1.207</v>
      </c>
      <c r="AC36" s="16">
        <v>4.97</v>
      </c>
      <c r="AD36" s="16">
        <v>3.97</v>
      </c>
      <c r="AE36" s="14">
        <v>-0.553</v>
      </c>
      <c r="AF36" s="13">
        <v>32.935</v>
      </c>
      <c r="AG36" s="13"/>
      <c r="AH36" s="12">
        <v>320</v>
      </c>
      <c r="AI36" s="13">
        <v>14.204</v>
      </c>
      <c r="AJ36" s="13">
        <v>4.68</v>
      </c>
      <c r="AK36" s="13">
        <v>2.9</v>
      </c>
      <c r="AL36" s="13">
        <f t="shared" si="7"/>
        <v>1.7799999999999998</v>
      </c>
      <c r="AM36" s="15">
        <f t="shared" si="8"/>
        <v>1.6819999999999997</v>
      </c>
      <c r="AN36" s="16">
        <v>6.921</v>
      </c>
      <c r="AO36" s="16">
        <v>4.82</v>
      </c>
      <c r="AP36" s="14">
        <v>0.143</v>
      </c>
      <c r="AQ36" s="13">
        <v>33.777</v>
      </c>
      <c r="AR36" s="13"/>
      <c r="AS36" s="13">
        <v>6.24</v>
      </c>
      <c r="AT36" s="13">
        <v>7.9635</v>
      </c>
      <c r="AU36" s="6">
        <v>3.488</v>
      </c>
      <c r="AV36" s="14">
        <v>-0.752</v>
      </c>
      <c r="AW36" s="15">
        <f t="shared" si="9"/>
        <v>4.24</v>
      </c>
      <c r="AX36" s="15">
        <f t="shared" si="10"/>
        <v>4.1930000000000005</v>
      </c>
      <c r="AY36" s="16">
        <v>21.21</v>
      </c>
      <c r="AZ36" s="16">
        <v>21.207</v>
      </c>
      <c r="BA36" s="14">
        <v>0.41</v>
      </c>
      <c r="BB36" s="13">
        <v>35.25</v>
      </c>
    </row>
    <row r="37" spans="1:54" ht="15.75">
      <c r="A37" s="6">
        <v>340</v>
      </c>
      <c r="B37" s="13">
        <v>13.763</v>
      </c>
      <c r="C37" s="6">
        <v>4.652</v>
      </c>
      <c r="D37" s="14">
        <v>3.656</v>
      </c>
      <c r="E37" s="15">
        <f t="shared" si="0"/>
        <v>0.996</v>
      </c>
      <c r="F37" s="15">
        <f t="shared" si="1"/>
        <v>1.208</v>
      </c>
      <c r="G37" s="16">
        <v>4.7</v>
      </c>
      <c r="H37" s="17">
        <v>2.9</v>
      </c>
      <c r="I37" s="18">
        <v>0.385</v>
      </c>
      <c r="J37" s="25">
        <v>34.37</v>
      </c>
      <c r="K37" s="37"/>
      <c r="L37" s="11">
        <v>400</v>
      </c>
      <c r="M37" s="13">
        <v>21.45</v>
      </c>
      <c r="N37" s="14">
        <v>4.85</v>
      </c>
      <c r="O37" s="14">
        <v>2.846</v>
      </c>
      <c r="P37" s="20">
        <f t="shared" si="3"/>
        <v>2.0039999999999996</v>
      </c>
      <c r="Q37" s="20">
        <f t="shared" si="4"/>
        <v>1.9729999999999996</v>
      </c>
      <c r="R37" s="21">
        <v>8.33</v>
      </c>
      <c r="S37" s="16">
        <v>5.96</v>
      </c>
      <c r="T37" s="22">
        <v>0.386</v>
      </c>
      <c r="U37" s="13">
        <v>34.1</v>
      </c>
      <c r="V37" s="13"/>
      <c r="W37" s="23">
        <v>120.4</v>
      </c>
      <c r="X37" s="13">
        <v>11.122</v>
      </c>
      <c r="Y37" s="13">
        <v>3.84</v>
      </c>
      <c r="Z37" s="14">
        <v>2.65</v>
      </c>
      <c r="AA37" s="14">
        <f t="shared" si="5"/>
        <v>1.19</v>
      </c>
      <c r="AB37" s="14">
        <f t="shared" si="6"/>
        <v>1.127</v>
      </c>
      <c r="AC37" s="16">
        <v>4.38</v>
      </c>
      <c r="AD37" s="16">
        <v>3.255</v>
      </c>
      <c r="AE37" s="14">
        <v>-0.525</v>
      </c>
      <c r="AF37" s="13">
        <v>32.931</v>
      </c>
      <c r="AG37" s="13"/>
      <c r="AH37" s="12">
        <v>330</v>
      </c>
      <c r="AI37" s="13">
        <v>14.401</v>
      </c>
      <c r="AJ37" s="13">
        <v>4.83</v>
      </c>
      <c r="AK37" s="13">
        <v>2.83</v>
      </c>
      <c r="AL37" s="13">
        <f t="shared" si="7"/>
        <v>2</v>
      </c>
      <c r="AM37" s="15">
        <f t="shared" si="8"/>
        <v>1.902</v>
      </c>
      <c r="AN37" s="16">
        <v>7.983</v>
      </c>
      <c r="AO37" s="16">
        <v>5.89</v>
      </c>
      <c r="AP37" s="14">
        <v>0.351</v>
      </c>
      <c r="AQ37" s="13">
        <v>34.177</v>
      </c>
      <c r="AR37" s="13"/>
      <c r="AS37" s="13">
        <v>6.34</v>
      </c>
      <c r="AT37" s="13">
        <v>8.189940000000002</v>
      </c>
      <c r="AU37" s="6">
        <v>3.5</v>
      </c>
      <c r="AV37" s="14">
        <v>-0.632</v>
      </c>
      <c r="AW37" s="15">
        <f t="shared" si="9"/>
        <v>4.132</v>
      </c>
      <c r="AX37" s="15">
        <f t="shared" si="10"/>
        <v>4.085</v>
      </c>
      <c r="AY37" s="16">
        <v>20.51</v>
      </c>
      <c r="AZ37" s="16">
        <v>20.389</v>
      </c>
      <c r="BA37" s="14">
        <v>0.351</v>
      </c>
      <c r="BB37" s="13">
        <v>35.08</v>
      </c>
    </row>
    <row r="38" spans="1:54" ht="15.75">
      <c r="A38" s="6">
        <v>340</v>
      </c>
      <c r="B38" s="13">
        <v>13.763</v>
      </c>
      <c r="C38" s="6">
        <v>4.652</v>
      </c>
      <c r="D38" s="14">
        <v>3.803</v>
      </c>
      <c r="E38" s="15">
        <f t="shared" si="0"/>
        <v>0.8490000000000002</v>
      </c>
      <c r="F38" s="15">
        <f t="shared" si="1"/>
        <v>1.0610000000000002</v>
      </c>
      <c r="G38" s="16">
        <v>4.1</v>
      </c>
      <c r="H38" s="17">
        <v>2.3</v>
      </c>
      <c r="I38" s="18">
        <v>0.371</v>
      </c>
      <c r="J38" s="25">
        <v>34.34</v>
      </c>
      <c r="K38" s="37"/>
      <c r="L38" s="11">
        <v>410</v>
      </c>
      <c r="M38" s="13">
        <v>21.936</v>
      </c>
      <c r="N38" s="14">
        <v>5.021</v>
      </c>
      <c r="O38" s="14">
        <v>3.16</v>
      </c>
      <c r="P38" s="20">
        <f t="shared" si="3"/>
        <v>1.8609999999999998</v>
      </c>
      <c r="Q38" s="20">
        <f t="shared" si="4"/>
        <v>1.8299999999999998</v>
      </c>
      <c r="R38" s="21">
        <v>7.63</v>
      </c>
      <c r="S38" s="16">
        <v>5.26</v>
      </c>
      <c r="T38" s="22">
        <v>0.518</v>
      </c>
      <c r="U38" s="13">
        <v>34.41</v>
      </c>
      <c r="V38" s="13"/>
      <c r="W38" s="23">
        <v>122.8</v>
      </c>
      <c r="X38" s="13">
        <v>11.431</v>
      </c>
      <c r="Y38" s="6">
        <v>3.9</v>
      </c>
      <c r="Z38" s="14">
        <v>2.94</v>
      </c>
      <c r="AA38" s="14">
        <f t="shared" si="5"/>
        <v>0.96</v>
      </c>
      <c r="AB38" s="14">
        <f t="shared" si="6"/>
        <v>0.897</v>
      </c>
      <c r="AC38" s="16">
        <v>3.36</v>
      </c>
      <c r="AD38" s="16">
        <v>2.11</v>
      </c>
      <c r="AE38" s="14">
        <v>-0.547</v>
      </c>
      <c r="AF38" s="13">
        <v>32.831</v>
      </c>
      <c r="AG38" s="13"/>
      <c r="AH38" s="12">
        <v>340</v>
      </c>
      <c r="AI38" s="13">
        <v>14.599</v>
      </c>
      <c r="AJ38" s="13">
        <v>4.93</v>
      </c>
      <c r="AK38" s="13">
        <v>3.16</v>
      </c>
      <c r="AL38" s="13">
        <f t="shared" si="7"/>
        <v>1.7699999999999996</v>
      </c>
      <c r="AM38" s="15">
        <f t="shared" si="8"/>
        <v>1.6719999999999995</v>
      </c>
      <c r="AN38" s="16">
        <v>6.873</v>
      </c>
      <c r="AO38" s="16">
        <v>4.78</v>
      </c>
      <c r="AP38" s="14">
        <v>0.391</v>
      </c>
      <c r="AQ38" s="13">
        <v>34.192</v>
      </c>
      <c r="AR38" s="13"/>
      <c r="AS38" s="13">
        <v>6.44</v>
      </c>
      <c r="AT38" s="13">
        <v>8.414430000000001</v>
      </c>
      <c r="AU38" s="14">
        <v>3.688</v>
      </c>
      <c r="AV38" s="14">
        <v>-0.328</v>
      </c>
      <c r="AW38" s="15">
        <f t="shared" si="9"/>
        <v>4.016</v>
      </c>
      <c r="AX38" s="15">
        <f t="shared" si="10"/>
        <v>3.969</v>
      </c>
      <c r="AY38" s="16">
        <v>19.78</v>
      </c>
      <c r="AZ38" s="16">
        <v>19.529</v>
      </c>
      <c r="BA38" s="14">
        <v>0.464</v>
      </c>
      <c r="BB38" s="13">
        <v>35.23</v>
      </c>
    </row>
    <row r="39" spans="1:54" ht="15.75">
      <c r="A39" s="6">
        <v>350</v>
      </c>
      <c r="B39" s="13">
        <v>14.334</v>
      </c>
      <c r="C39" s="6">
        <v>4.643</v>
      </c>
      <c r="D39" s="14">
        <v>3.714</v>
      </c>
      <c r="E39" s="15">
        <f t="shared" si="0"/>
        <v>0.9289999999999998</v>
      </c>
      <c r="F39" s="15">
        <f t="shared" si="1"/>
        <v>1.1409999999999998</v>
      </c>
      <c r="G39" s="16">
        <v>4.4</v>
      </c>
      <c r="H39" s="17">
        <v>2.3</v>
      </c>
      <c r="I39" s="18">
        <v>0.29</v>
      </c>
      <c r="J39" s="25">
        <v>34.06</v>
      </c>
      <c r="K39" s="37"/>
      <c r="L39" s="11">
        <v>420</v>
      </c>
      <c r="M39" s="13">
        <v>22.422</v>
      </c>
      <c r="N39" s="14">
        <v>4.962</v>
      </c>
      <c r="O39" s="6">
        <v>3.183</v>
      </c>
      <c r="P39" s="20">
        <f t="shared" si="3"/>
        <v>1.779</v>
      </c>
      <c r="Q39" s="20">
        <f t="shared" si="4"/>
        <v>1.748</v>
      </c>
      <c r="R39" s="21">
        <v>7.24</v>
      </c>
      <c r="S39" s="16">
        <v>4.99</v>
      </c>
      <c r="T39" s="22">
        <v>0.47</v>
      </c>
      <c r="U39" s="13">
        <v>34.32</v>
      </c>
      <c r="V39" s="13"/>
      <c r="W39" s="23">
        <v>127.6</v>
      </c>
      <c r="X39" s="13">
        <v>12.05</v>
      </c>
      <c r="Y39" s="13">
        <v>4</v>
      </c>
      <c r="Z39" s="14">
        <v>2.61</v>
      </c>
      <c r="AA39" s="14">
        <f t="shared" si="5"/>
        <v>1.3900000000000001</v>
      </c>
      <c r="AB39" s="14">
        <f t="shared" si="6"/>
        <v>1.3270000000000002</v>
      </c>
      <c r="AC39" s="16">
        <v>5.27</v>
      </c>
      <c r="AD39" s="16">
        <v>3.895</v>
      </c>
      <c r="AE39" s="14">
        <v>-0.393</v>
      </c>
      <c r="AF39" s="13">
        <v>33.068</v>
      </c>
      <c r="AG39" s="13"/>
      <c r="AH39" s="12">
        <v>350</v>
      </c>
      <c r="AI39" s="13">
        <v>14.796</v>
      </c>
      <c r="AJ39" s="13">
        <v>4.88</v>
      </c>
      <c r="AK39" s="13">
        <v>3.43</v>
      </c>
      <c r="AL39" s="13">
        <f t="shared" si="7"/>
        <v>1.4499999999999997</v>
      </c>
      <c r="AM39" s="15">
        <f t="shared" si="8"/>
        <v>1.3519999999999996</v>
      </c>
      <c r="AN39" s="16">
        <v>5.387</v>
      </c>
      <c r="AO39" s="16">
        <v>3.16</v>
      </c>
      <c r="AP39" s="14">
        <v>0.23</v>
      </c>
      <c r="AQ39" s="13">
        <v>33.884</v>
      </c>
      <c r="AR39" s="13"/>
      <c r="AS39" s="13">
        <v>6.54</v>
      </c>
      <c r="AT39" s="13">
        <v>8.63865</v>
      </c>
      <c r="AU39" s="6">
        <v>3.7</v>
      </c>
      <c r="AV39" s="14">
        <v>-0.021</v>
      </c>
      <c r="AW39" s="15">
        <f t="shared" si="9"/>
        <v>3.721</v>
      </c>
      <c r="AX39" s="15">
        <f t="shared" si="10"/>
        <v>3.674</v>
      </c>
      <c r="AY39" s="16">
        <v>17.95</v>
      </c>
      <c r="AZ39" s="16">
        <v>17.574</v>
      </c>
      <c r="BA39" s="14">
        <v>0.332</v>
      </c>
      <c r="BB39" s="13">
        <v>34.92</v>
      </c>
    </row>
    <row r="40" spans="1:54" ht="15.75">
      <c r="A40" s="6">
        <v>360</v>
      </c>
      <c r="B40" s="13">
        <v>14.905</v>
      </c>
      <c r="C40" s="6">
        <v>4.655</v>
      </c>
      <c r="D40" s="14">
        <v>3.163</v>
      </c>
      <c r="E40" s="15">
        <f t="shared" si="0"/>
        <v>1.4920000000000004</v>
      </c>
      <c r="F40" s="15">
        <f t="shared" si="1"/>
        <v>1.7040000000000004</v>
      </c>
      <c r="G40" s="16">
        <v>7</v>
      </c>
      <c r="H40" s="17">
        <v>4.9</v>
      </c>
      <c r="I40" s="18">
        <v>0.425</v>
      </c>
      <c r="J40" s="25">
        <v>34.26</v>
      </c>
      <c r="K40" s="37"/>
      <c r="L40" s="11">
        <v>420</v>
      </c>
      <c r="M40" s="13">
        <v>22.422</v>
      </c>
      <c r="N40" s="14">
        <v>4.962</v>
      </c>
      <c r="O40" s="14">
        <v>3.426</v>
      </c>
      <c r="P40" s="20">
        <f t="shared" si="3"/>
        <v>1.5359999999999996</v>
      </c>
      <c r="Q40" s="20">
        <f t="shared" si="4"/>
        <v>1.5049999999999997</v>
      </c>
      <c r="R40" s="21">
        <v>6.09</v>
      </c>
      <c r="S40" s="16">
        <v>3.84</v>
      </c>
      <c r="T40" s="22">
        <v>0.408</v>
      </c>
      <c r="U40" s="13">
        <v>34.2</v>
      </c>
      <c r="V40" s="13"/>
      <c r="W40" s="23">
        <v>130.1</v>
      </c>
      <c r="X40" s="13">
        <v>12.282</v>
      </c>
      <c r="Y40" s="16">
        <v>4</v>
      </c>
      <c r="Z40" s="14">
        <v>2.17</v>
      </c>
      <c r="AA40" s="14">
        <f t="shared" si="5"/>
        <v>1.83</v>
      </c>
      <c r="AB40" s="14">
        <f t="shared" si="6"/>
        <v>1.7670000000000001</v>
      </c>
      <c r="AC40" s="16">
        <v>7.39</v>
      </c>
      <c r="AD40" s="16">
        <v>6.015</v>
      </c>
      <c r="AE40" s="14">
        <v>-0.275</v>
      </c>
      <c r="AF40" s="13">
        <v>33.296</v>
      </c>
      <c r="AG40" s="13"/>
      <c r="AH40" s="12">
        <v>360</v>
      </c>
      <c r="AI40" s="13">
        <v>14.994</v>
      </c>
      <c r="AJ40" s="13">
        <v>4.89</v>
      </c>
      <c r="AK40" s="13">
        <v>3.43</v>
      </c>
      <c r="AL40" s="13">
        <f t="shared" si="7"/>
        <v>1.4599999999999995</v>
      </c>
      <c r="AM40" s="15">
        <f t="shared" si="8"/>
        <v>1.3619999999999994</v>
      </c>
      <c r="AN40" s="16">
        <v>5.433</v>
      </c>
      <c r="AO40" s="16">
        <v>3.21</v>
      </c>
      <c r="AP40" s="14">
        <v>0.242</v>
      </c>
      <c r="AQ40" s="13">
        <v>33.908</v>
      </c>
      <c r="AR40" s="13"/>
      <c r="AS40" s="13">
        <v>6.64</v>
      </c>
      <c r="AT40" s="13">
        <v>8.864820000000002</v>
      </c>
      <c r="AU40" s="6">
        <v>3.815</v>
      </c>
      <c r="AV40" s="14">
        <v>-0.538</v>
      </c>
      <c r="AW40" s="15">
        <f t="shared" si="9"/>
        <v>4.353</v>
      </c>
      <c r="AX40" s="15">
        <f t="shared" si="10"/>
        <v>4.306</v>
      </c>
      <c r="AY40" s="16">
        <v>22.01</v>
      </c>
      <c r="AZ40" s="16">
        <v>21.637</v>
      </c>
      <c r="BA40" s="14">
        <v>0.718</v>
      </c>
      <c r="BB40" s="13">
        <v>35.66</v>
      </c>
    </row>
    <row r="41" spans="1:54" ht="15.75">
      <c r="A41" s="6">
        <v>370</v>
      </c>
      <c r="B41" s="13">
        <v>15.476</v>
      </c>
      <c r="C41" s="14">
        <v>4.87</v>
      </c>
      <c r="D41" s="14">
        <v>3.49</v>
      </c>
      <c r="E41" s="15">
        <f t="shared" si="0"/>
        <v>1.38</v>
      </c>
      <c r="F41" s="15">
        <f t="shared" si="1"/>
        <v>1.5919999999999999</v>
      </c>
      <c r="G41" s="16">
        <v>6.5</v>
      </c>
      <c r="H41" s="17">
        <v>4.2</v>
      </c>
      <c r="I41" s="18">
        <v>0.579</v>
      </c>
      <c r="J41" s="25">
        <v>34.5</v>
      </c>
      <c r="K41" s="37"/>
      <c r="L41" s="11">
        <v>430</v>
      </c>
      <c r="M41" s="13">
        <v>22.908</v>
      </c>
      <c r="N41" s="14">
        <v>5.18</v>
      </c>
      <c r="O41" s="14">
        <v>3.67</v>
      </c>
      <c r="P41" s="20">
        <f t="shared" si="3"/>
        <v>1.5099999999999998</v>
      </c>
      <c r="Q41" s="20">
        <f t="shared" si="4"/>
        <v>1.4789999999999999</v>
      </c>
      <c r="R41" s="21">
        <v>5.97</v>
      </c>
      <c r="S41" s="16">
        <v>3.72</v>
      </c>
      <c r="T41" s="22">
        <v>0.619</v>
      </c>
      <c r="U41" s="13">
        <v>34.61</v>
      </c>
      <c r="V41" s="13"/>
      <c r="W41" s="23">
        <v>132.5</v>
      </c>
      <c r="X41" s="13">
        <v>12.506</v>
      </c>
      <c r="Y41" s="16">
        <v>4</v>
      </c>
      <c r="Z41" s="14">
        <v>2.99</v>
      </c>
      <c r="AA41" s="14">
        <f t="shared" si="5"/>
        <v>1.0099999999999998</v>
      </c>
      <c r="AB41" s="14">
        <f t="shared" si="6"/>
        <v>0.9469999999999998</v>
      </c>
      <c r="AC41" s="16">
        <v>3.7</v>
      </c>
      <c r="AD41" s="16">
        <v>2.325</v>
      </c>
      <c r="AE41" s="14">
        <v>-0.438</v>
      </c>
      <c r="AF41" s="13">
        <v>32.982</v>
      </c>
      <c r="AG41" s="13"/>
      <c r="AH41" s="12">
        <v>370</v>
      </c>
      <c r="AI41" s="13">
        <v>15.206</v>
      </c>
      <c r="AJ41" s="13">
        <v>4.99</v>
      </c>
      <c r="AK41" s="13">
        <v>3.22</v>
      </c>
      <c r="AL41" s="13">
        <f t="shared" si="7"/>
        <v>1.77</v>
      </c>
      <c r="AM41" s="15">
        <f t="shared" si="8"/>
        <v>1.672</v>
      </c>
      <c r="AN41" s="16">
        <v>6.873</v>
      </c>
      <c r="AO41" s="16">
        <v>4.53</v>
      </c>
      <c r="AP41" s="14">
        <v>0.384</v>
      </c>
      <c r="AQ41" s="13">
        <v>34.12</v>
      </c>
      <c r="AR41" s="13"/>
      <c r="AS41" s="13">
        <v>6.75</v>
      </c>
      <c r="AT41" s="13">
        <v>9.09126</v>
      </c>
      <c r="AU41" s="6">
        <v>3.748</v>
      </c>
      <c r="AV41" s="14">
        <v>-0.394</v>
      </c>
      <c r="AW41" s="15">
        <f t="shared" si="9"/>
        <v>4.142</v>
      </c>
      <c r="AX41" s="15">
        <f t="shared" si="10"/>
        <v>4.095000000000001</v>
      </c>
      <c r="AY41" s="16">
        <v>20.58</v>
      </c>
      <c r="AZ41" s="16">
        <v>20.203</v>
      </c>
      <c r="BA41" s="14">
        <v>0.548</v>
      </c>
      <c r="BB41" s="13">
        <v>35.33</v>
      </c>
    </row>
    <row r="42" spans="1:54" ht="15.75">
      <c r="A42" s="6">
        <v>380</v>
      </c>
      <c r="B42" s="13">
        <v>16.047</v>
      </c>
      <c r="C42" s="14">
        <v>4.75</v>
      </c>
      <c r="D42" s="14">
        <v>3.465</v>
      </c>
      <c r="E42" s="15">
        <f t="shared" si="0"/>
        <v>1.2850000000000001</v>
      </c>
      <c r="F42" s="15">
        <f t="shared" si="1"/>
        <v>1.497</v>
      </c>
      <c r="G42" s="16">
        <v>6.1</v>
      </c>
      <c r="H42" s="17">
        <v>3.8</v>
      </c>
      <c r="I42" s="18">
        <v>0.375</v>
      </c>
      <c r="J42" s="25">
        <v>34.14</v>
      </c>
      <c r="K42" s="37"/>
      <c r="L42" s="11">
        <v>440</v>
      </c>
      <c r="M42" s="13">
        <v>23.394</v>
      </c>
      <c r="N42" s="14">
        <v>4.874</v>
      </c>
      <c r="O42" s="14">
        <v>3.298</v>
      </c>
      <c r="P42" s="20">
        <f t="shared" si="3"/>
        <v>1.5759999999999996</v>
      </c>
      <c r="Q42" s="20">
        <f t="shared" si="4"/>
        <v>1.5449999999999997</v>
      </c>
      <c r="R42" s="21">
        <v>6.28</v>
      </c>
      <c r="S42" s="16">
        <v>4.03</v>
      </c>
      <c r="T42" s="22">
        <v>0.329</v>
      </c>
      <c r="U42" s="13">
        <v>34.05</v>
      </c>
      <c r="V42" s="13"/>
      <c r="W42" s="23">
        <v>134.9</v>
      </c>
      <c r="X42" s="13">
        <v>12.729</v>
      </c>
      <c r="Y42" s="13">
        <v>4.04</v>
      </c>
      <c r="Z42" s="14">
        <v>2.59</v>
      </c>
      <c r="AA42" s="14">
        <f t="shared" si="5"/>
        <v>1.4500000000000002</v>
      </c>
      <c r="AB42" s="14">
        <f t="shared" si="6"/>
        <v>1.3870000000000002</v>
      </c>
      <c r="AC42" s="16">
        <v>5.55</v>
      </c>
      <c r="AD42" s="16">
        <v>4.05</v>
      </c>
      <c r="AE42" s="14">
        <v>-0.372</v>
      </c>
      <c r="AF42" s="13">
        <v>33.051</v>
      </c>
      <c r="AG42" s="13"/>
      <c r="AH42" s="12">
        <v>380</v>
      </c>
      <c r="AI42" s="13">
        <v>15.418</v>
      </c>
      <c r="AJ42" s="13">
        <v>5.06</v>
      </c>
      <c r="AK42" s="13">
        <v>3.54</v>
      </c>
      <c r="AL42" s="13">
        <f t="shared" si="7"/>
        <v>1.5199999999999996</v>
      </c>
      <c r="AM42" s="15">
        <f t="shared" si="8"/>
        <v>1.4219999999999995</v>
      </c>
      <c r="AN42" s="16">
        <v>5.707</v>
      </c>
      <c r="AO42" s="16">
        <v>3.36</v>
      </c>
      <c r="AP42" s="14">
        <v>0.393</v>
      </c>
      <c r="AQ42" s="13">
        <v>34.136</v>
      </c>
      <c r="AR42" s="13"/>
      <c r="AS42" s="13">
        <v>6.85</v>
      </c>
      <c r="AT42" s="13">
        <v>9.31381</v>
      </c>
      <c r="AU42" s="14">
        <v>3.65</v>
      </c>
      <c r="AV42" s="14">
        <v>-0.535</v>
      </c>
      <c r="AW42" s="15">
        <f t="shared" si="9"/>
        <v>4.185</v>
      </c>
      <c r="AX42" s="15">
        <f t="shared" si="10"/>
        <v>4.138</v>
      </c>
      <c r="AY42" s="16">
        <v>20.85</v>
      </c>
      <c r="AZ42" s="16">
        <v>20.353</v>
      </c>
      <c r="BA42" s="14">
        <v>0.44</v>
      </c>
      <c r="BB42" s="13">
        <v>35.07</v>
      </c>
    </row>
    <row r="43" spans="1:54" ht="15.75">
      <c r="A43" s="6">
        <v>390</v>
      </c>
      <c r="B43" s="13">
        <v>16.619</v>
      </c>
      <c r="C43" s="14">
        <v>4.855</v>
      </c>
      <c r="D43" s="14">
        <v>3.84</v>
      </c>
      <c r="E43" s="15">
        <f t="shared" si="0"/>
        <v>1.0150000000000006</v>
      </c>
      <c r="F43" s="15">
        <f t="shared" si="1"/>
        <v>1.2270000000000005</v>
      </c>
      <c r="G43" s="16">
        <v>4.8</v>
      </c>
      <c r="H43" s="17">
        <v>2.5</v>
      </c>
      <c r="I43" s="18">
        <v>0.448</v>
      </c>
      <c r="J43" s="25">
        <v>34.18</v>
      </c>
      <c r="K43" s="37"/>
      <c r="L43" s="11">
        <v>440</v>
      </c>
      <c r="M43" s="13">
        <v>23.394</v>
      </c>
      <c r="N43" s="14">
        <v>4.874</v>
      </c>
      <c r="O43" s="14">
        <v>3.424</v>
      </c>
      <c r="P43" s="20">
        <f t="shared" si="3"/>
        <v>1.4499999999999997</v>
      </c>
      <c r="Q43" s="20">
        <f t="shared" si="4"/>
        <v>1.4189999999999998</v>
      </c>
      <c r="R43" s="21">
        <v>5.69</v>
      </c>
      <c r="S43" s="16">
        <v>3.44</v>
      </c>
      <c r="T43" s="22">
        <v>0.299</v>
      </c>
      <c r="U43" s="13">
        <v>34.05</v>
      </c>
      <c r="V43" s="13"/>
      <c r="W43" s="23">
        <v>137.3</v>
      </c>
      <c r="X43" s="13">
        <v>12.952</v>
      </c>
      <c r="Y43" s="16">
        <v>4</v>
      </c>
      <c r="Z43" s="14">
        <v>2.831</v>
      </c>
      <c r="AA43" s="14">
        <f t="shared" si="5"/>
        <v>1.169</v>
      </c>
      <c r="AB43" s="14">
        <f t="shared" si="6"/>
        <v>1.106</v>
      </c>
      <c r="AC43" s="16">
        <v>4.48</v>
      </c>
      <c r="AD43" s="16">
        <v>2.98</v>
      </c>
      <c r="AE43" s="14">
        <v>-0.419</v>
      </c>
      <c r="AF43" s="13">
        <v>32.961</v>
      </c>
      <c r="AG43" s="13"/>
      <c r="AH43" s="12">
        <v>390</v>
      </c>
      <c r="AI43" s="13">
        <v>15.63</v>
      </c>
      <c r="AJ43" s="13">
        <v>5</v>
      </c>
      <c r="AK43" s="13">
        <v>3.17</v>
      </c>
      <c r="AL43" s="13">
        <f t="shared" si="7"/>
        <v>1.83</v>
      </c>
      <c r="AM43" s="15">
        <f t="shared" si="8"/>
        <v>1.732</v>
      </c>
      <c r="AN43" s="16">
        <v>7.16</v>
      </c>
      <c r="AO43" s="16">
        <v>4.81</v>
      </c>
      <c r="AP43" s="14">
        <v>0.41</v>
      </c>
      <c r="AQ43" s="13">
        <v>34.17</v>
      </c>
      <c r="AR43" s="13"/>
      <c r="AS43" s="13">
        <v>6.95</v>
      </c>
      <c r="AT43" s="13">
        <v>9.535810000000001</v>
      </c>
      <c r="AU43" s="14">
        <v>3.702</v>
      </c>
      <c r="AV43" s="14">
        <v>0.202</v>
      </c>
      <c r="AW43" s="15">
        <f t="shared" si="9"/>
        <v>3.5</v>
      </c>
      <c r="AX43" s="15">
        <f t="shared" si="10"/>
        <v>3.453</v>
      </c>
      <c r="AY43" s="16">
        <v>16.62</v>
      </c>
      <c r="AZ43" s="16">
        <v>16.115</v>
      </c>
      <c r="BA43" s="14">
        <v>0.222</v>
      </c>
      <c r="BB43" s="13">
        <v>34.65</v>
      </c>
    </row>
    <row r="44" spans="1:54" ht="15.75">
      <c r="A44" s="6">
        <v>400</v>
      </c>
      <c r="B44" s="13">
        <v>17.19</v>
      </c>
      <c r="C44" s="14">
        <v>4.799</v>
      </c>
      <c r="D44" s="14">
        <v>3.979</v>
      </c>
      <c r="E44" s="15">
        <f t="shared" si="0"/>
        <v>0.8200000000000003</v>
      </c>
      <c r="F44" s="15">
        <f t="shared" si="1"/>
        <v>1.0320000000000003</v>
      </c>
      <c r="G44" s="16">
        <v>4</v>
      </c>
      <c r="H44" s="17">
        <v>1.5</v>
      </c>
      <c r="I44" s="18">
        <v>0.329</v>
      </c>
      <c r="J44" s="25">
        <v>33.86</v>
      </c>
      <c r="K44" s="37"/>
      <c r="L44" s="11">
        <v>450</v>
      </c>
      <c r="M44" s="13">
        <v>23.88</v>
      </c>
      <c r="N44" s="14">
        <v>4.942</v>
      </c>
      <c r="O44" s="14">
        <v>3.37</v>
      </c>
      <c r="P44" s="20">
        <f t="shared" si="3"/>
        <v>1.572</v>
      </c>
      <c r="Q44" s="20">
        <f t="shared" si="4"/>
        <v>1.5410000000000001</v>
      </c>
      <c r="R44" s="21">
        <v>6.26</v>
      </c>
      <c r="S44" s="16">
        <v>4.13</v>
      </c>
      <c r="T44" s="22">
        <v>0.43</v>
      </c>
      <c r="U44" s="13">
        <v>34.3</v>
      </c>
      <c r="V44" s="13"/>
      <c r="W44" s="23">
        <v>139.8</v>
      </c>
      <c r="X44" s="13">
        <v>13.084</v>
      </c>
      <c r="Y44" s="6">
        <v>4.1</v>
      </c>
      <c r="Z44" s="14">
        <v>2.8</v>
      </c>
      <c r="AA44" s="14">
        <f t="shared" si="5"/>
        <v>1.2999999999999998</v>
      </c>
      <c r="AB44" s="14">
        <f t="shared" si="6"/>
        <v>1.2369999999999999</v>
      </c>
      <c r="AC44" s="16">
        <v>4.66</v>
      </c>
      <c r="AD44" s="16">
        <v>3.035</v>
      </c>
      <c r="AE44" s="14">
        <v>-0.435</v>
      </c>
      <c r="AF44" s="13">
        <v>32.872</v>
      </c>
      <c r="AG44" s="13"/>
      <c r="AH44" s="12">
        <v>400</v>
      </c>
      <c r="AI44" s="13">
        <v>15.843</v>
      </c>
      <c r="AJ44" s="13">
        <v>4.91</v>
      </c>
      <c r="AK44" s="13">
        <v>3.05</v>
      </c>
      <c r="AL44" s="13">
        <f t="shared" si="7"/>
        <v>1.8600000000000003</v>
      </c>
      <c r="AM44" s="15">
        <f t="shared" si="8"/>
        <v>1.7620000000000002</v>
      </c>
      <c r="AN44" s="16">
        <v>7.304</v>
      </c>
      <c r="AO44" s="16">
        <v>4.83</v>
      </c>
      <c r="AP44" s="14">
        <v>0.295</v>
      </c>
      <c r="AQ44" s="13">
        <v>33.889</v>
      </c>
      <c r="AR44" s="13"/>
      <c r="AS44" s="13">
        <v>7.05</v>
      </c>
      <c r="AT44" s="13">
        <v>9.76364</v>
      </c>
      <c r="AU44" s="14">
        <v>3.871</v>
      </c>
      <c r="AV44" s="14">
        <v>0.169</v>
      </c>
      <c r="AW44" s="15">
        <f t="shared" si="9"/>
        <v>3.702</v>
      </c>
      <c r="AX44" s="15">
        <f t="shared" si="10"/>
        <v>3.655</v>
      </c>
      <c r="AY44" s="16">
        <v>17.83</v>
      </c>
      <c r="AZ44" s="16">
        <v>17.208</v>
      </c>
      <c r="BA44" s="14">
        <v>0.439</v>
      </c>
      <c r="BB44" s="13">
        <v>35.01</v>
      </c>
    </row>
    <row r="45" spans="1:54" ht="15.75">
      <c r="A45" s="6">
        <v>410</v>
      </c>
      <c r="B45" s="13">
        <v>17.761</v>
      </c>
      <c r="C45" s="14">
        <v>4.842</v>
      </c>
      <c r="D45" s="14">
        <v>3.62</v>
      </c>
      <c r="E45" s="15">
        <f t="shared" si="0"/>
        <v>1.2219999999999995</v>
      </c>
      <c r="F45" s="15">
        <f t="shared" si="1"/>
        <v>1.4339999999999995</v>
      </c>
      <c r="G45" s="16">
        <v>5.8</v>
      </c>
      <c r="H45" s="17">
        <v>3.3</v>
      </c>
      <c r="I45" s="18">
        <v>0.446</v>
      </c>
      <c r="J45" s="25">
        <v>34.12</v>
      </c>
      <c r="K45" s="37"/>
      <c r="L45" s="11">
        <v>460</v>
      </c>
      <c r="M45" s="13">
        <v>24.366</v>
      </c>
      <c r="N45" s="14">
        <v>4.893</v>
      </c>
      <c r="O45" s="14">
        <v>2.821</v>
      </c>
      <c r="P45" s="20">
        <f t="shared" si="3"/>
        <v>2.0719999999999996</v>
      </c>
      <c r="Q45" s="20">
        <f t="shared" si="4"/>
        <v>2.0409999999999995</v>
      </c>
      <c r="R45" s="21">
        <v>8.67</v>
      </c>
      <c r="S45" s="16">
        <v>6.55</v>
      </c>
      <c r="T45" s="22">
        <v>0.514</v>
      </c>
      <c r="U45" s="13">
        <v>34.46</v>
      </c>
      <c r="V45" s="13"/>
      <c r="W45" s="23">
        <v>142.2</v>
      </c>
      <c r="X45" s="13">
        <v>13.408</v>
      </c>
      <c r="Y45" s="6">
        <v>4.15</v>
      </c>
      <c r="Z45" s="14">
        <v>2.683</v>
      </c>
      <c r="AA45" s="14">
        <f t="shared" si="5"/>
        <v>1.4670000000000005</v>
      </c>
      <c r="AB45" s="14">
        <f t="shared" si="6"/>
        <v>1.4040000000000006</v>
      </c>
      <c r="AC45" s="16">
        <v>5.62</v>
      </c>
      <c r="AD45" s="16">
        <v>3.87</v>
      </c>
      <c r="AE45" s="14">
        <v>-0.327</v>
      </c>
      <c r="AF45" s="13">
        <v>33.021</v>
      </c>
      <c r="AG45" s="13"/>
      <c r="AH45" s="12">
        <v>410</v>
      </c>
      <c r="AI45" s="13">
        <v>16.055</v>
      </c>
      <c r="AJ45" s="13">
        <v>4.86</v>
      </c>
      <c r="AK45" s="13">
        <v>3.09</v>
      </c>
      <c r="AL45" s="13">
        <f t="shared" si="7"/>
        <v>1.7700000000000005</v>
      </c>
      <c r="AM45" s="15">
        <f t="shared" si="8"/>
        <v>1.6720000000000004</v>
      </c>
      <c r="AN45" s="16">
        <v>6.873</v>
      </c>
      <c r="AO45" s="16">
        <v>4.4</v>
      </c>
      <c r="AP45" s="14">
        <v>0.221</v>
      </c>
      <c r="AQ45" s="13">
        <v>33.747</v>
      </c>
      <c r="AR45" s="13"/>
      <c r="AS45" s="13">
        <v>7.15</v>
      </c>
      <c r="AT45" s="13">
        <v>9.98647</v>
      </c>
      <c r="AU45" s="14">
        <v>3.73</v>
      </c>
      <c r="AV45" s="14">
        <v>-0.036</v>
      </c>
      <c r="AW45" s="15">
        <f t="shared" si="9"/>
        <v>3.766</v>
      </c>
      <c r="AX45" s="15">
        <f t="shared" si="10"/>
        <v>3.719</v>
      </c>
      <c r="AY45" s="16">
        <v>18.22</v>
      </c>
      <c r="AZ45" s="16">
        <v>17.474</v>
      </c>
      <c r="BA45" s="14">
        <v>0.295</v>
      </c>
      <c r="BB45" s="13">
        <v>34.67</v>
      </c>
    </row>
    <row r="46" spans="1:54" ht="15.75">
      <c r="A46" s="6">
        <v>420</v>
      </c>
      <c r="B46" s="13">
        <v>18.332</v>
      </c>
      <c r="C46" s="14">
        <v>4.88</v>
      </c>
      <c r="D46" s="14">
        <v>3.362</v>
      </c>
      <c r="E46" s="15">
        <f t="shared" si="0"/>
        <v>1.5179999999999998</v>
      </c>
      <c r="F46" s="15">
        <f t="shared" si="1"/>
        <v>1.7299999999999998</v>
      </c>
      <c r="G46" s="16">
        <v>7.2</v>
      </c>
      <c r="H46" s="17">
        <v>4.7</v>
      </c>
      <c r="I46" s="18">
        <v>0.559</v>
      </c>
      <c r="J46" s="25">
        <v>34.34</v>
      </c>
      <c r="K46" s="37"/>
      <c r="L46" s="11">
        <v>460</v>
      </c>
      <c r="M46" s="13">
        <v>24.366</v>
      </c>
      <c r="N46" s="14">
        <v>4.893</v>
      </c>
      <c r="O46" s="14">
        <v>2.713</v>
      </c>
      <c r="P46" s="20">
        <f t="shared" si="3"/>
        <v>2.1799999999999997</v>
      </c>
      <c r="Q46" s="20">
        <f t="shared" si="4"/>
        <v>2.1489999999999996</v>
      </c>
      <c r="R46" s="21">
        <v>9.21</v>
      </c>
      <c r="S46" s="16">
        <v>7.09</v>
      </c>
      <c r="T46" s="22">
        <v>0.545</v>
      </c>
      <c r="U46" s="13">
        <v>34.58</v>
      </c>
      <c r="V46" s="13"/>
      <c r="W46" s="23">
        <v>144.6</v>
      </c>
      <c r="X46" s="13">
        <v>13.631</v>
      </c>
      <c r="Y46" s="6">
        <v>4.2</v>
      </c>
      <c r="Z46" s="14">
        <v>2.493</v>
      </c>
      <c r="AA46" s="14">
        <f t="shared" si="5"/>
        <v>1.7070000000000003</v>
      </c>
      <c r="AB46" s="14">
        <f t="shared" si="6"/>
        <v>1.6440000000000003</v>
      </c>
      <c r="AC46" s="16">
        <v>6.71</v>
      </c>
      <c r="AD46" s="16">
        <v>4.96</v>
      </c>
      <c r="AE46" s="14">
        <v>-0.228</v>
      </c>
      <c r="AF46" s="13">
        <v>33.212</v>
      </c>
      <c r="AG46" s="13"/>
      <c r="AH46" s="12">
        <v>420</v>
      </c>
      <c r="AI46" s="13">
        <v>16.267</v>
      </c>
      <c r="AJ46" s="13">
        <v>5.13</v>
      </c>
      <c r="AK46" s="13">
        <v>2.71</v>
      </c>
      <c r="AL46" s="13">
        <f t="shared" si="7"/>
        <v>2.42</v>
      </c>
      <c r="AM46" s="15">
        <f t="shared" si="8"/>
        <v>2.322</v>
      </c>
      <c r="AN46" s="16">
        <v>10.101</v>
      </c>
      <c r="AO46" s="16">
        <v>7.63</v>
      </c>
      <c r="AP46" s="14">
        <v>0.679</v>
      </c>
      <c r="AQ46" s="13">
        <v>34.627</v>
      </c>
      <c r="AR46" s="13"/>
      <c r="AS46" s="13">
        <v>7.25</v>
      </c>
      <c r="AT46" s="13">
        <v>10.2104</v>
      </c>
      <c r="AU46" s="14">
        <v>3.83</v>
      </c>
      <c r="AV46" s="14">
        <v>0.323</v>
      </c>
      <c r="AW46" s="15">
        <f t="shared" si="9"/>
        <v>3.507</v>
      </c>
      <c r="AX46" s="15">
        <f t="shared" si="10"/>
        <v>3.46</v>
      </c>
      <c r="AY46" s="16">
        <v>16.66</v>
      </c>
      <c r="AZ46" s="16">
        <v>15.907</v>
      </c>
      <c r="BA46" s="14">
        <v>0.295</v>
      </c>
      <c r="BB46" s="13">
        <v>34.67</v>
      </c>
    </row>
    <row r="47" spans="1:54" ht="15.75">
      <c r="A47" s="6">
        <v>420</v>
      </c>
      <c r="B47" s="13">
        <v>18.332</v>
      </c>
      <c r="C47" s="14">
        <v>4.88</v>
      </c>
      <c r="D47" s="14">
        <v>3.727</v>
      </c>
      <c r="E47" s="15">
        <f t="shared" si="0"/>
        <v>1.153</v>
      </c>
      <c r="F47" s="15">
        <f t="shared" si="1"/>
        <v>1.365</v>
      </c>
      <c r="G47" s="16">
        <v>5.4</v>
      </c>
      <c r="H47" s="17">
        <v>2.9</v>
      </c>
      <c r="I47" s="18">
        <v>0.442</v>
      </c>
      <c r="J47" s="25">
        <v>34.12</v>
      </c>
      <c r="K47" s="37"/>
      <c r="L47" s="11">
        <v>470</v>
      </c>
      <c r="M47" s="13">
        <v>24.852</v>
      </c>
      <c r="N47" s="14">
        <v>5.015</v>
      </c>
      <c r="O47" s="14">
        <v>3.41</v>
      </c>
      <c r="P47" s="20">
        <f t="shared" si="3"/>
        <v>1.6049999999999995</v>
      </c>
      <c r="Q47" s="20">
        <f t="shared" si="4"/>
        <v>1.5739999999999996</v>
      </c>
      <c r="R47" s="21">
        <v>6.41</v>
      </c>
      <c r="S47" s="16">
        <v>4.41</v>
      </c>
      <c r="T47" s="22">
        <v>0.544</v>
      </c>
      <c r="U47" s="13">
        <v>34.58</v>
      </c>
      <c r="V47" s="13"/>
      <c r="W47" s="23">
        <v>147</v>
      </c>
      <c r="X47" s="13">
        <v>13.854</v>
      </c>
      <c r="Y47" s="6">
        <v>4.2</v>
      </c>
      <c r="Z47" s="14">
        <v>2.89</v>
      </c>
      <c r="AA47" s="14">
        <f t="shared" si="5"/>
        <v>1.31</v>
      </c>
      <c r="AB47" s="14">
        <f t="shared" si="6"/>
        <v>1.247</v>
      </c>
      <c r="AC47" s="16">
        <v>5.06</v>
      </c>
      <c r="AD47" s="16">
        <v>3.185</v>
      </c>
      <c r="AE47" s="14">
        <v>-0.304</v>
      </c>
      <c r="AF47" s="13">
        <v>33.007</v>
      </c>
      <c r="AG47" s="13"/>
      <c r="AH47" s="12">
        <v>430</v>
      </c>
      <c r="AI47" s="13">
        <v>16.479</v>
      </c>
      <c r="AJ47" s="13">
        <v>5.28</v>
      </c>
      <c r="AK47" s="13">
        <v>3.27</v>
      </c>
      <c r="AL47" s="13">
        <f t="shared" si="7"/>
        <v>2.0100000000000002</v>
      </c>
      <c r="AM47" s="15">
        <f t="shared" si="8"/>
        <v>1.9120000000000001</v>
      </c>
      <c r="AN47" s="16">
        <v>8.032</v>
      </c>
      <c r="AO47" s="16">
        <v>5.56</v>
      </c>
      <c r="AP47" s="14">
        <v>0.706</v>
      </c>
      <c r="AQ47" s="13">
        <v>34.679</v>
      </c>
      <c r="AR47" s="13"/>
      <c r="AS47" s="13">
        <v>7.35</v>
      </c>
      <c r="AT47" s="13">
        <v>10.4346</v>
      </c>
      <c r="AU47" s="16">
        <v>3.8</v>
      </c>
      <c r="AV47" s="14">
        <v>1.269</v>
      </c>
      <c r="AW47" s="15">
        <f t="shared" si="9"/>
        <v>2.5309999999999997</v>
      </c>
      <c r="AX47" s="15">
        <f t="shared" si="10"/>
        <v>2.4839999999999995</v>
      </c>
      <c r="AY47" s="16">
        <v>11.15</v>
      </c>
      <c r="AZ47" s="16">
        <v>10.276</v>
      </c>
      <c r="BA47" s="14">
        <v>-0.1</v>
      </c>
      <c r="BB47" s="13">
        <v>33.85</v>
      </c>
    </row>
    <row r="48" spans="1:54" ht="15.75">
      <c r="A48" s="6">
        <v>420</v>
      </c>
      <c r="B48" s="13">
        <v>18.332</v>
      </c>
      <c r="C48" s="14">
        <v>4.88</v>
      </c>
      <c r="D48" s="14">
        <v>3.596</v>
      </c>
      <c r="E48" s="15">
        <f t="shared" si="0"/>
        <v>1.2839999999999998</v>
      </c>
      <c r="F48" s="15">
        <f t="shared" si="1"/>
        <v>1.4959999999999998</v>
      </c>
      <c r="G48" s="16">
        <v>6</v>
      </c>
      <c r="H48" s="17">
        <v>3.5</v>
      </c>
      <c r="I48" s="18">
        <v>0.496</v>
      </c>
      <c r="J48" s="25">
        <v>34.22</v>
      </c>
      <c r="K48" s="37"/>
      <c r="L48" s="11"/>
      <c r="M48" s="6"/>
      <c r="N48" s="11"/>
      <c r="O48" s="6"/>
      <c r="P48" s="6"/>
      <c r="Q48" s="6"/>
      <c r="R48" s="6"/>
      <c r="S48" s="6"/>
      <c r="T48" s="6"/>
      <c r="U48" s="6"/>
      <c r="V48" s="6"/>
      <c r="W48" s="23">
        <v>149.5</v>
      </c>
      <c r="X48" s="13">
        <v>14.086</v>
      </c>
      <c r="Y48" s="6">
        <v>4.28</v>
      </c>
      <c r="Z48" s="14">
        <v>3.01</v>
      </c>
      <c r="AA48" s="14">
        <f t="shared" si="5"/>
        <v>1.2700000000000005</v>
      </c>
      <c r="AB48" s="14">
        <f t="shared" si="6"/>
        <v>1.2070000000000005</v>
      </c>
      <c r="AC48" s="16">
        <v>4.74</v>
      </c>
      <c r="AD48" s="16">
        <v>2.865</v>
      </c>
      <c r="AE48" s="14">
        <v>-0.271</v>
      </c>
      <c r="AF48" s="13">
        <v>33.071</v>
      </c>
      <c r="AG48" s="13"/>
      <c r="AH48" s="12">
        <v>440</v>
      </c>
      <c r="AI48" s="13">
        <v>16.72</v>
      </c>
      <c r="AJ48" s="13">
        <v>5.34</v>
      </c>
      <c r="AK48" s="13">
        <v>2.68</v>
      </c>
      <c r="AL48" s="13">
        <f t="shared" si="7"/>
        <v>2.6599999999999997</v>
      </c>
      <c r="AM48" s="15">
        <f t="shared" si="8"/>
        <v>2.562</v>
      </c>
      <c r="AN48" s="16">
        <v>11.363</v>
      </c>
      <c r="AO48" s="16">
        <v>8.76</v>
      </c>
      <c r="AP48" s="14">
        <v>0.936</v>
      </c>
      <c r="AQ48" s="13">
        <v>35.06</v>
      </c>
      <c r="AR48" s="13"/>
      <c r="AS48" s="13">
        <v>7.46</v>
      </c>
      <c r="AT48" s="13">
        <v>10.6669</v>
      </c>
      <c r="AU48" s="16">
        <v>3.8</v>
      </c>
      <c r="AV48" s="14">
        <v>1.329</v>
      </c>
      <c r="AW48" s="15">
        <f t="shared" si="9"/>
        <v>2.471</v>
      </c>
      <c r="AX48" s="15">
        <f t="shared" si="10"/>
        <v>2.424</v>
      </c>
      <c r="AY48" s="16">
        <v>10.83</v>
      </c>
      <c r="AZ48" s="16">
        <v>9.833</v>
      </c>
      <c r="BA48" s="14">
        <v>-0.149</v>
      </c>
      <c r="BB48" s="13">
        <v>33.7</v>
      </c>
    </row>
    <row r="49" spans="1:54" ht="15.75">
      <c r="A49" s="6">
        <v>430</v>
      </c>
      <c r="B49" s="13">
        <v>18.903</v>
      </c>
      <c r="C49" s="6">
        <v>4.765</v>
      </c>
      <c r="D49" s="14">
        <v>3.65</v>
      </c>
      <c r="E49" s="15">
        <f t="shared" si="0"/>
        <v>1.1149999999999998</v>
      </c>
      <c r="F49" s="15">
        <f t="shared" si="1"/>
        <v>1.3269999999999997</v>
      </c>
      <c r="G49" s="16">
        <v>5.3</v>
      </c>
      <c r="H49" s="17">
        <v>3</v>
      </c>
      <c r="I49" s="18">
        <v>0.396</v>
      </c>
      <c r="J49" s="25">
        <v>34.09</v>
      </c>
      <c r="K49" s="37"/>
      <c r="L49" s="11"/>
      <c r="M49" s="6"/>
      <c r="N49" s="11"/>
      <c r="O49" s="6"/>
      <c r="P49" s="6"/>
      <c r="Q49" s="6"/>
      <c r="R49" s="6"/>
      <c r="S49" s="6"/>
      <c r="T49" s="6"/>
      <c r="U49" s="6"/>
      <c r="V49" s="6"/>
      <c r="W49" s="23">
        <v>151.9</v>
      </c>
      <c r="X49" s="13">
        <v>14.31</v>
      </c>
      <c r="Y49" s="6">
        <v>4.3</v>
      </c>
      <c r="Z49" s="14">
        <v>2.95</v>
      </c>
      <c r="AA49" s="14">
        <f t="shared" si="5"/>
        <v>1.3499999999999996</v>
      </c>
      <c r="AB49" s="14">
        <f t="shared" si="6"/>
        <v>1.2869999999999997</v>
      </c>
      <c r="AC49" s="16">
        <v>5.33</v>
      </c>
      <c r="AD49" s="16">
        <v>3.33</v>
      </c>
      <c r="AE49" s="14">
        <v>-0.205</v>
      </c>
      <c r="AF49" s="13">
        <v>33.139</v>
      </c>
      <c r="AG49" s="13"/>
      <c r="AH49" s="12">
        <v>450</v>
      </c>
      <c r="AI49" s="13">
        <v>16.961</v>
      </c>
      <c r="AJ49" s="13">
        <v>5.21</v>
      </c>
      <c r="AK49" s="13">
        <v>3.07</v>
      </c>
      <c r="AL49" s="13">
        <f t="shared" si="7"/>
        <v>2.14</v>
      </c>
      <c r="AM49" s="15">
        <f t="shared" si="8"/>
        <v>2.0420000000000003</v>
      </c>
      <c r="AN49" s="16">
        <v>8.676</v>
      </c>
      <c r="AO49" s="16">
        <v>6.08</v>
      </c>
      <c r="AP49" s="14">
        <v>0.642</v>
      </c>
      <c r="AQ49" s="13">
        <v>34.494</v>
      </c>
      <c r="AR49" s="13"/>
      <c r="AS49" s="13">
        <v>7.53</v>
      </c>
      <c r="AT49" s="13">
        <v>10.8341</v>
      </c>
      <c r="AU49" s="16">
        <v>3.8</v>
      </c>
      <c r="AV49" s="14">
        <v>1.782</v>
      </c>
      <c r="AW49" s="15">
        <f t="shared" si="9"/>
        <v>2.018</v>
      </c>
      <c r="AX49" s="15">
        <f t="shared" si="10"/>
        <v>1.9709999999999999</v>
      </c>
      <c r="AY49" s="16">
        <v>8.51</v>
      </c>
      <c r="AZ49" s="16">
        <v>7.51</v>
      </c>
      <c r="BA49" s="14">
        <v>-0.279</v>
      </c>
      <c r="BB49" s="13">
        <v>33.45</v>
      </c>
    </row>
    <row r="50" spans="1:54" ht="15.75">
      <c r="A50" s="6"/>
      <c r="B50" s="6"/>
      <c r="C50" s="6"/>
      <c r="D50" s="6"/>
      <c r="E50" s="6"/>
      <c r="F50" s="6"/>
      <c r="G50" s="6"/>
      <c r="H50" s="6"/>
      <c r="I50" s="6"/>
      <c r="J50" s="26"/>
      <c r="K50" s="11"/>
      <c r="L50" s="11"/>
      <c r="M50" s="6"/>
      <c r="N50" s="11"/>
      <c r="O50" s="6"/>
      <c r="P50" s="6"/>
      <c r="Q50" s="6"/>
      <c r="R50" s="6"/>
      <c r="S50" s="6"/>
      <c r="T50" s="6"/>
      <c r="U50" s="6"/>
      <c r="V50" s="6"/>
      <c r="W50" s="23">
        <v>154.3</v>
      </c>
      <c r="X50" s="13">
        <v>14.533</v>
      </c>
      <c r="Y50" s="6">
        <v>4.4</v>
      </c>
      <c r="Z50" s="14">
        <v>2.88</v>
      </c>
      <c r="AA50" s="14">
        <f t="shared" si="5"/>
        <v>1.5200000000000005</v>
      </c>
      <c r="AB50" s="14">
        <f t="shared" si="6"/>
        <v>1.4570000000000005</v>
      </c>
      <c r="AC50" s="16">
        <v>6.02</v>
      </c>
      <c r="AD50" s="16">
        <v>4.02</v>
      </c>
      <c r="AE50" s="14">
        <v>-0.09</v>
      </c>
      <c r="AF50" s="13">
        <v>33.36</v>
      </c>
      <c r="AG50" s="13"/>
      <c r="AH50" s="12">
        <v>460</v>
      </c>
      <c r="AI50" s="13">
        <v>17.201</v>
      </c>
      <c r="AJ50" s="13">
        <v>5.26</v>
      </c>
      <c r="AK50" s="13">
        <v>2.76</v>
      </c>
      <c r="AL50" s="13">
        <f t="shared" si="7"/>
        <v>2.5</v>
      </c>
      <c r="AM50" s="15">
        <f t="shared" si="8"/>
        <v>2.402</v>
      </c>
      <c r="AN50" s="16">
        <v>10.517</v>
      </c>
      <c r="AO50" s="16">
        <v>7.92</v>
      </c>
      <c r="AP50" s="14">
        <v>0.803</v>
      </c>
      <c r="AQ50" s="13">
        <v>34.805</v>
      </c>
      <c r="AR50" s="13"/>
      <c r="AS50" s="13">
        <v>7.63</v>
      </c>
      <c r="AT50" s="13">
        <v>11.0585</v>
      </c>
      <c r="AU50" s="14">
        <v>3.809</v>
      </c>
      <c r="AV50" s="14">
        <v>2.385</v>
      </c>
      <c r="AW50" s="15">
        <f t="shared" si="9"/>
        <v>1.4240000000000004</v>
      </c>
      <c r="AX50" s="15">
        <f t="shared" si="10"/>
        <v>1.3770000000000004</v>
      </c>
      <c r="AY50" s="16">
        <v>5.67</v>
      </c>
      <c r="AZ50" s="16">
        <v>4.544</v>
      </c>
      <c r="BA50" s="14">
        <v>-0.446</v>
      </c>
      <c r="BB50" s="13">
        <v>33.07</v>
      </c>
    </row>
    <row r="51" spans="2:54" ht="15.75">
      <c r="B51" s="6"/>
      <c r="C51" s="6"/>
      <c r="D51" s="6"/>
      <c r="E51" s="6"/>
      <c r="F51" s="6"/>
      <c r="G51" s="6"/>
      <c r="H51" s="6"/>
      <c r="I51" s="6"/>
      <c r="J51" s="26"/>
      <c r="K51" s="11"/>
      <c r="L51" s="11"/>
      <c r="M51" s="6"/>
      <c r="N51" s="11"/>
      <c r="O51" s="6"/>
      <c r="P51" s="6"/>
      <c r="Q51" s="6"/>
      <c r="R51" s="6"/>
      <c r="S51" s="6"/>
      <c r="T51" s="6"/>
      <c r="U51" s="6"/>
      <c r="V51" s="6"/>
      <c r="W51" s="23">
        <v>156.7</v>
      </c>
      <c r="X51" s="13">
        <v>14.756</v>
      </c>
      <c r="Y51" s="6">
        <v>4.51</v>
      </c>
      <c r="Z51" s="14">
        <v>2.56</v>
      </c>
      <c r="AA51" s="14">
        <f t="shared" si="5"/>
        <v>1.9499999999999997</v>
      </c>
      <c r="AB51" s="14">
        <f t="shared" si="6"/>
        <v>1.8869999999999998</v>
      </c>
      <c r="AC51" s="16">
        <v>7.91</v>
      </c>
      <c r="AD51" s="16">
        <v>5.785</v>
      </c>
      <c r="AE51" s="14">
        <v>0.055</v>
      </c>
      <c r="AF51" s="13">
        <v>33.581</v>
      </c>
      <c r="AG51" s="13"/>
      <c r="AH51" s="12">
        <v>470</v>
      </c>
      <c r="AI51" s="13">
        <v>17.442</v>
      </c>
      <c r="AJ51" s="13">
        <v>5.32</v>
      </c>
      <c r="AK51" s="13">
        <v>3.1</v>
      </c>
      <c r="AL51" s="13">
        <f t="shared" si="7"/>
        <v>2.22</v>
      </c>
      <c r="AM51" s="15">
        <f t="shared" si="8"/>
        <v>2.1220000000000003</v>
      </c>
      <c r="AN51" s="16">
        <v>9.078</v>
      </c>
      <c r="AO51" s="16">
        <v>6.48</v>
      </c>
      <c r="AP51" s="14">
        <v>0.775</v>
      </c>
      <c r="AQ51" s="13">
        <v>34.751</v>
      </c>
      <c r="AR51" s="13"/>
      <c r="AS51" s="13">
        <v>7.73</v>
      </c>
      <c r="AT51" s="13">
        <v>11.2866</v>
      </c>
      <c r="AU51" s="14">
        <v>4.057</v>
      </c>
      <c r="AV51" s="14">
        <v>1.683</v>
      </c>
      <c r="AW51" s="15">
        <f t="shared" si="9"/>
        <v>2.3740000000000006</v>
      </c>
      <c r="AX51" s="15">
        <f t="shared" si="10"/>
        <v>2.3270000000000004</v>
      </c>
      <c r="AY51" s="16">
        <v>10.32</v>
      </c>
      <c r="AZ51" s="16">
        <v>9.074</v>
      </c>
      <c r="BA51" s="14">
        <v>0.017</v>
      </c>
      <c r="BB51" s="13">
        <v>33.89</v>
      </c>
    </row>
    <row r="52" spans="1:54" ht="19.5">
      <c r="A52" s="27" t="s">
        <v>83</v>
      </c>
      <c r="B52" s="27"/>
      <c r="C52" s="28"/>
      <c r="D52" s="27"/>
      <c r="E52" s="27"/>
      <c r="F52" s="27"/>
      <c r="G52" s="27"/>
      <c r="H52" s="29"/>
      <c r="I52" s="29"/>
      <c r="J52" s="27"/>
      <c r="K52" s="27"/>
      <c r="L52" s="29"/>
      <c r="M52" s="29"/>
      <c r="N52" s="6"/>
      <c r="O52" s="6"/>
      <c r="P52" s="6"/>
      <c r="Q52" s="6"/>
      <c r="R52" s="6"/>
      <c r="S52" s="6"/>
      <c r="T52" s="6"/>
      <c r="U52" s="6"/>
      <c r="V52" s="6"/>
      <c r="W52" s="23">
        <v>159.2</v>
      </c>
      <c r="X52" s="13">
        <v>14.988</v>
      </c>
      <c r="Y52" s="6">
        <v>4.5</v>
      </c>
      <c r="Z52" s="14">
        <v>2.91</v>
      </c>
      <c r="AA52" s="14">
        <f t="shared" si="5"/>
        <v>1.5899999999999999</v>
      </c>
      <c r="AB52" s="14">
        <f t="shared" si="6"/>
        <v>1.527</v>
      </c>
      <c r="AC52" s="16">
        <v>6.49</v>
      </c>
      <c r="AD52" s="16">
        <v>4.365</v>
      </c>
      <c r="AE52" s="14">
        <v>0.032</v>
      </c>
      <c r="AF52" s="13">
        <v>33.536</v>
      </c>
      <c r="AG52" s="13"/>
      <c r="AH52" s="12">
        <v>480</v>
      </c>
      <c r="AI52" s="13">
        <v>17.682</v>
      </c>
      <c r="AJ52" s="13">
        <v>5.35</v>
      </c>
      <c r="AK52" s="13">
        <v>3.37</v>
      </c>
      <c r="AL52" s="13">
        <f t="shared" si="7"/>
        <v>1.9799999999999995</v>
      </c>
      <c r="AM52" s="15">
        <f t="shared" si="8"/>
        <v>1.8819999999999995</v>
      </c>
      <c r="AN52" s="16">
        <v>7.886</v>
      </c>
      <c r="AO52" s="16">
        <v>5.29</v>
      </c>
      <c r="AP52" s="14">
        <v>0.735</v>
      </c>
      <c r="AQ52" s="13">
        <v>34.674</v>
      </c>
      <c r="AR52" s="13"/>
      <c r="AS52" s="13">
        <v>7.84</v>
      </c>
      <c r="AT52" s="13">
        <v>11.5113</v>
      </c>
      <c r="AU52" s="14">
        <v>3.921</v>
      </c>
      <c r="AV52" s="14">
        <v>2.592</v>
      </c>
      <c r="AW52" s="15">
        <f t="shared" si="9"/>
        <v>1.3289999999999997</v>
      </c>
      <c r="AX52" s="15">
        <f t="shared" si="10"/>
        <v>1.2819999999999998</v>
      </c>
      <c r="AY52" s="16">
        <v>5.24</v>
      </c>
      <c r="AZ52" s="16">
        <v>3.986</v>
      </c>
      <c r="BA52" s="14">
        <v>-0.387</v>
      </c>
      <c r="BB52" s="13">
        <v>33.12</v>
      </c>
    </row>
    <row r="53" spans="1:54" ht="20.25">
      <c r="A53" s="27" t="s">
        <v>84</v>
      </c>
      <c r="B53" s="27"/>
      <c r="C53" s="28"/>
      <c r="D53" s="27"/>
      <c r="E53" s="27"/>
      <c r="F53" s="27"/>
      <c r="G53" s="27"/>
      <c r="H53" s="29"/>
      <c r="I53" s="29"/>
      <c r="J53" s="27"/>
      <c r="K53" s="27"/>
      <c r="L53" s="29"/>
      <c r="M53" s="29"/>
      <c r="N53" s="6"/>
      <c r="O53" s="6"/>
      <c r="P53" s="6"/>
      <c r="Q53" s="6"/>
      <c r="R53" s="6"/>
      <c r="S53" s="6"/>
      <c r="T53" s="6"/>
      <c r="U53" s="6"/>
      <c r="V53" s="6"/>
      <c r="W53" s="23">
        <v>161.6</v>
      </c>
      <c r="X53" s="13">
        <v>15.211</v>
      </c>
      <c r="Y53" s="6">
        <v>4.6</v>
      </c>
      <c r="Z53" s="14">
        <v>3.14</v>
      </c>
      <c r="AA53" s="14">
        <f t="shared" si="5"/>
        <v>1.4599999999999995</v>
      </c>
      <c r="AB53" s="14">
        <f t="shared" si="6"/>
        <v>1.3969999999999996</v>
      </c>
      <c r="AC53" s="16">
        <v>5.79</v>
      </c>
      <c r="AD53" s="16">
        <v>3.54</v>
      </c>
      <c r="AE53" s="14">
        <v>0.041</v>
      </c>
      <c r="AF53" s="13">
        <v>33.496</v>
      </c>
      <c r="AG53" s="13"/>
      <c r="AH53" s="12">
        <v>490</v>
      </c>
      <c r="AI53" s="13">
        <v>17.923</v>
      </c>
      <c r="AJ53" s="13">
        <v>5.15</v>
      </c>
      <c r="AK53" s="13">
        <v>3.11</v>
      </c>
      <c r="AL53" s="13">
        <f t="shared" si="7"/>
        <v>2.0400000000000005</v>
      </c>
      <c r="AM53" s="15">
        <f t="shared" si="8"/>
        <v>1.9420000000000004</v>
      </c>
      <c r="AN53" s="16">
        <v>8.18</v>
      </c>
      <c r="AO53" s="16">
        <v>5.58</v>
      </c>
      <c r="AP53" s="14">
        <v>0.552</v>
      </c>
      <c r="AQ53" s="13">
        <v>34.323</v>
      </c>
      <c r="AR53" s="13"/>
      <c r="AS53" s="13">
        <v>7.94</v>
      </c>
      <c r="AT53" s="13">
        <v>11.7336</v>
      </c>
      <c r="AU53" s="14">
        <v>4.031</v>
      </c>
      <c r="AV53" s="14">
        <v>2.008</v>
      </c>
      <c r="AW53" s="15">
        <f t="shared" si="9"/>
        <v>2.0229999999999997</v>
      </c>
      <c r="AX53" s="15">
        <f t="shared" si="10"/>
        <v>1.9759999999999998</v>
      </c>
      <c r="AY53" s="16">
        <v>8.53</v>
      </c>
      <c r="AZ53" s="16">
        <v>7.284</v>
      </c>
      <c r="BA53" s="14">
        <v>-0.11</v>
      </c>
      <c r="BB53" s="13">
        <v>33.65</v>
      </c>
    </row>
    <row r="54" spans="1:54" ht="20.25">
      <c r="A54" s="27" t="s">
        <v>85</v>
      </c>
      <c r="B54" s="27"/>
      <c r="C54" s="28"/>
      <c r="D54" s="27"/>
      <c r="E54" s="27"/>
      <c r="F54" s="27"/>
      <c r="G54" s="27"/>
      <c r="H54" s="29"/>
      <c r="I54" s="29"/>
      <c r="J54" s="27"/>
      <c r="K54" s="27"/>
      <c r="L54" s="29"/>
      <c r="M54" s="29"/>
      <c r="N54" s="6"/>
      <c r="O54" s="6"/>
      <c r="P54" s="6"/>
      <c r="Q54" s="6"/>
      <c r="R54" s="6"/>
      <c r="S54" s="6"/>
      <c r="T54" s="6"/>
      <c r="U54" s="6"/>
      <c r="V54" s="6"/>
      <c r="W54" s="23">
        <v>164</v>
      </c>
      <c r="X54" s="13">
        <v>15.435</v>
      </c>
      <c r="Y54" s="6">
        <v>4.71</v>
      </c>
      <c r="Z54" s="14">
        <v>3.44</v>
      </c>
      <c r="AA54" s="14">
        <f t="shared" si="5"/>
        <v>1.27</v>
      </c>
      <c r="AB54" s="14">
        <f t="shared" si="6"/>
        <v>1.207</v>
      </c>
      <c r="AC54" s="16">
        <v>4.74</v>
      </c>
      <c r="AD54" s="16">
        <v>2.49</v>
      </c>
      <c r="AE54" s="14">
        <v>0.057</v>
      </c>
      <c r="AF54" s="13">
        <v>33.526</v>
      </c>
      <c r="AG54" s="13"/>
      <c r="AH54" s="12">
        <v>500</v>
      </c>
      <c r="AI54" s="13">
        <v>18.163</v>
      </c>
      <c r="AJ54" s="13">
        <v>5.25</v>
      </c>
      <c r="AK54" s="13">
        <v>3.29</v>
      </c>
      <c r="AL54" s="13">
        <f t="shared" si="7"/>
        <v>1.96</v>
      </c>
      <c r="AM54" s="15">
        <f t="shared" si="8"/>
        <v>1.8619999999999999</v>
      </c>
      <c r="AN54" s="16">
        <v>7.788</v>
      </c>
      <c r="AO54" s="16">
        <v>5.19</v>
      </c>
      <c r="AP54" s="14">
        <v>0.63</v>
      </c>
      <c r="AQ54" s="13">
        <v>34.471</v>
      </c>
      <c r="AR54" s="13"/>
      <c r="AS54" s="13">
        <v>8.04</v>
      </c>
      <c r="AT54" s="13">
        <v>11.9556</v>
      </c>
      <c r="AU54" s="16">
        <v>4.1</v>
      </c>
      <c r="AV54" s="14">
        <v>2.581</v>
      </c>
      <c r="AW54" s="15">
        <f t="shared" si="9"/>
        <v>1.5189999999999997</v>
      </c>
      <c r="AX54" s="15">
        <f t="shared" si="10"/>
        <v>1.4719999999999998</v>
      </c>
      <c r="AY54" s="16">
        <v>6.11</v>
      </c>
      <c r="AZ54" s="16">
        <v>4.732</v>
      </c>
      <c r="BA54" s="14">
        <v>-0.2</v>
      </c>
      <c r="BB54" s="13">
        <v>33.42</v>
      </c>
    </row>
    <row r="55" spans="1:54" ht="20.25">
      <c r="A55" s="27" t="s">
        <v>86</v>
      </c>
      <c r="B55" s="27"/>
      <c r="C55" s="28"/>
      <c r="D55" s="27"/>
      <c r="E55" s="27"/>
      <c r="F55" s="27"/>
      <c r="G55" s="27"/>
      <c r="H55" s="29"/>
      <c r="I55" s="29"/>
      <c r="J55" s="27"/>
      <c r="K55" s="27"/>
      <c r="L55" s="29"/>
      <c r="M55" s="29"/>
      <c r="N55" s="6"/>
      <c r="O55" s="6"/>
      <c r="P55" s="6"/>
      <c r="Q55" s="6"/>
      <c r="R55" s="6"/>
      <c r="S55" s="6"/>
      <c r="T55" s="6"/>
      <c r="U55" s="6"/>
      <c r="V55" s="6"/>
      <c r="W55" s="23">
        <v>166.4</v>
      </c>
      <c r="X55" s="13">
        <v>15.658</v>
      </c>
      <c r="Y55" s="6">
        <v>4.7</v>
      </c>
      <c r="Z55" s="14">
        <v>2.884</v>
      </c>
      <c r="AA55" s="14">
        <f t="shared" si="5"/>
        <v>1.8160000000000003</v>
      </c>
      <c r="AB55" s="14">
        <f t="shared" si="6"/>
        <v>1.7530000000000003</v>
      </c>
      <c r="AC55" s="16">
        <v>7.08</v>
      </c>
      <c r="AD55" s="16">
        <v>4.83</v>
      </c>
      <c r="AE55" s="14">
        <v>0.129</v>
      </c>
      <c r="AF55" s="13">
        <v>33.664</v>
      </c>
      <c r="AG55" s="13"/>
      <c r="AH55" s="12">
        <v>510</v>
      </c>
      <c r="AI55" s="13">
        <v>18.404</v>
      </c>
      <c r="AJ55" s="13">
        <v>5.02</v>
      </c>
      <c r="AK55" s="13">
        <v>3.05</v>
      </c>
      <c r="AL55" s="13">
        <f t="shared" si="7"/>
        <v>1.9699999999999998</v>
      </c>
      <c r="AM55" s="15">
        <f t="shared" si="8"/>
        <v>1.8719999999999997</v>
      </c>
      <c r="AN55" s="16">
        <v>7.837</v>
      </c>
      <c r="AO55" s="16">
        <v>5.24</v>
      </c>
      <c r="AP55" s="14">
        <v>0.402</v>
      </c>
      <c r="AQ55" s="13">
        <v>34.035</v>
      </c>
      <c r="AR55" s="13"/>
      <c r="AS55" s="13">
        <v>8.13</v>
      </c>
      <c r="AT55" s="13">
        <v>12.334</v>
      </c>
      <c r="AU55" s="14">
        <v>4.266</v>
      </c>
      <c r="AV55" s="14">
        <v>2.605</v>
      </c>
      <c r="AW55" s="15">
        <f t="shared" si="9"/>
        <v>1.661</v>
      </c>
      <c r="AX55" s="15">
        <f t="shared" si="10"/>
        <v>1.614</v>
      </c>
      <c r="AY55" s="16">
        <v>6.77</v>
      </c>
      <c r="AZ55" s="16">
        <v>5.399</v>
      </c>
      <c r="BA55" s="14">
        <v>0</v>
      </c>
      <c r="BB55" s="13">
        <v>33.8</v>
      </c>
    </row>
    <row r="56" spans="1:54" ht="19.5">
      <c r="A56" s="27" t="s">
        <v>87</v>
      </c>
      <c r="B56" s="27"/>
      <c r="C56" s="28"/>
      <c r="D56" s="27"/>
      <c r="E56" s="27"/>
      <c r="F56" s="27"/>
      <c r="G56" s="27"/>
      <c r="H56" s="29"/>
      <c r="I56" s="29"/>
      <c r="J56" s="27"/>
      <c r="K56" s="27"/>
      <c r="L56" s="29"/>
      <c r="M56" s="29"/>
      <c r="N56" s="6"/>
      <c r="O56" s="6"/>
      <c r="P56" s="6"/>
      <c r="Q56" s="6"/>
      <c r="R56" s="6"/>
      <c r="S56" s="6"/>
      <c r="T56" s="6"/>
      <c r="U56" s="6"/>
      <c r="V56" s="6"/>
      <c r="W56" s="23">
        <v>168.9</v>
      </c>
      <c r="X56" s="13">
        <v>15.89</v>
      </c>
      <c r="Y56" s="6">
        <v>4.7</v>
      </c>
      <c r="Z56" s="14">
        <v>2.994</v>
      </c>
      <c r="AA56" s="14">
        <f t="shared" si="5"/>
        <v>1.706</v>
      </c>
      <c r="AB56" s="14">
        <f t="shared" si="6"/>
        <v>1.643</v>
      </c>
      <c r="AC56" s="16">
        <v>6.94</v>
      </c>
      <c r="AD56" s="16">
        <v>4.565</v>
      </c>
      <c r="AE56" s="14">
        <v>0.169</v>
      </c>
      <c r="AF56" s="13">
        <v>33.683</v>
      </c>
      <c r="AG56" s="13"/>
      <c r="AH56" s="12">
        <v>520</v>
      </c>
      <c r="AI56" s="13">
        <v>18.645</v>
      </c>
      <c r="AJ56" s="13">
        <v>5.07</v>
      </c>
      <c r="AK56" s="13">
        <v>3.22</v>
      </c>
      <c r="AL56" s="13">
        <f t="shared" si="7"/>
        <v>1.85</v>
      </c>
      <c r="AM56" s="15">
        <f t="shared" si="8"/>
        <v>1.752</v>
      </c>
      <c r="AN56" s="16">
        <v>7.256</v>
      </c>
      <c r="AO56" s="16">
        <v>4.78</v>
      </c>
      <c r="AP56" s="14">
        <v>0.452</v>
      </c>
      <c r="AQ56" s="13">
        <v>34.191</v>
      </c>
      <c r="AR56" s="13"/>
      <c r="AS56" s="13">
        <v>8.24</v>
      </c>
      <c r="AT56" s="13">
        <v>12.7752</v>
      </c>
      <c r="AU56" s="14">
        <v>4.458</v>
      </c>
      <c r="AV56" s="6">
        <v>2.571</v>
      </c>
      <c r="AW56" s="15">
        <f t="shared" si="9"/>
        <v>1.887</v>
      </c>
      <c r="AX56" s="15">
        <f t="shared" si="10"/>
        <v>1.84</v>
      </c>
      <c r="AY56" s="16">
        <v>7.86</v>
      </c>
      <c r="AZ56" s="16">
        <v>6.363</v>
      </c>
      <c r="BA56" s="14">
        <v>0.216</v>
      </c>
      <c r="BB56" s="13">
        <v>34.16</v>
      </c>
    </row>
    <row r="57" spans="1:54" ht="20.25">
      <c r="A57" s="27" t="s">
        <v>88</v>
      </c>
      <c r="B57" s="27"/>
      <c r="C57" s="27"/>
      <c r="D57" s="27"/>
      <c r="E57" s="27"/>
      <c r="F57" s="27"/>
      <c r="G57" s="27"/>
      <c r="H57" s="29"/>
      <c r="I57" s="29"/>
      <c r="J57" s="27"/>
      <c r="K57" s="27"/>
      <c r="L57" s="29"/>
      <c r="M57" s="29"/>
      <c r="N57" s="6"/>
      <c r="O57" s="6"/>
      <c r="P57" s="6"/>
      <c r="Q57" s="6"/>
      <c r="R57" s="6"/>
      <c r="S57" s="6"/>
      <c r="T57" s="6"/>
      <c r="U57" s="6"/>
      <c r="V57" s="6"/>
      <c r="W57" s="23">
        <v>173.7</v>
      </c>
      <c r="X57" s="13">
        <v>16.337</v>
      </c>
      <c r="Y57" s="6">
        <v>4.76</v>
      </c>
      <c r="Z57" s="14">
        <v>3.392</v>
      </c>
      <c r="AA57" s="14">
        <f t="shared" si="5"/>
        <v>1.3679999999999999</v>
      </c>
      <c r="AB57" s="14">
        <f t="shared" si="6"/>
        <v>1.305</v>
      </c>
      <c r="AC57" s="16">
        <v>5.17</v>
      </c>
      <c r="AD57" s="16">
        <v>2.795</v>
      </c>
      <c r="AE57" s="14">
        <v>0.092</v>
      </c>
      <c r="AF57" s="13">
        <v>33.535</v>
      </c>
      <c r="AG57" s="13"/>
      <c r="AH57" s="12">
        <v>530</v>
      </c>
      <c r="AI57" s="13">
        <v>18.885</v>
      </c>
      <c r="AJ57" s="13">
        <v>4.91</v>
      </c>
      <c r="AK57" s="13">
        <v>3.02</v>
      </c>
      <c r="AL57" s="13">
        <f t="shared" si="7"/>
        <v>1.8900000000000001</v>
      </c>
      <c r="AM57" s="15">
        <f t="shared" si="8"/>
        <v>1.792</v>
      </c>
      <c r="AN57" s="16">
        <v>7.448</v>
      </c>
      <c r="AO57" s="16">
        <v>4.98</v>
      </c>
      <c r="AP57" s="14">
        <v>0.303</v>
      </c>
      <c r="AQ57" s="13">
        <v>33.905</v>
      </c>
      <c r="AR57" s="13"/>
      <c r="AS57" s="13">
        <v>8.34</v>
      </c>
      <c r="AT57" s="13">
        <v>13.2326</v>
      </c>
      <c r="AU57" s="14">
        <v>4.493</v>
      </c>
      <c r="AV57" s="6">
        <v>2.477</v>
      </c>
      <c r="AW57" s="15">
        <f t="shared" si="9"/>
        <v>2.0160000000000005</v>
      </c>
      <c r="AX57" s="15">
        <f t="shared" si="10"/>
        <v>1.9690000000000005</v>
      </c>
      <c r="AY57" s="16">
        <v>7.68</v>
      </c>
      <c r="AZ57" s="16">
        <v>6.057</v>
      </c>
      <c r="BA57" s="14">
        <v>0.043</v>
      </c>
      <c r="BB57" s="13">
        <v>33.77</v>
      </c>
    </row>
    <row r="58" spans="1:54" ht="19.5">
      <c r="A58" s="27" t="s">
        <v>89</v>
      </c>
      <c r="B58" s="27"/>
      <c r="C58" s="27"/>
      <c r="D58" s="27"/>
      <c r="E58" s="27"/>
      <c r="F58" s="27"/>
      <c r="G58" s="27"/>
      <c r="H58" s="29"/>
      <c r="I58" s="29"/>
      <c r="J58" s="27"/>
      <c r="K58" s="27"/>
      <c r="L58" s="29"/>
      <c r="M58" s="29"/>
      <c r="N58" s="6"/>
      <c r="O58" s="6"/>
      <c r="P58" s="6"/>
      <c r="Q58" s="6"/>
      <c r="R58" s="6"/>
      <c r="S58" s="6"/>
      <c r="T58" s="6"/>
      <c r="U58" s="6"/>
      <c r="V58" s="6"/>
      <c r="W58" s="23">
        <v>176.1</v>
      </c>
      <c r="X58" s="13">
        <v>16.56</v>
      </c>
      <c r="Y58" s="6">
        <v>4.7</v>
      </c>
      <c r="Z58" s="14">
        <v>3.329</v>
      </c>
      <c r="AA58" s="14">
        <f t="shared" si="5"/>
        <v>1.371</v>
      </c>
      <c r="AB58" s="14">
        <f t="shared" si="6"/>
        <v>1.308</v>
      </c>
      <c r="AC58" s="16">
        <v>5.47</v>
      </c>
      <c r="AD58" s="16">
        <v>3.095</v>
      </c>
      <c r="AE58" s="14">
        <v>0.11</v>
      </c>
      <c r="AF58" s="13">
        <v>33.57</v>
      </c>
      <c r="AG58" s="13"/>
      <c r="AH58" s="12">
        <v>540</v>
      </c>
      <c r="AI58" s="13">
        <v>19.126</v>
      </c>
      <c r="AJ58" s="13">
        <v>4.88</v>
      </c>
      <c r="AK58" s="13">
        <v>2.9</v>
      </c>
      <c r="AL58" s="13">
        <f t="shared" si="7"/>
        <v>1.98</v>
      </c>
      <c r="AM58" s="15">
        <f t="shared" si="8"/>
        <v>1.882</v>
      </c>
      <c r="AN58" s="16">
        <v>7.886</v>
      </c>
      <c r="AO58" s="16">
        <v>5.41</v>
      </c>
      <c r="AP58" s="14">
        <v>0.298</v>
      </c>
      <c r="AQ58" s="13">
        <v>33.895</v>
      </c>
      <c r="AR58" s="13"/>
      <c r="AS58" s="13">
        <v>8.44</v>
      </c>
      <c r="AT58" s="13">
        <v>13.7059</v>
      </c>
      <c r="AU58" s="14">
        <v>4.438</v>
      </c>
      <c r="AV58" s="6">
        <v>2.95</v>
      </c>
      <c r="AW58" s="15">
        <f t="shared" si="9"/>
        <v>1.4879999999999995</v>
      </c>
      <c r="AX58" s="15">
        <f t="shared" si="10"/>
        <v>1.4409999999999996</v>
      </c>
      <c r="AY58" s="16">
        <v>5.96</v>
      </c>
      <c r="AZ58" s="16">
        <v>4.214</v>
      </c>
      <c r="BA58" s="14">
        <v>0.032</v>
      </c>
      <c r="BB58" s="13">
        <v>33.68</v>
      </c>
    </row>
    <row r="59" spans="1:54" ht="19.5">
      <c r="A59" s="27" t="s">
        <v>90</v>
      </c>
      <c r="B59" s="6"/>
      <c r="C59" s="6"/>
      <c r="D59" s="6"/>
      <c r="E59" s="6"/>
      <c r="F59" s="6"/>
      <c r="G59" s="6"/>
      <c r="H59" s="11"/>
      <c r="I59" s="11"/>
      <c r="J59" s="6"/>
      <c r="K59" s="6"/>
      <c r="L59" s="11"/>
      <c r="M59" s="11"/>
      <c r="N59" s="6"/>
      <c r="O59" s="6"/>
      <c r="P59" s="6"/>
      <c r="Q59" s="6"/>
      <c r="R59" s="6"/>
      <c r="S59" s="6"/>
      <c r="T59" s="6"/>
      <c r="U59" s="6"/>
      <c r="V59" s="6"/>
      <c r="W59" s="23">
        <v>178.6</v>
      </c>
      <c r="X59" s="13">
        <v>16.792</v>
      </c>
      <c r="Y59" s="6">
        <v>4.78</v>
      </c>
      <c r="Z59" s="14">
        <v>3.03</v>
      </c>
      <c r="AA59" s="14">
        <f t="shared" si="5"/>
        <v>1.7500000000000004</v>
      </c>
      <c r="AB59" s="14">
        <f t="shared" si="6"/>
        <v>1.6870000000000005</v>
      </c>
      <c r="AC59" s="16">
        <v>6.94</v>
      </c>
      <c r="AD59" s="16">
        <v>4.44</v>
      </c>
      <c r="AE59" s="14">
        <v>0.172</v>
      </c>
      <c r="AF59" s="13">
        <v>33.63</v>
      </c>
      <c r="AG59" s="13"/>
      <c r="AH59" s="12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13">
        <v>8.54</v>
      </c>
      <c r="AT59" s="13">
        <v>14.1722</v>
      </c>
      <c r="AU59" s="14">
        <v>4.418</v>
      </c>
      <c r="AV59" s="6">
        <v>1.769</v>
      </c>
      <c r="AW59" s="15">
        <f t="shared" si="9"/>
        <v>2.649</v>
      </c>
      <c r="AX59" s="15">
        <f t="shared" si="10"/>
        <v>2.602</v>
      </c>
      <c r="AY59" s="16">
        <v>12.21</v>
      </c>
      <c r="AZ59" s="16">
        <v>10.336</v>
      </c>
      <c r="BA59" s="14">
        <v>0.415</v>
      </c>
      <c r="BB59" s="13">
        <v>34.36</v>
      </c>
    </row>
    <row r="60" spans="1:54" ht="19.5">
      <c r="A60" s="6"/>
      <c r="B60" s="6"/>
      <c r="C60" s="6"/>
      <c r="D60" s="6"/>
      <c r="E60" s="6"/>
      <c r="F60" s="6"/>
      <c r="G60" s="6"/>
      <c r="H60" s="6"/>
      <c r="I60" s="6"/>
      <c r="J60" s="26"/>
      <c r="K60" s="11"/>
      <c r="L60" s="29"/>
      <c r="M60" s="6"/>
      <c r="N60" s="6"/>
      <c r="O60" s="6"/>
      <c r="P60" s="6"/>
      <c r="Q60" s="6"/>
      <c r="R60" s="6"/>
      <c r="S60" s="6"/>
      <c r="T60" s="6"/>
      <c r="U60" s="6"/>
      <c r="V60" s="6"/>
      <c r="W60" s="23">
        <v>181</v>
      </c>
      <c r="X60" s="13">
        <v>17.015</v>
      </c>
      <c r="Y60" s="6">
        <v>4.8</v>
      </c>
      <c r="Z60" s="14">
        <v>3.12</v>
      </c>
      <c r="AA60" s="14">
        <f t="shared" si="5"/>
        <v>1.6799999999999997</v>
      </c>
      <c r="AB60" s="14">
        <f t="shared" si="6"/>
        <v>1.6169999999999998</v>
      </c>
      <c r="AC60" s="16">
        <v>6.63</v>
      </c>
      <c r="AD60" s="16">
        <v>4.13</v>
      </c>
      <c r="AE60" s="14">
        <v>0.179</v>
      </c>
      <c r="AF60" s="13">
        <v>33.645</v>
      </c>
      <c r="AG60" s="13"/>
      <c r="AH60" s="12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13">
        <v>8.54</v>
      </c>
      <c r="AT60" s="13">
        <v>14.1722</v>
      </c>
      <c r="AU60" s="14">
        <v>4.418</v>
      </c>
      <c r="AV60" s="6">
        <v>1.417</v>
      </c>
      <c r="AW60" s="15">
        <f t="shared" si="9"/>
        <v>3.0010000000000003</v>
      </c>
      <c r="AX60" s="15">
        <f t="shared" si="10"/>
        <v>2.954</v>
      </c>
      <c r="AY60" s="16">
        <v>14.17</v>
      </c>
      <c r="AZ60" s="16">
        <v>12.295</v>
      </c>
      <c r="BA60" s="14">
        <v>0.539</v>
      </c>
      <c r="BB60" s="13">
        <v>34.6</v>
      </c>
    </row>
    <row r="61" spans="1:54" ht="19.5">
      <c r="A61" s="6"/>
      <c r="B61" s="6"/>
      <c r="C61" s="6"/>
      <c r="D61" s="6"/>
      <c r="E61" s="6"/>
      <c r="F61" s="6"/>
      <c r="G61" s="6"/>
      <c r="H61" s="6"/>
      <c r="I61" s="6"/>
      <c r="J61" s="26"/>
      <c r="K61" s="11"/>
      <c r="L61" s="29"/>
      <c r="M61" s="6"/>
      <c r="N61" s="6"/>
      <c r="O61" s="6"/>
      <c r="P61" s="6"/>
      <c r="Q61" s="6"/>
      <c r="R61" s="6"/>
      <c r="S61" s="6"/>
      <c r="T61" s="6"/>
      <c r="U61" s="6"/>
      <c r="V61" s="6"/>
      <c r="W61" s="23">
        <v>183.4</v>
      </c>
      <c r="X61" s="13">
        <v>17.238</v>
      </c>
      <c r="Y61" s="6">
        <v>4.82</v>
      </c>
      <c r="Z61" s="14">
        <v>3.254</v>
      </c>
      <c r="AA61" s="14">
        <f t="shared" si="5"/>
        <v>1.5660000000000003</v>
      </c>
      <c r="AB61" s="14">
        <f t="shared" si="6"/>
        <v>1.5030000000000003</v>
      </c>
      <c r="AC61" s="16">
        <v>6.08</v>
      </c>
      <c r="AD61" s="16">
        <v>3.58</v>
      </c>
      <c r="AE61" s="14">
        <v>0.166</v>
      </c>
      <c r="AF61" s="13">
        <v>33.619</v>
      </c>
      <c r="AG61" s="13"/>
      <c r="AH61" s="12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3">
        <v>8.64</v>
      </c>
      <c r="AT61" s="13">
        <v>14.6251</v>
      </c>
      <c r="AU61" s="14">
        <v>4.428</v>
      </c>
      <c r="AV61" s="6">
        <v>2.295</v>
      </c>
      <c r="AW61" s="15">
        <f t="shared" si="9"/>
        <v>2.133</v>
      </c>
      <c r="AX61" s="15">
        <f t="shared" si="10"/>
        <v>2.086</v>
      </c>
      <c r="AY61" s="16">
        <v>9.09</v>
      </c>
      <c r="AZ61" s="16">
        <v>7.086</v>
      </c>
      <c r="BA61" s="14">
        <v>0.126</v>
      </c>
      <c r="BB61" s="13">
        <v>33.75</v>
      </c>
    </row>
    <row r="62" spans="1:54" ht="15.75">
      <c r="A62" s="6"/>
      <c r="B62" s="6"/>
      <c r="C62" s="6"/>
      <c r="D62" s="6"/>
      <c r="E62" s="6"/>
      <c r="F62" s="6"/>
      <c r="G62" s="6"/>
      <c r="H62" s="6"/>
      <c r="I62" s="6"/>
      <c r="J62" s="26"/>
      <c r="K62" s="11"/>
      <c r="L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23">
        <v>189.2</v>
      </c>
      <c r="X62" s="13">
        <v>17.778</v>
      </c>
      <c r="Y62" s="6">
        <v>4.78</v>
      </c>
      <c r="Z62" s="14">
        <v>3.17</v>
      </c>
      <c r="AA62" s="14">
        <f t="shared" si="5"/>
        <v>1.6100000000000003</v>
      </c>
      <c r="AB62" s="14">
        <f t="shared" si="6"/>
        <v>1.5470000000000004</v>
      </c>
      <c r="AC62" s="16">
        <v>6.28</v>
      </c>
      <c r="AD62" s="16">
        <v>3.78</v>
      </c>
      <c r="AE62" s="14">
        <v>0.136</v>
      </c>
      <c r="AF62" s="13">
        <v>33.561</v>
      </c>
      <c r="AG62" s="13"/>
      <c r="AH62" s="12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13">
        <v>8.74</v>
      </c>
      <c r="AT62" s="13">
        <v>15.0926</v>
      </c>
      <c r="AU62" s="16">
        <v>4.5</v>
      </c>
      <c r="AV62" s="6">
        <v>2.454</v>
      </c>
      <c r="AW62" s="15">
        <f t="shared" si="9"/>
        <v>2.046</v>
      </c>
      <c r="AX62" s="15">
        <f t="shared" si="10"/>
        <v>1.9989999999999999</v>
      </c>
      <c r="AY62" s="16">
        <v>8.65</v>
      </c>
      <c r="AZ62" s="16">
        <v>6.524</v>
      </c>
      <c r="BA62" s="14">
        <v>0.141</v>
      </c>
      <c r="BB62" s="13">
        <v>33.71</v>
      </c>
    </row>
    <row r="63" spans="1:54" ht="15.75">
      <c r="A63" s="6"/>
      <c r="B63" s="6"/>
      <c r="C63" s="6"/>
      <c r="D63" s="6"/>
      <c r="E63" s="6"/>
      <c r="F63" s="6"/>
      <c r="G63" s="6"/>
      <c r="H63" s="6"/>
      <c r="I63" s="6"/>
      <c r="J63" s="26"/>
      <c r="K63" s="11"/>
      <c r="L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23">
        <v>191.6</v>
      </c>
      <c r="X63" s="13">
        <v>18.001</v>
      </c>
      <c r="Y63" s="6">
        <v>4.8</v>
      </c>
      <c r="Z63" s="14">
        <v>2.95</v>
      </c>
      <c r="AA63" s="14">
        <f t="shared" si="5"/>
        <v>1.8499999999999996</v>
      </c>
      <c r="AB63" s="14">
        <f t="shared" si="6"/>
        <v>1.7869999999999997</v>
      </c>
      <c r="AC63" s="16">
        <v>7.34</v>
      </c>
      <c r="AD63" s="16">
        <v>4.84</v>
      </c>
      <c r="AE63" s="14">
        <v>0.198</v>
      </c>
      <c r="AF63" s="13">
        <v>33.68</v>
      </c>
      <c r="AG63" s="13"/>
      <c r="AH63" s="12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24">
        <v>8.84</v>
      </c>
      <c r="AT63" s="13">
        <v>15.5543</v>
      </c>
      <c r="AU63" s="14">
        <v>4.511</v>
      </c>
      <c r="AV63" s="6">
        <v>2.821</v>
      </c>
      <c r="AW63" s="15">
        <f t="shared" si="9"/>
        <v>1.69</v>
      </c>
      <c r="AX63" s="15">
        <f t="shared" si="10"/>
        <v>1.643</v>
      </c>
      <c r="AY63" s="16">
        <v>6.91</v>
      </c>
      <c r="AZ63" s="16">
        <v>4.662</v>
      </c>
      <c r="BA63" s="14">
        <v>0.022</v>
      </c>
      <c r="BB63" s="13">
        <v>33.42</v>
      </c>
    </row>
    <row r="64" spans="1:54" ht="15.75">
      <c r="A64" s="6"/>
      <c r="B64" s="6"/>
      <c r="C64" s="6"/>
      <c r="D64" s="6"/>
      <c r="E64" s="6"/>
      <c r="F64" s="6"/>
      <c r="G64" s="6"/>
      <c r="H64" s="6"/>
      <c r="I64" s="6"/>
      <c r="J64" s="26"/>
      <c r="K64" s="11"/>
      <c r="L64" s="11"/>
      <c r="M64" s="6"/>
      <c r="N64" s="6"/>
      <c r="O64" s="6"/>
      <c r="P64" s="6"/>
      <c r="Q64" s="6"/>
      <c r="R64" s="6"/>
      <c r="S64" s="6"/>
      <c r="T64" s="6"/>
      <c r="U64" s="6"/>
      <c r="V64" s="6"/>
      <c r="W64" s="23">
        <v>194.1</v>
      </c>
      <c r="X64" s="13">
        <v>18.233</v>
      </c>
      <c r="Y64" s="6">
        <v>4.8</v>
      </c>
      <c r="Z64" s="14">
        <v>2.795</v>
      </c>
      <c r="AA64" s="14">
        <f t="shared" si="5"/>
        <v>2.005</v>
      </c>
      <c r="AB64" s="14">
        <f t="shared" si="6"/>
        <v>1.942</v>
      </c>
      <c r="AC64" s="16">
        <v>8</v>
      </c>
      <c r="AD64" s="16">
        <v>5.5</v>
      </c>
      <c r="AE64" s="14">
        <v>0.216</v>
      </c>
      <c r="AF64" s="13">
        <v>33.715</v>
      </c>
      <c r="AG64" s="13"/>
      <c r="AH64" s="12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24">
        <v>8.94</v>
      </c>
      <c r="AT64" s="13">
        <v>16.0229</v>
      </c>
      <c r="AU64" s="14">
        <v>4.919</v>
      </c>
      <c r="AV64" s="6">
        <v>2.84</v>
      </c>
      <c r="AW64" s="15">
        <f t="shared" si="9"/>
        <v>2.0789999999999997</v>
      </c>
      <c r="AX64" s="15">
        <f t="shared" si="10"/>
        <v>2.0319999999999996</v>
      </c>
      <c r="AY64" s="16">
        <v>7.69</v>
      </c>
      <c r="AZ64" s="16">
        <v>5.312</v>
      </c>
      <c r="BA64" s="14">
        <v>0.212</v>
      </c>
      <c r="BB64" s="13">
        <v>33.73</v>
      </c>
    </row>
    <row r="65" spans="1:54" ht="15.75">
      <c r="A65" s="6"/>
      <c r="B65" s="6"/>
      <c r="C65" s="6"/>
      <c r="D65" s="6"/>
      <c r="E65" s="6"/>
      <c r="F65" s="6"/>
      <c r="G65" s="6"/>
      <c r="H65" s="6"/>
      <c r="I65" s="6"/>
      <c r="J65" s="26"/>
      <c r="K65" s="11"/>
      <c r="L65" s="11"/>
      <c r="M65" s="6"/>
      <c r="N65" s="6"/>
      <c r="O65" s="6"/>
      <c r="P65" s="6"/>
      <c r="Q65" s="6"/>
      <c r="R65" s="6"/>
      <c r="S65" s="6"/>
      <c r="T65" s="6"/>
      <c r="U65" s="6"/>
      <c r="V65" s="6"/>
      <c r="W65" s="23">
        <v>196.5</v>
      </c>
      <c r="X65" s="13">
        <v>18.457</v>
      </c>
      <c r="Y65" s="6">
        <v>4.78</v>
      </c>
      <c r="Z65" s="14">
        <v>2.899</v>
      </c>
      <c r="AA65" s="14">
        <f t="shared" si="5"/>
        <v>1.8810000000000002</v>
      </c>
      <c r="AB65" s="14">
        <f t="shared" si="6"/>
        <v>1.8180000000000003</v>
      </c>
      <c r="AC65" s="16">
        <v>7.57</v>
      </c>
      <c r="AD65" s="16">
        <v>5.07</v>
      </c>
      <c r="AE65" s="14">
        <v>0.207</v>
      </c>
      <c r="AF65" s="13">
        <v>33.698</v>
      </c>
      <c r="AG65" s="13"/>
      <c r="AH65" s="12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24">
        <v>9.02</v>
      </c>
      <c r="AT65" s="13">
        <v>16.416</v>
      </c>
      <c r="AU65" s="14">
        <v>4.749</v>
      </c>
      <c r="AV65" s="6">
        <v>2.689</v>
      </c>
      <c r="AW65" s="15">
        <f t="shared" si="9"/>
        <v>2.0599999999999996</v>
      </c>
      <c r="AX65" s="15">
        <f t="shared" si="10"/>
        <v>2.0129999999999995</v>
      </c>
      <c r="AY65" s="16">
        <v>8.63</v>
      </c>
      <c r="AZ65" s="16">
        <v>6.252</v>
      </c>
      <c r="BA65" s="14">
        <v>0.305</v>
      </c>
      <c r="BB65" s="13">
        <v>33.91</v>
      </c>
    </row>
    <row r="66" spans="1:54" ht="15.75">
      <c r="A66" s="6"/>
      <c r="B66" s="6"/>
      <c r="C66" s="6"/>
      <c r="D66" s="6"/>
      <c r="E66" s="6"/>
      <c r="F66" s="6"/>
      <c r="G66" s="6"/>
      <c r="H66" s="6"/>
      <c r="I66" s="6"/>
      <c r="J66" s="26"/>
      <c r="K66" s="11"/>
      <c r="L66" s="11"/>
      <c r="M66" s="6"/>
      <c r="N66" s="6"/>
      <c r="O66" s="6"/>
      <c r="P66" s="6"/>
      <c r="Q66" s="6"/>
      <c r="R66" s="6"/>
      <c r="S66" s="6"/>
      <c r="T66" s="6"/>
      <c r="U66" s="6"/>
      <c r="V66" s="6"/>
      <c r="W66" s="23">
        <v>198.9</v>
      </c>
      <c r="X66" s="13">
        <v>18.68</v>
      </c>
      <c r="Y66" s="6">
        <v>4.7</v>
      </c>
      <c r="Z66" s="14">
        <v>2.78</v>
      </c>
      <c r="AA66" s="14">
        <f t="shared" si="5"/>
        <v>1.9200000000000004</v>
      </c>
      <c r="AB66" s="14">
        <f t="shared" si="6"/>
        <v>1.8570000000000004</v>
      </c>
      <c r="AC66" s="16">
        <v>8.02</v>
      </c>
      <c r="AD66" s="16">
        <v>5.645</v>
      </c>
      <c r="AE66" s="14">
        <v>0.239</v>
      </c>
      <c r="AF66" s="13">
        <v>33.817</v>
      </c>
      <c r="AG66" s="13"/>
      <c r="AH66" s="12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24">
        <v>9.12</v>
      </c>
      <c r="AT66" s="13">
        <v>16.8794</v>
      </c>
      <c r="AU66" s="14">
        <v>4.821</v>
      </c>
      <c r="AV66" s="6">
        <v>3.114</v>
      </c>
      <c r="AW66" s="15">
        <f t="shared" si="9"/>
        <v>1.7069999999999999</v>
      </c>
      <c r="AX66" s="15">
        <f t="shared" si="10"/>
        <v>1.66</v>
      </c>
      <c r="AY66" s="16">
        <v>6.73</v>
      </c>
      <c r="AZ66" s="16">
        <v>4.229</v>
      </c>
      <c r="BA66" s="14">
        <v>0.2</v>
      </c>
      <c r="BB66" s="13">
        <v>33.65</v>
      </c>
    </row>
    <row r="67" spans="1:54" ht="15.75">
      <c r="A67" s="6"/>
      <c r="B67" s="6"/>
      <c r="C67" s="6"/>
      <c r="D67" s="6"/>
      <c r="E67" s="6"/>
      <c r="F67" s="6"/>
      <c r="G67" s="6"/>
      <c r="H67" s="6"/>
      <c r="I67" s="6"/>
      <c r="J67" s="26"/>
      <c r="K67" s="11"/>
      <c r="L67" s="11"/>
      <c r="M67" s="6"/>
      <c r="N67" s="6"/>
      <c r="O67" s="6"/>
      <c r="P67" s="6"/>
      <c r="Q67" s="6"/>
      <c r="R67" s="6"/>
      <c r="S67" s="6"/>
      <c r="T67" s="6"/>
      <c r="U67" s="6"/>
      <c r="V67" s="6"/>
      <c r="W67" s="23">
        <v>201.4</v>
      </c>
      <c r="X67" s="13">
        <v>18.912</v>
      </c>
      <c r="Y67" s="6">
        <v>4.72</v>
      </c>
      <c r="Z67" s="14">
        <v>3.18</v>
      </c>
      <c r="AA67" s="14">
        <f t="shared" si="5"/>
        <v>1.5399999999999996</v>
      </c>
      <c r="AB67" s="14">
        <f t="shared" si="6"/>
        <v>1.4769999999999996</v>
      </c>
      <c r="AC67" s="16">
        <v>5.96</v>
      </c>
      <c r="AD67" s="16">
        <v>3.585</v>
      </c>
      <c r="AE67" s="14">
        <v>0.093</v>
      </c>
      <c r="AF67" s="13">
        <v>33.538</v>
      </c>
      <c r="AG67" s="13"/>
      <c r="AH67" s="1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13">
        <v>9.22</v>
      </c>
      <c r="AT67" s="13">
        <v>17.3387</v>
      </c>
      <c r="AU67" s="14">
        <v>5.196</v>
      </c>
      <c r="AV67" s="6">
        <v>3.042</v>
      </c>
      <c r="AW67" s="15">
        <f t="shared" si="9"/>
        <v>2.154</v>
      </c>
      <c r="AX67" s="15">
        <f t="shared" si="10"/>
        <v>2.1069999999999998</v>
      </c>
      <c r="AY67" s="16">
        <v>9.19</v>
      </c>
      <c r="AZ67" s="16">
        <v>6.693</v>
      </c>
      <c r="BA67" s="14">
        <v>0.772</v>
      </c>
      <c r="BB67" s="13">
        <v>34.74</v>
      </c>
    </row>
    <row r="68" spans="1:54" ht="15.75">
      <c r="A68" s="6"/>
      <c r="B68" s="6"/>
      <c r="C68" s="6"/>
      <c r="D68" s="6"/>
      <c r="E68" s="6"/>
      <c r="F68" s="6"/>
      <c r="G68" s="6"/>
      <c r="H68" s="6"/>
      <c r="I68" s="6"/>
      <c r="J68" s="26"/>
      <c r="K68" s="11"/>
      <c r="L68" s="11"/>
      <c r="M68" s="6"/>
      <c r="N68" s="6"/>
      <c r="O68" s="6"/>
      <c r="P68" s="6"/>
      <c r="Q68" s="6"/>
      <c r="R68" s="6"/>
      <c r="S68" s="6"/>
      <c r="T68" s="6"/>
      <c r="U68" s="6"/>
      <c r="V68" s="6"/>
      <c r="W68" s="23">
        <v>203.8</v>
      </c>
      <c r="X68" s="13">
        <v>19.135</v>
      </c>
      <c r="Y68" s="6">
        <v>4.7</v>
      </c>
      <c r="Z68" s="14">
        <v>2.822</v>
      </c>
      <c r="AA68" s="14">
        <f t="shared" si="5"/>
        <v>1.8780000000000001</v>
      </c>
      <c r="AB68" s="14">
        <f t="shared" si="6"/>
        <v>1.8150000000000002</v>
      </c>
      <c r="AC68" s="16">
        <v>7.87</v>
      </c>
      <c r="AD68" s="16">
        <v>5.495</v>
      </c>
      <c r="AE68" s="14">
        <v>0.242</v>
      </c>
      <c r="AF68" s="13">
        <v>33.822</v>
      </c>
      <c r="AG68" s="13"/>
      <c r="AH68" s="12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24">
        <v>9.24</v>
      </c>
      <c r="AT68" s="13">
        <v>17.4527</v>
      </c>
      <c r="AU68" s="14">
        <v>4.932</v>
      </c>
      <c r="AV68" s="6">
        <v>2.568</v>
      </c>
      <c r="AW68" s="15">
        <f t="shared" si="9"/>
        <v>2.3640000000000003</v>
      </c>
      <c r="AX68" s="15">
        <f t="shared" si="10"/>
        <v>2.317</v>
      </c>
      <c r="AY68" s="16">
        <v>11.26</v>
      </c>
      <c r="AZ68" s="16">
        <v>8.763</v>
      </c>
      <c r="BA68" s="14">
        <v>0.824</v>
      </c>
      <c r="BB68" s="13">
        <v>34.84</v>
      </c>
    </row>
    <row r="69" spans="1:54" ht="15.75">
      <c r="A69" s="6"/>
      <c r="B69" s="6"/>
      <c r="C69" s="6"/>
      <c r="D69" s="6"/>
      <c r="E69" s="6"/>
      <c r="F69" s="6"/>
      <c r="G69" s="6"/>
      <c r="H69" s="6"/>
      <c r="I69" s="6"/>
      <c r="J69" s="26"/>
      <c r="K69" s="11"/>
      <c r="L69" s="11"/>
      <c r="M69" s="6"/>
      <c r="N69" s="6"/>
      <c r="O69" s="6"/>
      <c r="P69" s="6"/>
      <c r="Q69" s="6"/>
      <c r="R69" s="6"/>
      <c r="S69" s="6"/>
      <c r="T69" s="6"/>
      <c r="U69" s="6"/>
      <c r="V69" s="6"/>
      <c r="W69" s="23">
        <v>206.2</v>
      </c>
      <c r="X69" s="13">
        <v>19.359</v>
      </c>
      <c r="Y69" s="6">
        <v>4.8</v>
      </c>
      <c r="Z69" s="14">
        <v>3.337</v>
      </c>
      <c r="AA69" s="14">
        <f aca="true" t="shared" si="11" ref="AA69:AA81">Y69-Z69</f>
        <v>1.4629999999999996</v>
      </c>
      <c r="AB69" s="14">
        <f aca="true" t="shared" si="12" ref="AB69:AB81">AA69-0.063</f>
        <v>1.3999999999999997</v>
      </c>
      <c r="AC69" s="16">
        <v>5.44</v>
      </c>
      <c r="AD69" s="16">
        <v>3.065</v>
      </c>
      <c r="AE69" s="14">
        <v>0.11</v>
      </c>
      <c r="AF69" s="13">
        <v>33.57</v>
      </c>
      <c r="AG69" s="13"/>
      <c r="AH69" s="12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24">
        <v>9.27</v>
      </c>
      <c r="AT69" s="13">
        <v>17.5678</v>
      </c>
      <c r="AU69" s="14">
        <v>4.832</v>
      </c>
      <c r="AV69" s="6">
        <v>3.433</v>
      </c>
      <c r="AW69" s="15">
        <f aca="true" t="shared" si="13" ref="AW69:AW105">AU69-AV69</f>
        <v>1.399</v>
      </c>
      <c r="AX69" s="15">
        <f aca="true" t="shared" si="14" ref="AX69:AX105">AW69-0.047</f>
        <v>1.352</v>
      </c>
      <c r="AY69" s="16">
        <v>5.3</v>
      </c>
      <c r="AZ69" s="16">
        <v>2.804</v>
      </c>
      <c r="BA69" s="14">
        <v>0.135</v>
      </c>
      <c r="BB69" s="13">
        <v>33.52</v>
      </c>
    </row>
    <row r="70" spans="1:54" ht="15.75">
      <c r="A70" s="6"/>
      <c r="B70" s="6"/>
      <c r="C70" s="6"/>
      <c r="D70" s="6"/>
      <c r="E70" s="6"/>
      <c r="F70" s="6"/>
      <c r="G70" s="6"/>
      <c r="H70" s="6"/>
      <c r="I70" s="6"/>
      <c r="J70" s="26"/>
      <c r="K70" s="11"/>
      <c r="L70" s="11"/>
      <c r="M70" s="6"/>
      <c r="N70" s="6"/>
      <c r="O70" s="6"/>
      <c r="P70" s="6"/>
      <c r="Q70" s="6"/>
      <c r="R70" s="6"/>
      <c r="S70" s="6"/>
      <c r="T70" s="6"/>
      <c r="U70" s="6"/>
      <c r="V70" s="6"/>
      <c r="W70" s="23">
        <v>208.7</v>
      </c>
      <c r="X70" s="13">
        <v>19.591</v>
      </c>
      <c r="Y70" s="6">
        <v>4.79</v>
      </c>
      <c r="Z70" s="14">
        <v>2.673</v>
      </c>
      <c r="AA70" s="14">
        <f t="shared" si="11"/>
        <v>2.117</v>
      </c>
      <c r="AB70" s="14">
        <f t="shared" si="12"/>
        <v>2.054</v>
      </c>
      <c r="AC70" s="16">
        <v>8.64</v>
      </c>
      <c r="AD70" s="16">
        <v>6.265</v>
      </c>
      <c r="AE70" s="14">
        <v>0.293</v>
      </c>
      <c r="AF70" s="13">
        <v>33.921</v>
      </c>
      <c r="AG70" s="13"/>
      <c r="AH70" s="12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24">
        <v>9.29</v>
      </c>
      <c r="AT70" s="13">
        <v>17.6841</v>
      </c>
      <c r="AU70" s="14">
        <v>4.837</v>
      </c>
      <c r="AV70" s="6">
        <v>2.651</v>
      </c>
      <c r="AW70" s="15">
        <f t="shared" si="13"/>
        <v>2.186</v>
      </c>
      <c r="AX70" s="15">
        <f t="shared" si="14"/>
        <v>2.139</v>
      </c>
      <c r="AY70" s="16">
        <v>9.08</v>
      </c>
      <c r="AZ70" s="16">
        <v>6.576</v>
      </c>
      <c r="BA70" s="14">
        <v>0.351</v>
      </c>
      <c r="BB70" s="13">
        <v>33.94</v>
      </c>
    </row>
    <row r="71" spans="1:54" ht="15.75">
      <c r="A71" s="6"/>
      <c r="B71" s="6"/>
      <c r="C71" s="6"/>
      <c r="D71" s="6"/>
      <c r="E71" s="6"/>
      <c r="F71" s="6"/>
      <c r="G71" s="6"/>
      <c r="H71" s="6"/>
      <c r="I71" s="6"/>
      <c r="J71" s="26"/>
      <c r="K71" s="11"/>
      <c r="L71" s="11"/>
      <c r="M71" s="6"/>
      <c r="N71" s="6"/>
      <c r="O71" s="6"/>
      <c r="P71" s="6"/>
      <c r="Q71" s="6"/>
      <c r="R71" s="6"/>
      <c r="S71" s="6"/>
      <c r="T71" s="6"/>
      <c r="U71" s="6"/>
      <c r="V71" s="6"/>
      <c r="W71" s="23">
        <v>211.1</v>
      </c>
      <c r="X71" s="13">
        <v>19.814</v>
      </c>
      <c r="Y71" s="6">
        <v>4.7</v>
      </c>
      <c r="Z71" s="14">
        <v>2.82</v>
      </c>
      <c r="AA71" s="14">
        <f t="shared" si="11"/>
        <v>1.8800000000000003</v>
      </c>
      <c r="AB71" s="14">
        <f t="shared" si="12"/>
        <v>1.8170000000000004</v>
      </c>
      <c r="AC71" s="16">
        <v>7.68</v>
      </c>
      <c r="AD71" s="16">
        <v>5.305</v>
      </c>
      <c r="AE71" s="14">
        <v>0.19</v>
      </c>
      <c r="AF71" s="13">
        <v>33.723</v>
      </c>
      <c r="AG71" s="13"/>
      <c r="AH71" s="12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24">
        <v>9.32</v>
      </c>
      <c r="AT71" s="13">
        <v>17.8004</v>
      </c>
      <c r="AU71" s="14">
        <v>4.945</v>
      </c>
      <c r="AV71" s="6">
        <v>2.921</v>
      </c>
      <c r="AW71" s="15">
        <f t="shared" si="13"/>
        <v>2.0240000000000005</v>
      </c>
      <c r="AX71" s="15">
        <f t="shared" si="14"/>
        <v>1.9770000000000005</v>
      </c>
      <c r="AY71" s="16">
        <v>7.82</v>
      </c>
      <c r="AZ71" s="16">
        <v>5.324</v>
      </c>
      <c r="BA71" s="14">
        <v>0.296</v>
      </c>
      <c r="BB71" s="13">
        <v>33.83</v>
      </c>
    </row>
    <row r="72" spans="1:54" ht="15.75">
      <c r="A72" s="6"/>
      <c r="B72" s="6"/>
      <c r="C72" s="6"/>
      <c r="D72" s="6"/>
      <c r="E72" s="6"/>
      <c r="F72" s="6"/>
      <c r="G72" s="6"/>
      <c r="H72" s="6"/>
      <c r="I72" s="6"/>
      <c r="J72" s="26"/>
      <c r="K72" s="11"/>
      <c r="L72" s="11"/>
      <c r="M72" s="6"/>
      <c r="N72" s="6"/>
      <c r="O72" s="6"/>
      <c r="P72" s="6"/>
      <c r="Q72" s="6"/>
      <c r="R72" s="6"/>
      <c r="S72" s="6"/>
      <c r="T72" s="6"/>
      <c r="U72" s="6"/>
      <c r="V72" s="6"/>
      <c r="W72" s="23">
        <v>213.5</v>
      </c>
      <c r="X72" s="13">
        <v>20.037</v>
      </c>
      <c r="Y72" s="6">
        <v>4.6</v>
      </c>
      <c r="Z72" s="14">
        <v>3.267</v>
      </c>
      <c r="AA72" s="14">
        <f t="shared" si="11"/>
        <v>1.3329999999999997</v>
      </c>
      <c r="AB72" s="14">
        <f t="shared" si="12"/>
        <v>1.2699999999999998</v>
      </c>
      <c r="AC72" s="16">
        <v>5.3</v>
      </c>
      <c r="AD72" s="16">
        <v>2.925</v>
      </c>
      <c r="AE72" s="14">
        <v>0.002</v>
      </c>
      <c r="AF72" s="13">
        <v>33.363</v>
      </c>
      <c r="AG72" s="13"/>
      <c r="AH72" s="12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24">
        <v>9.32</v>
      </c>
      <c r="AT72" s="13">
        <v>17.8004</v>
      </c>
      <c r="AU72" s="14">
        <v>4.945</v>
      </c>
      <c r="AV72" s="6">
        <v>2.583</v>
      </c>
      <c r="AW72" s="15">
        <f t="shared" si="13"/>
        <v>2.362</v>
      </c>
      <c r="AX72" s="15">
        <f t="shared" si="14"/>
        <v>2.315</v>
      </c>
      <c r="AY72" s="16">
        <v>9.97</v>
      </c>
      <c r="AZ72" s="16">
        <v>7.473</v>
      </c>
      <c r="BA72" s="14">
        <v>0.513</v>
      </c>
      <c r="BB72" s="13">
        <v>34.25</v>
      </c>
    </row>
    <row r="73" spans="1:54" ht="15.75">
      <c r="A73" s="6"/>
      <c r="B73" s="6"/>
      <c r="C73" s="6"/>
      <c r="D73" s="6"/>
      <c r="E73" s="6"/>
      <c r="F73" s="6"/>
      <c r="G73" s="6"/>
      <c r="H73" s="6"/>
      <c r="I73" s="6"/>
      <c r="J73" s="26"/>
      <c r="K73" s="11"/>
      <c r="L73" s="11"/>
      <c r="M73" s="6"/>
      <c r="N73" s="6"/>
      <c r="O73" s="6"/>
      <c r="P73" s="6"/>
      <c r="Q73" s="6"/>
      <c r="R73" s="6"/>
      <c r="S73" s="6"/>
      <c r="T73" s="6"/>
      <c r="U73" s="6"/>
      <c r="V73" s="6"/>
      <c r="W73" s="23">
        <v>216</v>
      </c>
      <c r="X73" s="13">
        <v>20.27</v>
      </c>
      <c r="Y73" s="13">
        <v>4.6</v>
      </c>
      <c r="Z73" s="14">
        <v>2.64</v>
      </c>
      <c r="AA73" s="14">
        <f t="shared" si="11"/>
        <v>1.9599999999999995</v>
      </c>
      <c r="AB73" s="14">
        <f t="shared" si="12"/>
        <v>1.8969999999999996</v>
      </c>
      <c r="AC73" s="16">
        <v>7.96</v>
      </c>
      <c r="AD73" s="16">
        <v>5.585</v>
      </c>
      <c r="AE73" s="14">
        <v>0.083</v>
      </c>
      <c r="AF73" s="13">
        <v>33.518</v>
      </c>
      <c r="AG73" s="13"/>
      <c r="AH73" s="12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24">
        <v>9.34</v>
      </c>
      <c r="AT73" s="13">
        <v>17.9167</v>
      </c>
      <c r="AU73" s="14">
        <v>4.969</v>
      </c>
      <c r="AV73" s="6">
        <v>3.447</v>
      </c>
      <c r="AW73" s="15">
        <f t="shared" si="13"/>
        <v>1.5220000000000002</v>
      </c>
      <c r="AX73" s="15">
        <f t="shared" si="14"/>
        <v>1.4750000000000003</v>
      </c>
      <c r="AY73" s="16">
        <v>5.87</v>
      </c>
      <c r="AZ73" s="16">
        <v>3.367</v>
      </c>
      <c r="BA73" s="14">
        <v>0.302</v>
      </c>
      <c r="BB73" s="13">
        <v>33.84</v>
      </c>
    </row>
    <row r="74" spans="1:54" ht="15.75">
      <c r="A74" s="6"/>
      <c r="B74" s="6"/>
      <c r="C74" s="6"/>
      <c r="D74" s="6"/>
      <c r="E74" s="6"/>
      <c r="F74" s="6"/>
      <c r="G74" s="6"/>
      <c r="H74" s="6"/>
      <c r="I74" s="6"/>
      <c r="J74" s="26"/>
      <c r="K74" s="11"/>
      <c r="L74" s="11"/>
      <c r="M74" s="6"/>
      <c r="N74" s="6"/>
      <c r="O74" s="6"/>
      <c r="P74" s="6"/>
      <c r="Q74" s="6"/>
      <c r="R74" s="6"/>
      <c r="S74" s="6"/>
      <c r="T74" s="6"/>
      <c r="U74" s="6"/>
      <c r="V74" s="6"/>
      <c r="W74" s="23">
        <v>218.4</v>
      </c>
      <c r="X74" s="13">
        <v>20.493</v>
      </c>
      <c r="Y74" s="6">
        <v>4.6</v>
      </c>
      <c r="Z74" s="14">
        <v>3.036</v>
      </c>
      <c r="AA74" s="14">
        <f t="shared" si="11"/>
        <v>1.5639999999999996</v>
      </c>
      <c r="AB74" s="14">
        <f t="shared" si="12"/>
        <v>1.5009999999999997</v>
      </c>
      <c r="AC74" s="16">
        <v>5.9</v>
      </c>
      <c r="AD74" s="16">
        <v>3.525</v>
      </c>
      <c r="AE74" s="14">
        <v>-0.067</v>
      </c>
      <c r="AF74" s="13">
        <v>33.231</v>
      </c>
      <c r="AG74" s="13"/>
      <c r="AH74" s="12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24">
        <v>9.37</v>
      </c>
      <c r="AT74" s="13">
        <v>18.0301</v>
      </c>
      <c r="AU74" s="14">
        <v>5.049</v>
      </c>
      <c r="AV74" s="6">
        <v>3.407</v>
      </c>
      <c r="AW74" s="15">
        <f t="shared" si="13"/>
        <v>1.6420000000000003</v>
      </c>
      <c r="AX74" s="15">
        <f t="shared" si="14"/>
        <v>1.5950000000000004</v>
      </c>
      <c r="AY74" s="16">
        <v>6.72</v>
      </c>
      <c r="AZ74" s="16">
        <v>4.22</v>
      </c>
      <c r="BA74" s="14">
        <v>0.49</v>
      </c>
      <c r="BB74" s="13">
        <v>34.2</v>
      </c>
    </row>
    <row r="75" spans="1:54" ht="15.75">
      <c r="A75" s="6"/>
      <c r="B75" s="6"/>
      <c r="C75" s="6"/>
      <c r="D75" s="6"/>
      <c r="E75" s="6"/>
      <c r="F75" s="6"/>
      <c r="G75" s="6"/>
      <c r="H75" s="6"/>
      <c r="I75" s="6"/>
      <c r="J75" s="26"/>
      <c r="K75" s="11"/>
      <c r="L75" s="11"/>
      <c r="M75" s="6"/>
      <c r="N75" s="6"/>
      <c r="O75" s="6"/>
      <c r="P75" s="6"/>
      <c r="Q75" s="6"/>
      <c r="R75" s="6"/>
      <c r="S75" s="6"/>
      <c r="T75" s="6"/>
      <c r="U75" s="6"/>
      <c r="V75" s="6"/>
      <c r="W75" s="23">
        <v>223.2</v>
      </c>
      <c r="X75" s="13">
        <v>20.939</v>
      </c>
      <c r="Y75" s="6">
        <v>4.66</v>
      </c>
      <c r="Z75" s="14">
        <v>3.238</v>
      </c>
      <c r="AA75" s="14">
        <f t="shared" si="11"/>
        <v>1.4220000000000002</v>
      </c>
      <c r="AB75" s="14">
        <f t="shared" si="12"/>
        <v>1.3590000000000002</v>
      </c>
      <c r="AC75" s="16">
        <v>5.42</v>
      </c>
      <c r="AD75" s="16">
        <v>3.045</v>
      </c>
      <c r="AE75" s="14">
        <v>0.006</v>
      </c>
      <c r="AF75" s="13">
        <v>33.37</v>
      </c>
      <c r="AG75" s="13"/>
      <c r="AH75" s="12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24">
        <v>9.39</v>
      </c>
      <c r="AT75" s="13">
        <v>18.1406</v>
      </c>
      <c r="AU75" s="14">
        <v>5.079</v>
      </c>
      <c r="AV75" s="6">
        <v>3.204</v>
      </c>
      <c r="AW75" s="15">
        <f t="shared" si="13"/>
        <v>1.8749999999999996</v>
      </c>
      <c r="AX75" s="15">
        <f t="shared" si="14"/>
        <v>1.8279999999999996</v>
      </c>
      <c r="AY75" s="16">
        <v>7.69</v>
      </c>
      <c r="AZ75" s="16">
        <v>5.195</v>
      </c>
      <c r="BA75" s="14">
        <v>0.545</v>
      </c>
      <c r="BB75" s="13">
        <v>34.31</v>
      </c>
    </row>
    <row r="76" spans="1:54" ht="15.75">
      <c r="A76" s="6"/>
      <c r="B76" s="6"/>
      <c r="C76" s="6"/>
      <c r="D76" s="6"/>
      <c r="E76" s="6"/>
      <c r="F76" s="6"/>
      <c r="G76" s="6"/>
      <c r="H76" s="6"/>
      <c r="I76" s="6"/>
      <c r="J76" s="26"/>
      <c r="K76" s="11"/>
      <c r="L76" s="11"/>
      <c r="M76" s="6"/>
      <c r="N76" s="6"/>
      <c r="O76" s="6"/>
      <c r="P76" s="6"/>
      <c r="Q76" s="6"/>
      <c r="R76" s="6"/>
      <c r="S76" s="6"/>
      <c r="T76" s="6"/>
      <c r="U76" s="6"/>
      <c r="V76" s="6"/>
      <c r="W76" s="23">
        <v>228.1</v>
      </c>
      <c r="X76" s="13">
        <v>21.395</v>
      </c>
      <c r="Y76" s="6">
        <v>4.7</v>
      </c>
      <c r="Z76" s="14">
        <v>3.14</v>
      </c>
      <c r="AA76" s="14">
        <f t="shared" si="11"/>
        <v>1.56</v>
      </c>
      <c r="AB76" s="14">
        <f t="shared" si="12"/>
        <v>1.497</v>
      </c>
      <c r="AC76" s="16">
        <v>6.35</v>
      </c>
      <c r="AD76" s="16">
        <v>3.975</v>
      </c>
      <c r="AE76" s="14">
        <v>0.158</v>
      </c>
      <c r="AF76" s="13">
        <v>33.662</v>
      </c>
      <c r="AG76" s="13"/>
      <c r="AH76" s="12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24">
        <v>9.42</v>
      </c>
      <c r="AT76" s="13">
        <v>18.251</v>
      </c>
      <c r="AU76" s="14">
        <v>5.068</v>
      </c>
      <c r="AV76" s="6">
        <v>3.389</v>
      </c>
      <c r="AW76" s="15">
        <f t="shared" si="13"/>
        <v>1.6789999999999998</v>
      </c>
      <c r="AX76" s="15">
        <f t="shared" si="14"/>
        <v>1.632</v>
      </c>
      <c r="AY76" s="16">
        <v>6.6</v>
      </c>
      <c r="AZ76" s="16">
        <v>4.097</v>
      </c>
      <c r="BA76" s="14">
        <v>0.439</v>
      </c>
      <c r="BB76" s="13">
        <v>34.11</v>
      </c>
    </row>
    <row r="77" spans="1:54" ht="15.75">
      <c r="A77" s="6"/>
      <c r="B77" s="6"/>
      <c r="C77" s="6"/>
      <c r="D77" s="6"/>
      <c r="E77" s="6"/>
      <c r="F77" s="6"/>
      <c r="G77" s="6"/>
      <c r="H77" s="6"/>
      <c r="I77" s="6"/>
      <c r="J77" s="26"/>
      <c r="K77" s="11"/>
      <c r="L77" s="11"/>
      <c r="M77" s="6"/>
      <c r="N77" s="6"/>
      <c r="O77" s="6"/>
      <c r="P77" s="6"/>
      <c r="Q77" s="6"/>
      <c r="R77" s="6"/>
      <c r="S77" s="6"/>
      <c r="T77" s="6"/>
      <c r="U77" s="6"/>
      <c r="V77" s="6"/>
      <c r="W77" s="23">
        <v>233</v>
      </c>
      <c r="X77" s="13">
        <v>21.85</v>
      </c>
      <c r="Y77" s="6">
        <v>4.7</v>
      </c>
      <c r="Z77" s="14">
        <v>3.478</v>
      </c>
      <c r="AA77" s="14">
        <f t="shared" si="11"/>
        <v>1.222</v>
      </c>
      <c r="AB77" s="14">
        <f t="shared" si="12"/>
        <v>1.159</v>
      </c>
      <c r="AC77" s="16">
        <v>5.25</v>
      </c>
      <c r="AD77" s="16">
        <v>2.875</v>
      </c>
      <c r="AE77" s="14">
        <v>0.2</v>
      </c>
      <c r="AF77" s="13">
        <v>33.742</v>
      </c>
      <c r="AG77" s="13"/>
      <c r="AH77" s="12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24">
        <v>9.44</v>
      </c>
      <c r="AT77" s="13">
        <v>18.3615</v>
      </c>
      <c r="AU77" s="14">
        <v>5.202</v>
      </c>
      <c r="AV77" s="6">
        <v>2.787</v>
      </c>
      <c r="AW77" s="15">
        <f t="shared" si="13"/>
        <v>2.415</v>
      </c>
      <c r="AX77" s="15">
        <f t="shared" si="14"/>
        <v>2.368</v>
      </c>
      <c r="AY77" s="16">
        <v>10.25</v>
      </c>
      <c r="AZ77" s="16">
        <v>7.751</v>
      </c>
      <c r="BA77" s="14">
        <v>0.788</v>
      </c>
      <c r="BB77" s="13">
        <v>34.77</v>
      </c>
    </row>
    <row r="78" spans="1:54" ht="15.75">
      <c r="A78" s="6"/>
      <c r="B78" s="6"/>
      <c r="C78" s="6"/>
      <c r="D78" s="6"/>
      <c r="E78" s="6"/>
      <c r="F78" s="6"/>
      <c r="G78" s="6"/>
      <c r="H78" s="6"/>
      <c r="I78" s="6"/>
      <c r="J78" s="26"/>
      <c r="K78" s="11"/>
      <c r="L78" s="11"/>
      <c r="M78" s="6"/>
      <c r="N78" s="6"/>
      <c r="O78" s="6"/>
      <c r="P78" s="6"/>
      <c r="Q78" s="6"/>
      <c r="R78" s="6"/>
      <c r="S78" s="6"/>
      <c r="T78" s="6"/>
      <c r="U78" s="6"/>
      <c r="V78" s="6"/>
      <c r="W78" s="23">
        <v>237.8</v>
      </c>
      <c r="X78" s="13">
        <v>22.297</v>
      </c>
      <c r="Y78" s="6">
        <v>4.79</v>
      </c>
      <c r="Z78" s="14">
        <v>3.361</v>
      </c>
      <c r="AA78" s="14">
        <f t="shared" si="11"/>
        <v>1.4289999999999998</v>
      </c>
      <c r="AB78" s="14">
        <f t="shared" si="12"/>
        <v>1.3659999999999999</v>
      </c>
      <c r="AC78" s="16">
        <v>5.45</v>
      </c>
      <c r="AD78" s="16">
        <v>3.2</v>
      </c>
      <c r="AE78" s="14">
        <v>0.171</v>
      </c>
      <c r="AF78" s="13">
        <v>33.745</v>
      </c>
      <c r="AG78" s="13"/>
      <c r="AH78" s="12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24">
        <v>9.46</v>
      </c>
      <c r="AT78" s="13">
        <v>18.4749</v>
      </c>
      <c r="AU78" s="14">
        <v>5.312</v>
      </c>
      <c r="AV78" s="6">
        <v>2.899</v>
      </c>
      <c r="AW78" s="15">
        <f t="shared" si="13"/>
        <v>2.4130000000000003</v>
      </c>
      <c r="AX78" s="15">
        <f t="shared" si="14"/>
        <v>2.366</v>
      </c>
      <c r="AY78" s="16">
        <v>10.24</v>
      </c>
      <c r="AZ78" s="16">
        <v>7.741</v>
      </c>
      <c r="BA78" s="14">
        <v>0.897</v>
      </c>
      <c r="BB78" s="13">
        <v>34.98</v>
      </c>
    </row>
    <row r="79" spans="1:54" ht="15.75">
      <c r="A79" s="6"/>
      <c r="B79" s="6"/>
      <c r="C79" s="6"/>
      <c r="D79" s="6"/>
      <c r="E79" s="6"/>
      <c r="F79" s="6"/>
      <c r="G79" s="6"/>
      <c r="H79" s="6"/>
      <c r="I79" s="6"/>
      <c r="J79" s="26"/>
      <c r="K79" s="11"/>
      <c r="L79" s="11"/>
      <c r="M79" s="6"/>
      <c r="N79" s="6"/>
      <c r="O79" s="6"/>
      <c r="P79" s="6"/>
      <c r="Q79" s="6"/>
      <c r="R79" s="6"/>
      <c r="S79" s="6"/>
      <c r="T79" s="6"/>
      <c r="U79" s="6"/>
      <c r="V79" s="6"/>
      <c r="W79" s="23">
        <v>240.3</v>
      </c>
      <c r="X79" s="13">
        <v>22.529</v>
      </c>
      <c r="Y79" s="6">
        <v>4.8</v>
      </c>
      <c r="Z79" s="14">
        <v>3.033</v>
      </c>
      <c r="AA79" s="14">
        <f t="shared" si="11"/>
        <v>1.767</v>
      </c>
      <c r="AB79" s="14">
        <f t="shared" si="12"/>
        <v>1.704</v>
      </c>
      <c r="AC79" s="16">
        <v>6.85</v>
      </c>
      <c r="AD79" s="16">
        <v>4.6</v>
      </c>
      <c r="AE79" s="14">
        <v>0.217</v>
      </c>
      <c r="AF79" s="13">
        <v>33.833</v>
      </c>
      <c r="AG79" s="13"/>
      <c r="AH79" s="12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24">
        <v>9.49</v>
      </c>
      <c r="AT79" s="13">
        <v>18.5912</v>
      </c>
      <c r="AU79" s="14">
        <v>5.207</v>
      </c>
      <c r="AV79" s="6">
        <v>2.994</v>
      </c>
      <c r="AW79" s="15">
        <f t="shared" si="13"/>
        <v>2.2129999999999996</v>
      </c>
      <c r="AX79" s="15">
        <f t="shared" si="14"/>
        <v>2.1659999999999995</v>
      </c>
      <c r="AY79" s="16">
        <v>9.21</v>
      </c>
      <c r="AZ79" s="16">
        <v>6.713</v>
      </c>
      <c r="BA79" s="14">
        <v>0.73</v>
      </c>
      <c r="BB79" s="13">
        <v>34.66</v>
      </c>
    </row>
    <row r="80" spans="1:54" ht="15.75">
      <c r="A80" s="6"/>
      <c r="B80" s="6"/>
      <c r="C80" s="6"/>
      <c r="D80" s="6"/>
      <c r="E80" s="6"/>
      <c r="F80" s="6"/>
      <c r="G80" s="6"/>
      <c r="H80" s="6"/>
      <c r="I80" s="6"/>
      <c r="J80" s="26"/>
      <c r="K80" s="11"/>
      <c r="L80" s="11"/>
      <c r="M80" s="6"/>
      <c r="N80" s="6"/>
      <c r="O80" s="6"/>
      <c r="P80" s="6"/>
      <c r="Q80" s="6"/>
      <c r="R80" s="6"/>
      <c r="S80" s="6"/>
      <c r="T80" s="6"/>
      <c r="U80" s="6"/>
      <c r="V80" s="6"/>
      <c r="W80" s="23">
        <v>250</v>
      </c>
      <c r="X80" s="13">
        <v>23.431</v>
      </c>
      <c r="Y80" s="6">
        <v>4.9</v>
      </c>
      <c r="Z80" s="14">
        <v>3.139</v>
      </c>
      <c r="AA80" s="14">
        <f t="shared" si="11"/>
        <v>1.7610000000000006</v>
      </c>
      <c r="AB80" s="14">
        <f t="shared" si="12"/>
        <v>1.6980000000000006</v>
      </c>
      <c r="AC80" s="16">
        <v>6.82</v>
      </c>
      <c r="AD80" s="16">
        <v>4.57</v>
      </c>
      <c r="AE80" s="14">
        <v>0.315</v>
      </c>
      <c r="AF80" s="13">
        <v>34.022</v>
      </c>
      <c r="AG80" s="13"/>
      <c r="AH80" s="12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24">
        <v>9.51</v>
      </c>
      <c r="AT80" s="13">
        <v>18.7075</v>
      </c>
      <c r="AU80" s="14">
        <v>5.106</v>
      </c>
      <c r="AV80" s="6">
        <v>3.301</v>
      </c>
      <c r="AW80" s="15">
        <f t="shared" si="13"/>
        <v>1.8049999999999997</v>
      </c>
      <c r="AX80" s="15">
        <f t="shared" si="14"/>
        <v>1.7579999999999998</v>
      </c>
      <c r="AY80" s="16">
        <v>8.02</v>
      </c>
      <c r="AZ80" s="16">
        <v>5.65</v>
      </c>
      <c r="BA80" s="14">
        <v>0.761</v>
      </c>
      <c r="BB80" s="13">
        <v>34.78</v>
      </c>
    </row>
    <row r="81" spans="1:54" ht="15.75">
      <c r="A81" s="6"/>
      <c r="B81" s="6"/>
      <c r="C81" s="6"/>
      <c r="D81" s="6"/>
      <c r="E81" s="6"/>
      <c r="F81" s="6"/>
      <c r="G81" s="6"/>
      <c r="H81" s="6"/>
      <c r="I81" s="6"/>
      <c r="J81" s="26"/>
      <c r="K81" s="11"/>
      <c r="L81" s="11"/>
      <c r="M81" s="6"/>
      <c r="N81" s="6"/>
      <c r="O81" s="6"/>
      <c r="P81" s="6"/>
      <c r="Q81" s="6"/>
      <c r="R81" s="6"/>
      <c r="S81" s="6"/>
      <c r="T81" s="6"/>
      <c r="U81" s="6"/>
      <c r="V81" s="6"/>
      <c r="W81" s="23">
        <v>259.7</v>
      </c>
      <c r="X81" s="13">
        <v>24.353</v>
      </c>
      <c r="Y81" s="6">
        <v>4.38</v>
      </c>
      <c r="Z81" s="14">
        <v>2.651</v>
      </c>
      <c r="AA81" s="14">
        <f t="shared" si="11"/>
        <v>1.729</v>
      </c>
      <c r="AB81" s="14">
        <f t="shared" si="12"/>
        <v>1.6660000000000001</v>
      </c>
      <c r="AC81" s="16">
        <v>8.71</v>
      </c>
      <c r="AD81" s="16">
        <v>6.5</v>
      </c>
      <c r="AE81" s="14">
        <v>0.158</v>
      </c>
      <c r="AF81" s="13">
        <v>33.662</v>
      </c>
      <c r="AG81" s="13"/>
      <c r="AH81" s="12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24">
        <v>9.51</v>
      </c>
      <c r="AT81" s="13">
        <v>18.7075</v>
      </c>
      <c r="AU81" s="14">
        <v>5.106</v>
      </c>
      <c r="AV81" s="6">
        <v>3.43</v>
      </c>
      <c r="AW81" s="15">
        <f t="shared" si="13"/>
        <v>1.6759999999999997</v>
      </c>
      <c r="AX81" s="15">
        <f t="shared" si="14"/>
        <v>1.6289999999999998</v>
      </c>
      <c r="AY81" s="16">
        <v>7.4</v>
      </c>
      <c r="AZ81" s="16">
        <v>5.021</v>
      </c>
      <c r="BA81" s="14">
        <v>0.725</v>
      </c>
      <c r="BB81" s="13">
        <v>34.71</v>
      </c>
    </row>
    <row r="82" spans="1:54" ht="15.75">
      <c r="A82" s="6"/>
      <c r="B82" s="6"/>
      <c r="C82" s="6"/>
      <c r="D82" s="6"/>
      <c r="E82" s="6"/>
      <c r="F82" s="6"/>
      <c r="G82" s="6"/>
      <c r="H82" s="6"/>
      <c r="I82" s="6"/>
      <c r="J82" s="26"/>
      <c r="K82" s="11"/>
      <c r="L82" s="11"/>
      <c r="M82" s="6"/>
      <c r="N82" s="6"/>
      <c r="O82" s="6"/>
      <c r="P82" s="6"/>
      <c r="Q82" s="6"/>
      <c r="R82" s="6"/>
      <c r="S82" s="6"/>
      <c r="T82" s="6"/>
      <c r="U82" s="6"/>
      <c r="V82" s="6"/>
      <c r="W82" s="12"/>
      <c r="X82" s="6"/>
      <c r="Y82" s="6"/>
      <c r="Z82" s="6"/>
      <c r="AA82" s="6"/>
      <c r="AB82" s="6"/>
      <c r="AC82" s="6"/>
      <c r="AD82" s="6"/>
      <c r="AE82" s="6"/>
      <c r="AF82" s="30"/>
      <c r="AG82" s="30"/>
      <c r="AH82" s="12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24">
        <v>9.54</v>
      </c>
      <c r="AT82" s="13">
        <v>18.8238</v>
      </c>
      <c r="AU82" s="14">
        <v>5.298</v>
      </c>
      <c r="AV82" s="6">
        <v>2.922</v>
      </c>
      <c r="AW82" s="15">
        <f t="shared" si="13"/>
        <v>2.376</v>
      </c>
      <c r="AX82" s="15">
        <f t="shared" si="14"/>
        <v>2.3289999999999997</v>
      </c>
      <c r="AY82" s="16">
        <v>10.05</v>
      </c>
      <c r="AZ82" s="16">
        <v>7.674</v>
      </c>
      <c r="BA82" s="14">
        <v>0.903</v>
      </c>
      <c r="BB82" s="13">
        <v>35.06</v>
      </c>
    </row>
    <row r="83" spans="1:54" ht="15.75">
      <c r="A83" s="6"/>
      <c r="B83" s="6"/>
      <c r="C83" s="6"/>
      <c r="D83" s="6"/>
      <c r="E83" s="6"/>
      <c r="F83" s="6"/>
      <c r="G83" s="6"/>
      <c r="H83" s="6"/>
      <c r="I83" s="6"/>
      <c r="J83" s="26"/>
      <c r="K83" s="11"/>
      <c r="L83" s="11"/>
      <c r="M83" s="6"/>
      <c r="N83" s="6"/>
      <c r="O83" s="6"/>
      <c r="P83" s="6"/>
      <c r="Q83" s="6"/>
      <c r="R83" s="6"/>
      <c r="S83" s="6"/>
      <c r="T83" s="6"/>
      <c r="U83" s="6"/>
      <c r="V83" s="6"/>
      <c r="W83" s="12"/>
      <c r="X83" s="6"/>
      <c r="Y83" s="6"/>
      <c r="Z83" s="6"/>
      <c r="AA83" s="6"/>
      <c r="AB83" s="6"/>
      <c r="AC83" s="6"/>
      <c r="AD83" s="6"/>
      <c r="AE83" s="6"/>
      <c r="AF83" s="30"/>
      <c r="AG83" s="30"/>
      <c r="AH83" s="12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24">
        <v>9.56</v>
      </c>
      <c r="AT83" s="13">
        <v>18.9389</v>
      </c>
      <c r="AU83" s="14">
        <v>5.271</v>
      </c>
      <c r="AV83" s="6">
        <v>2.734</v>
      </c>
      <c r="AW83" s="15">
        <f t="shared" si="13"/>
        <v>2.537</v>
      </c>
      <c r="AX83" s="15">
        <f t="shared" si="14"/>
        <v>2.4899999999999998</v>
      </c>
      <c r="AY83" s="16">
        <v>10.89</v>
      </c>
      <c r="AZ83" s="16">
        <v>8.516</v>
      </c>
      <c r="BA83" s="14">
        <v>0.928</v>
      </c>
      <c r="BB83" s="13">
        <v>35.1</v>
      </c>
    </row>
    <row r="84" spans="1:54" ht="15.75">
      <c r="A84" s="6"/>
      <c r="B84" s="6"/>
      <c r="C84" s="6"/>
      <c r="D84" s="6"/>
      <c r="E84" s="6"/>
      <c r="F84" s="6"/>
      <c r="G84" s="6"/>
      <c r="H84" s="6"/>
      <c r="I84" s="6"/>
      <c r="J84" s="26"/>
      <c r="K84" s="11"/>
      <c r="L84" s="11"/>
      <c r="M84" s="6"/>
      <c r="N84" s="6"/>
      <c r="O84" s="6"/>
      <c r="P84" s="6"/>
      <c r="Q84" s="6"/>
      <c r="R84" s="6"/>
      <c r="S84" s="6"/>
      <c r="T84" s="6"/>
      <c r="U84" s="6"/>
      <c r="V84" s="6"/>
      <c r="W84" s="12"/>
      <c r="X84" s="6"/>
      <c r="Y84" s="6"/>
      <c r="Z84" s="6"/>
      <c r="AA84" s="6"/>
      <c r="AB84" s="6"/>
      <c r="AC84" s="6"/>
      <c r="AD84" s="6"/>
      <c r="AE84" s="6"/>
      <c r="AF84" s="30"/>
      <c r="AG84" s="30"/>
      <c r="AH84" s="12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24">
        <v>9.59</v>
      </c>
      <c r="AT84" s="13">
        <v>19.0528</v>
      </c>
      <c r="AU84" s="14">
        <v>5.252</v>
      </c>
      <c r="AV84" s="6">
        <v>2.875</v>
      </c>
      <c r="AW84" s="15">
        <f t="shared" si="13"/>
        <v>2.377</v>
      </c>
      <c r="AX84" s="15">
        <f t="shared" si="14"/>
        <v>2.3299999999999996</v>
      </c>
      <c r="AY84" s="16">
        <v>10.05</v>
      </c>
      <c r="AZ84" s="16">
        <v>7.676</v>
      </c>
      <c r="BA84" s="14">
        <v>0.857</v>
      </c>
      <c r="BB84" s="13">
        <v>34.97</v>
      </c>
    </row>
    <row r="85" spans="1:54" ht="15.75">
      <c r="A85" s="6"/>
      <c r="B85" s="6"/>
      <c r="C85" s="6"/>
      <c r="D85" s="6"/>
      <c r="E85" s="6"/>
      <c r="F85" s="6"/>
      <c r="G85" s="6"/>
      <c r="H85" s="6"/>
      <c r="I85" s="6"/>
      <c r="J85" s="26"/>
      <c r="K85" s="11"/>
      <c r="L85" s="11"/>
      <c r="M85" s="6"/>
      <c r="N85" s="6"/>
      <c r="O85" s="6"/>
      <c r="P85" s="6"/>
      <c r="Q85" s="6"/>
      <c r="R85" s="6"/>
      <c r="S85" s="6"/>
      <c r="T85" s="6"/>
      <c r="U85" s="6"/>
      <c r="V85" s="6"/>
      <c r="W85" s="12"/>
      <c r="X85" s="6"/>
      <c r="Y85" s="6"/>
      <c r="Z85" s="6"/>
      <c r="AA85" s="6"/>
      <c r="AB85" s="6"/>
      <c r="AC85" s="6"/>
      <c r="AD85" s="6"/>
      <c r="AE85" s="6"/>
      <c r="AF85" s="30"/>
      <c r="AG85" s="30"/>
      <c r="AH85" s="12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24">
        <v>9.61</v>
      </c>
      <c r="AT85" s="13">
        <v>19.1668</v>
      </c>
      <c r="AU85" s="14">
        <v>5.236</v>
      </c>
      <c r="AV85" s="6">
        <v>3.312</v>
      </c>
      <c r="AW85" s="15">
        <f t="shared" si="13"/>
        <v>1.924</v>
      </c>
      <c r="AX85" s="15">
        <f t="shared" si="14"/>
        <v>1.877</v>
      </c>
      <c r="AY85" s="16">
        <v>7.77</v>
      </c>
      <c r="AZ85" s="16">
        <v>5.398</v>
      </c>
      <c r="BA85" s="14">
        <v>0.706</v>
      </c>
      <c r="BB85" s="13">
        <v>34.68</v>
      </c>
    </row>
    <row r="86" spans="1:54" ht="15.75">
      <c r="A86" s="6"/>
      <c r="B86" s="6"/>
      <c r="C86" s="6"/>
      <c r="D86" s="6"/>
      <c r="E86" s="6"/>
      <c r="F86" s="6"/>
      <c r="G86" s="6"/>
      <c r="H86" s="6"/>
      <c r="I86" s="6"/>
      <c r="J86" s="26"/>
      <c r="K86" s="11"/>
      <c r="L86" s="11"/>
      <c r="M86" s="6"/>
      <c r="N86" s="6"/>
      <c r="O86" s="6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6"/>
      <c r="AB86" s="6"/>
      <c r="AC86" s="6"/>
      <c r="AD86" s="6"/>
      <c r="AE86" s="6"/>
      <c r="AF86" s="30"/>
      <c r="AG86" s="30"/>
      <c r="AH86" s="12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24">
        <v>9.64</v>
      </c>
      <c r="AT86" s="13">
        <v>19.2808</v>
      </c>
      <c r="AU86" s="14">
        <v>5.216</v>
      </c>
      <c r="AV86" s="6">
        <v>2.704</v>
      </c>
      <c r="AW86" s="15">
        <f t="shared" si="13"/>
        <v>2.512</v>
      </c>
      <c r="AX86" s="15">
        <f t="shared" si="14"/>
        <v>2.465</v>
      </c>
      <c r="AY86" s="16">
        <v>10.76</v>
      </c>
      <c r="AZ86" s="16">
        <v>8.381</v>
      </c>
      <c r="BA86" s="14">
        <v>0.864</v>
      </c>
      <c r="BB86" s="13">
        <v>34.98</v>
      </c>
    </row>
    <row r="87" spans="1:54" ht="15.75">
      <c r="A87" s="6"/>
      <c r="B87" s="6"/>
      <c r="C87" s="6"/>
      <c r="D87" s="6"/>
      <c r="E87" s="6"/>
      <c r="F87" s="6"/>
      <c r="G87" s="6"/>
      <c r="H87" s="6"/>
      <c r="I87" s="6"/>
      <c r="J87" s="26"/>
      <c r="K87" s="11"/>
      <c r="L87" s="11"/>
      <c r="M87" s="6"/>
      <c r="N87" s="6"/>
      <c r="O87" s="6"/>
      <c r="P87" s="6"/>
      <c r="Q87" s="6"/>
      <c r="R87" s="6"/>
      <c r="S87" s="6"/>
      <c r="T87" s="6"/>
      <c r="U87" s="6"/>
      <c r="V87" s="6"/>
      <c r="W87" s="12"/>
      <c r="X87" s="6"/>
      <c r="Y87" s="6"/>
      <c r="Z87" s="6"/>
      <c r="AA87" s="6"/>
      <c r="AB87" s="6"/>
      <c r="AC87" s="6"/>
      <c r="AD87" s="6"/>
      <c r="AE87" s="6"/>
      <c r="AF87" s="30"/>
      <c r="AG87" s="30"/>
      <c r="AH87" s="12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24">
        <v>9.66</v>
      </c>
      <c r="AT87" s="13">
        <v>19.3942</v>
      </c>
      <c r="AU87" s="14">
        <v>5.157</v>
      </c>
      <c r="AV87" s="6">
        <v>2.797</v>
      </c>
      <c r="AW87" s="15">
        <f t="shared" si="13"/>
        <v>2.36</v>
      </c>
      <c r="AX87" s="15">
        <f t="shared" si="14"/>
        <v>2.3129999999999997</v>
      </c>
      <c r="AY87" s="16">
        <v>9.96</v>
      </c>
      <c r="AZ87" s="16">
        <v>7.588</v>
      </c>
      <c r="BA87" s="14">
        <v>0.756</v>
      </c>
      <c r="BB87" s="13">
        <v>34.77</v>
      </c>
    </row>
    <row r="88" spans="1:54" ht="15.75">
      <c r="A88" s="6"/>
      <c r="B88" s="6"/>
      <c r="C88" s="6"/>
      <c r="D88" s="6"/>
      <c r="E88" s="6"/>
      <c r="F88" s="6"/>
      <c r="G88" s="6"/>
      <c r="H88" s="6"/>
      <c r="I88" s="6"/>
      <c r="J88" s="26"/>
      <c r="K88" s="11"/>
      <c r="L88" s="11"/>
      <c r="M88" s="6"/>
      <c r="N88" s="6"/>
      <c r="O88" s="6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6"/>
      <c r="AB88" s="6"/>
      <c r="AC88" s="6"/>
      <c r="AD88" s="6"/>
      <c r="AE88" s="6"/>
      <c r="AF88" s="30"/>
      <c r="AG88" s="30"/>
      <c r="AH88" s="12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24">
        <v>9.69</v>
      </c>
      <c r="AT88" s="13">
        <v>19.507</v>
      </c>
      <c r="AU88" s="14">
        <v>5.244</v>
      </c>
      <c r="AV88" s="6">
        <v>3.421</v>
      </c>
      <c r="AW88" s="15">
        <f t="shared" si="13"/>
        <v>1.823</v>
      </c>
      <c r="AX88" s="15">
        <f t="shared" si="14"/>
        <v>1.776</v>
      </c>
      <c r="AY88" s="16">
        <v>7.28</v>
      </c>
      <c r="AZ88" s="16">
        <v>4.908</v>
      </c>
      <c r="BA88" s="14">
        <v>0.687</v>
      </c>
      <c r="BB88" s="13">
        <v>34.64</v>
      </c>
    </row>
    <row r="89" spans="1:54" ht="15.75">
      <c r="A89" s="6"/>
      <c r="B89" s="6"/>
      <c r="C89" s="6"/>
      <c r="D89" s="6"/>
      <c r="E89" s="6"/>
      <c r="F89" s="6"/>
      <c r="G89" s="6"/>
      <c r="H89" s="6"/>
      <c r="I89" s="6"/>
      <c r="J89" s="26"/>
      <c r="K89" s="11"/>
      <c r="L89" s="11"/>
      <c r="M89" s="6"/>
      <c r="N89" s="6"/>
      <c r="O89" s="6"/>
      <c r="P89" s="6"/>
      <c r="Q89" s="6"/>
      <c r="R89" s="6"/>
      <c r="S89" s="6"/>
      <c r="T89" s="6"/>
      <c r="U89" s="6"/>
      <c r="V89" s="6"/>
      <c r="W89" s="12"/>
      <c r="X89" s="6"/>
      <c r="Y89" s="6"/>
      <c r="Z89" s="6"/>
      <c r="AA89" s="6"/>
      <c r="AB89" s="6"/>
      <c r="AC89" s="6"/>
      <c r="AD89" s="6"/>
      <c r="AE89" s="6"/>
      <c r="AF89" s="30"/>
      <c r="AG89" s="30"/>
      <c r="AH89" s="12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13">
        <v>9.71</v>
      </c>
      <c r="AT89" s="13">
        <v>19.6198</v>
      </c>
      <c r="AU89" s="6">
        <v>5.249</v>
      </c>
      <c r="AV89" s="6">
        <v>2.749</v>
      </c>
      <c r="AW89" s="15">
        <f t="shared" si="13"/>
        <v>2.4999999999999996</v>
      </c>
      <c r="AX89" s="15">
        <f t="shared" si="14"/>
        <v>2.4529999999999994</v>
      </c>
      <c r="AY89" s="16">
        <v>10.99</v>
      </c>
      <c r="AZ89" s="16">
        <v>8.611</v>
      </c>
      <c r="BA89" s="14">
        <v>0.967</v>
      </c>
      <c r="BB89" s="13">
        <v>35.18</v>
      </c>
    </row>
    <row r="90" spans="1:54" ht="15.75">
      <c r="A90" s="6"/>
      <c r="B90" s="6"/>
      <c r="C90" s="6"/>
      <c r="D90" s="6"/>
      <c r="E90" s="6"/>
      <c r="F90" s="6"/>
      <c r="G90" s="6"/>
      <c r="H90" s="6"/>
      <c r="I90" s="6"/>
      <c r="J90" s="26"/>
      <c r="K90" s="11"/>
      <c r="L90" s="11"/>
      <c r="M90" s="6"/>
      <c r="N90" s="6"/>
      <c r="O90" s="6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6"/>
      <c r="AB90" s="6"/>
      <c r="AC90" s="6"/>
      <c r="AD90" s="6"/>
      <c r="AE90" s="6"/>
      <c r="AF90" s="30"/>
      <c r="AG90" s="30"/>
      <c r="AH90" s="12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24">
        <v>9.81</v>
      </c>
      <c r="AT90" s="13">
        <v>20.0826</v>
      </c>
      <c r="AU90" s="14">
        <v>5.24</v>
      </c>
      <c r="AV90" s="6">
        <v>2.803</v>
      </c>
      <c r="AW90" s="15">
        <f t="shared" si="13"/>
        <v>2.4370000000000003</v>
      </c>
      <c r="AX90" s="15">
        <f t="shared" si="14"/>
        <v>2.39</v>
      </c>
      <c r="AY90" s="16">
        <v>10.37</v>
      </c>
      <c r="AZ90" s="16">
        <v>7.991</v>
      </c>
      <c r="BA90" s="14">
        <v>0.865</v>
      </c>
      <c r="BB90" s="13">
        <v>34.98</v>
      </c>
    </row>
    <row r="91" spans="1:54" ht="15.75">
      <c r="A91" s="6"/>
      <c r="B91" s="6"/>
      <c r="C91" s="6"/>
      <c r="D91" s="6"/>
      <c r="E91" s="6"/>
      <c r="F91" s="6"/>
      <c r="G91" s="6"/>
      <c r="H91" s="6"/>
      <c r="I91" s="6"/>
      <c r="J91" s="26"/>
      <c r="K91" s="11"/>
      <c r="L91" s="11"/>
      <c r="M91" s="6"/>
      <c r="N91" s="6"/>
      <c r="O91" s="6"/>
      <c r="P91" s="6"/>
      <c r="Q91" s="6"/>
      <c r="R91" s="6"/>
      <c r="S91" s="6"/>
      <c r="T91" s="6"/>
      <c r="U91" s="6"/>
      <c r="V91" s="6"/>
      <c r="W91" s="12"/>
      <c r="X91" s="6"/>
      <c r="Y91" s="6"/>
      <c r="Z91" s="6"/>
      <c r="AA91" s="6"/>
      <c r="AB91" s="6"/>
      <c r="AC91" s="6"/>
      <c r="AD91" s="6"/>
      <c r="AE91" s="6"/>
      <c r="AF91" s="30"/>
      <c r="AG91" s="30"/>
      <c r="AH91" s="12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13">
        <v>9.91</v>
      </c>
      <c r="AT91" s="13">
        <v>20.5437</v>
      </c>
      <c r="AU91" s="14">
        <v>5.176</v>
      </c>
      <c r="AV91" s="6">
        <v>3.125</v>
      </c>
      <c r="AW91" s="15">
        <f t="shared" si="13"/>
        <v>2.051</v>
      </c>
      <c r="AX91" s="15">
        <f t="shared" si="14"/>
        <v>2.004</v>
      </c>
      <c r="AY91" s="16">
        <v>8.67</v>
      </c>
      <c r="AZ91" s="16">
        <v>6.299</v>
      </c>
      <c r="BA91" s="14">
        <v>0.754</v>
      </c>
      <c r="BB91" s="13">
        <v>34.77</v>
      </c>
    </row>
    <row r="92" spans="1:54" ht="15.75">
      <c r="A92" s="6"/>
      <c r="B92" s="6"/>
      <c r="C92" s="6"/>
      <c r="D92" s="6"/>
      <c r="E92" s="6"/>
      <c r="F92" s="6"/>
      <c r="G92" s="6"/>
      <c r="H92" s="6"/>
      <c r="I92" s="6"/>
      <c r="J92" s="26"/>
      <c r="K92" s="11"/>
      <c r="L92" s="11"/>
      <c r="M92" s="6"/>
      <c r="N92" s="6"/>
      <c r="O92" s="6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6"/>
      <c r="AB92" s="6"/>
      <c r="AC92" s="6"/>
      <c r="AD92" s="6"/>
      <c r="AE92" s="6"/>
      <c r="AF92" s="30"/>
      <c r="AG92" s="30"/>
      <c r="AH92" s="12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13">
        <v>10.03</v>
      </c>
      <c r="AT92" s="13">
        <v>21.1222</v>
      </c>
      <c r="AU92" s="16">
        <v>5.2</v>
      </c>
      <c r="AV92" s="6">
        <v>2.382</v>
      </c>
      <c r="AW92" s="15">
        <f t="shared" si="13"/>
        <v>2.818</v>
      </c>
      <c r="AX92" s="15">
        <f t="shared" si="14"/>
        <v>2.771</v>
      </c>
      <c r="AY92" s="16">
        <v>12.7</v>
      </c>
      <c r="AZ92" s="16">
        <v>10.329</v>
      </c>
      <c r="BA92" s="14">
        <v>1.027</v>
      </c>
      <c r="BB92" s="13">
        <v>35.29</v>
      </c>
    </row>
    <row r="93" spans="1:54" ht="15.75">
      <c r="A93" s="6"/>
      <c r="B93" s="6"/>
      <c r="C93" s="6"/>
      <c r="D93" s="6"/>
      <c r="E93" s="6"/>
      <c r="F93" s="6"/>
      <c r="G93" s="6"/>
      <c r="H93" s="6"/>
      <c r="I93" s="6"/>
      <c r="J93" s="26"/>
      <c r="K93" s="11"/>
      <c r="L93" s="11"/>
      <c r="M93" s="6"/>
      <c r="N93" s="6"/>
      <c r="O93" s="6"/>
      <c r="P93" s="6"/>
      <c r="Q93" s="6"/>
      <c r="R93" s="6"/>
      <c r="S93" s="6"/>
      <c r="T93" s="6"/>
      <c r="U93" s="6"/>
      <c r="V93" s="6"/>
      <c r="W93" s="12"/>
      <c r="X93" s="6"/>
      <c r="Y93" s="6"/>
      <c r="Z93" s="6"/>
      <c r="AA93" s="6"/>
      <c r="AB93" s="6"/>
      <c r="AC93" s="6"/>
      <c r="AD93" s="6"/>
      <c r="AE93" s="6"/>
      <c r="AF93" s="30"/>
      <c r="AG93" s="30"/>
      <c r="AH93" s="12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13">
        <v>10.06</v>
      </c>
      <c r="AT93" s="13">
        <v>21.2125</v>
      </c>
      <c r="AU93" s="16">
        <v>5.2</v>
      </c>
      <c r="AV93" s="6">
        <v>2.891</v>
      </c>
      <c r="AW93" s="15">
        <f t="shared" si="13"/>
        <v>2.309</v>
      </c>
      <c r="AX93" s="15">
        <f t="shared" si="14"/>
        <v>2.262</v>
      </c>
      <c r="AY93" s="16">
        <v>9.99</v>
      </c>
      <c r="AZ93" s="16">
        <v>7.611</v>
      </c>
      <c r="BA93" s="14">
        <v>0.856</v>
      </c>
      <c r="BB93" s="13">
        <v>34.97</v>
      </c>
    </row>
    <row r="94" spans="1:54" ht="15.75">
      <c r="A94" s="6"/>
      <c r="B94" s="6"/>
      <c r="C94" s="6"/>
      <c r="D94" s="6"/>
      <c r="E94" s="6"/>
      <c r="F94" s="6"/>
      <c r="G94" s="6"/>
      <c r="H94" s="6"/>
      <c r="I94" s="6"/>
      <c r="J94" s="26"/>
      <c r="K94" s="11"/>
      <c r="L94" s="11"/>
      <c r="M94" s="6"/>
      <c r="N94" s="6"/>
      <c r="O94" s="6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6"/>
      <c r="AB94" s="6"/>
      <c r="AC94" s="6"/>
      <c r="AD94" s="6"/>
      <c r="AE94" s="6"/>
      <c r="AF94" s="30"/>
      <c r="AG94" s="30"/>
      <c r="AH94" s="12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13">
        <v>10.11</v>
      </c>
      <c r="AT94" s="13">
        <v>21.3914</v>
      </c>
      <c r="AU94" s="14">
        <v>5.192</v>
      </c>
      <c r="AV94" s="6">
        <v>2.249</v>
      </c>
      <c r="AW94" s="15">
        <f t="shared" si="13"/>
        <v>2.943</v>
      </c>
      <c r="AX94" s="15">
        <f t="shared" si="14"/>
        <v>2.896</v>
      </c>
      <c r="AY94" s="16">
        <v>8.23</v>
      </c>
      <c r="AZ94" s="16">
        <v>5.852</v>
      </c>
      <c r="BA94" s="14">
        <v>0.744</v>
      </c>
      <c r="BB94" s="13">
        <v>34.75</v>
      </c>
    </row>
    <row r="95" spans="1:54" ht="15.75">
      <c r="A95" s="6"/>
      <c r="B95" s="6"/>
      <c r="C95" s="6"/>
      <c r="D95" s="6"/>
      <c r="E95" s="6"/>
      <c r="F95" s="6"/>
      <c r="G95" s="6"/>
      <c r="H95" s="6"/>
      <c r="I95" s="6"/>
      <c r="J95" s="26"/>
      <c r="K95" s="11"/>
      <c r="L95" s="11"/>
      <c r="M95" s="6"/>
      <c r="N95" s="6"/>
      <c r="O95" s="6"/>
      <c r="P95" s="6"/>
      <c r="Q95" s="6"/>
      <c r="R95" s="6"/>
      <c r="S95" s="6"/>
      <c r="T95" s="6"/>
      <c r="U95" s="6"/>
      <c r="V95" s="6"/>
      <c r="W95" s="12"/>
      <c r="X95" s="6"/>
      <c r="Y95" s="6"/>
      <c r="Z95" s="6"/>
      <c r="AA95" s="6"/>
      <c r="AB95" s="6"/>
      <c r="AC95" s="6"/>
      <c r="AD95" s="6"/>
      <c r="AE95" s="6"/>
      <c r="AF95" s="30"/>
      <c r="AG95" s="30"/>
      <c r="AH95" s="12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13">
        <v>10.21</v>
      </c>
      <c r="AT95" s="13">
        <v>21.7514</v>
      </c>
      <c r="AU95" s="14">
        <v>5.164</v>
      </c>
      <c r="AV95" s="6">
        <v>1.909</v>
      </c>
      <c r="AW95" s="15">
        <f t="shared" si="13"/>
        <v>3.255</v>
      </c>
      <c r="AX95" s="15">
        <f t="shared" si="14"/>
        <v>3.2079999999999997</v>
      </c>
      <c r="AY95" s="16">
        <v>15.17</v>
      </c>
      <c r="AZ95" s="16">
        <v>12.8</v>
      </c>
      <c r="BA95" s="14">
        <v>1.152</v>
      </c>
      <c r="BB95" s="13">
        <v>35.53</v>
      </c>
    </row>
    <row r="96" spans="1:54" ht="15.75">
      <c r="A96" s="6"/>
      <c r="B96" s="6"/>
      <c r="C96" s="6"/>
      <c r="D96" s="6"/>
      <c r="E96" s="6"/>
      <c r="F96" s="6"/>
      <c r="G96" s="6"/>
      <c r="H96" s="6"/>
      <c r="I96" s="6"/>
      <c r="J96" s="26"/>
      <c r="K96" s="11"/>
      <c r="L96" s="11"/>
      <c r="M96" s="6"/>
      <c r="N96" s="6"/>
      <c r="O96" s="6"/>
      <c r="P96" s="6"/>
      <c r="Q96" s="6"/>
      <c r="R96" s="6"/>
      <c r="S96" s="6"/>
      <c r="T96" s="6"/>
      <c r="U96" s="6"/>
      <c r="V96" s="6"/>
      <c r="W96" s="12"/>
      <c r="X96" s="6"/>
      <c r="Y96" s="6"/>
      <c r="Z96" s="6"/>
      <c r="AA96" s="6"/>
      <c r="AB96" s="6"/>
      <c r="AC96" s="6"/>
      <c r="AD96" s="6"/>
      <c r="AE96" s="6"/>
      <c r="AF96" s="30"/>
      <c r="AG96" s="30"/>
      <c r="AH96" s="12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24">
        <v>10.31</v>
      </c>
      <c r="AT96" s="13">
        <v>22.1105</v>
      </c>
      <c r="AU96" s="14">
        <v>5.216</v>
      </c>
      <c r="AV96" s="6">
        <v>1.875</v>
      </c>
      <c r="AW96" s="15">
        <f t="shared" si="13"/>
        <v>3.341</v>
      </c>
      <c r="AX96" s="15">
        <f t="shared" si="14"/>
        <v>3.294</v>
      </c>
      <c r="AY96" s="16">
        <v>15.35</v>
      </c>
      <c r="AZ96" s="16">
        <v>12.977</v>
      </c>
      <c r="BA96" s="14">
        <v>1.16</v>
      </c>
      <c r="BB96" s="13">
        <v>35.55</v>
      </c>
    </row>
    <row r="97" spans="1:54" ht="15.75">
      <c r="A97" s="6"/>
      <c r="B97" s="6"/>
      <c r="C97" s="6"/>
      <c r="D97" s="6"/>
      <c r="E97" s="6"/>
      <c r="F97" s="6"/>
      <c r="G97" s="6"/>
      <c r="H97" s="6"/>
      <c r="I97" s="6"/>
      <c r="J97" s="26"/>
      <c r="K97" s="11"/>
      <c r="L97" s="11"/>
      <c r="M97" s="6"/>
      <c r="N97" s="6"/>
      <c r="O97" s="6"/>
      <c r="P97" s="6"/>
      <c r="Q97" s="6"/>
      <c r="R97" s="6"/>
      <c r="S97" s="6"/>
      <c r="T97" s="6"/>
      <c r="U97" s="6"/>
      <c r="V97" s="6"/>
      <c r="W97" s="12"/>
      <c r="X97" s="6"/>
      <c r="Y97" s="6"/>
      <c r="Z97" s="6"/>
      <c r="AA97" s="6"/>
      <c r="AB97" s="6"/>
      <c r="AC97" s="6"/>
      <c r="AD97" s="6"/>
      <c r="AE97" s="6"/>
      <c r="AF97" s="30"/>
      <c r="AG97" s="30"/>
      <c r="AH97" s="12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24">
        <v>10.31</v>
      </c>
      <c r="AT97" s="13">
        <v>22.1105</v>
      </c>
      <c r="AU97" s="14">
        <v>5.216</v>
      </c>
      <c r="AV97" s="6">
        <v>2.092</v>
      </c>
      <c r="AW97" s="15">
        <f t="shared" si="13"/>
        <v>3.124</v>
      </c>
      <c r="AX97" s="15">
        <f t="shared" si="14"/>
        <v>3.077</v>
      </c>
      <c r="AY97" s="16">
        <v>14.11</v>
      </c>
      <c r="AZ97" s="16">
        <v>11.73</v>
      </c>
      <c r="BA97" s="14">
        <v>1.078</v>
      </c>
      <c r="BB97" s="13">
        <v>35.39</v>
      </c>
    </row>
    <row r="98" spans="1:54" ht="15.75">
      <c r="A98" s="6"/>
      <c r="B98" s="6"/>
      <c r="C98" s="6"/>
      <c r="D98" s="6"/>
      <c r="E98" s="6"/>
      <c r="F98" s="6"/>
      <c r="G98" s="6"/>
      <c r="H98" s="6"/>
      <c r="I98" s="6"/>
      <c r="J98" s="26"/>
      <c r="K98" s="11"/>
      <c r="L98" s="11"/>
      <c r="M98" s="6"/>
      <c r="N98" s="6"/>
      <c r="O98" s="6"/>
      <c r="P98" s="6"/>
      <c r="Q98" s="6"/>
      <c r="R98" s="6"/>
      <c r="S98" s="6"/>
      <c r="T98" s="6"/>
      <c r="U98" s="6"/>
      <c r="V98" s="6"/>
      <c r="W98" s="12"/>
      <c r="X98" s="6"/>
      <c r="Y98" s="6"/>
      <c r="Z98" s="6"/>
      <c r="AA98" s="6"/>
      <c r="AB98" s="6"/>
      <c r="AC98" s="6"/>
      <c r="AD98" s="6"/>
      <c r="AE98" s="6"/>
      <c r="AF98" s="30"/>
      <c r="AG98" s="30"/>
      <c r="AH98" s="12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24">
        <v>10.53</v>
      </c>
      <c r="AT98" s="13">
        <v>22.9145</v>
      </c>
      <c r="AU98" s="14">
        <v>4.801</v>
      </c>
      <c r="AV98" s="6">
        <v>2.334</v>
      </c>
      <c r="AW98" s="15">
        <f t="shared" si="13"/>
        <v>2.467</v>
      </c>
      <c r="AX98" s="15">
        <f t="shared" si="14"/>
        <v>2.42</v>
      </c>
      <c r="AY98" s="16">
        <v>12.31</v>
      </c>
      <c r="AZ98" s="16">
        <v>10.06</v>
      </c>
      <c r="BA98" s="14">
        <v>0.912</v>
      </c>
      <c r="BB98" s="13">
        <v>35.13</v>
      </c>
    </row>
    <row r="99" spans="1:54" ht="15.75">
      <c r="A99" s="6"/>
      <c r="B99" s="6"/>
      <c r="C99" s="6"/>
      <c r="D99" s="6"/>
      <c r="E99" s="6"/>
      <c r="F99" s="6"/>
      <c r="G99" s="6"/>
      <c r="H99" s="6"/>
      <c r="I99" s="6"/>
      <c r="J99" s="26"/>
      <c r="K99" s="11"/>
      <c r="L99" s="11"/>
      <c r="M99" s="6"/>
      <c r="N99" s="6"/>
      <c r="O99" s="6"/>
      <c r="P99" s="6"/>
      <c r="Q99" s="6"/>
      <c r="R99" s="6"/>
      <c r="S99" s="6"/>
      <c r="T99" s="6"/>
      <c r="U99" s="6"/>
      <c r="V99" s="6"/>
      <c r="W99" s="12"/>
      <c r="X99" s="6"/>
      <c r="Y99" s="6"/>
      <c r="Z99" s="6"/>
      <c r="AA99" s="6"/>
      <c r="AB99" s="6"/>
      <c r="AC99" s="6"/>
      <c r="AD99" s="6"/>
      <c r="AE99" s="6"/>
      <c r="AF99" s="30"/>
      <c r="AG99" s="30"/>
      <c r="AH99" s="12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24">
        <v>10.63</v>
      </c>
      <c r="AT99" s="13">
        <v>23.2799</v>
      </c>
      <c r="AU99" s="14">
        <v>4.978</v>
      </c>
      <c r="AV99" s="6">
        <v>2.862</v>
      </c>
      <c r="AW99" s="15">
        <f t="shared" si="13"/>
        <v>2.1159999999999997</v>
      </c>
      <c r="AX99" s="15">
        <f t="shared" si="14"/>
        <v>2.0689999999999995</v>
      </c>
      <c r="AY99" s="16">
        <v>8.72</v>
      </c>
      <c r="AZ99" s="16">
        <v>6.474</v>
      </c>
      <c r="BA99" s="14">
        <v>0.536</v>
      </c>
      <c r="BB99" s="13">
        <v>34.41</v>
      </c>
    </row>
    <row r="100" spans="1:54" ht="15.75">
      <c r="A100" s="6"/>
      <c r="B100" s="6"/>
      <c r="C100" s="6"/>
      <c r="D100" s="6"/>
      <c r="E100" s="6"/>
      <c r="F100" s="6"/>
      <c r="G100" s="6"/>
      <c r="H100" s="6"/>
      <c r="I100" s="6"/>
      <c r="J100" s="26"/>
      <c r="K100" s="11"/>
      <c r="L100" s="1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2"/>
      <c r="X100" s="6"/>
      <c r="Y100" s="6"/>
      <c r="Z100" s="6"/>
      <c r="AA100" s="6"/>
      <c r="AB100" s="6"/>
      <c r="AC100" s="6"/>
      <c r="AD100" s="6"/>
      <c r="AE100" s="6"/>
      <c r="AF100" s="30"/>
      <c r="AG100" s="30"/>
      <c r="AH100" s="12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24">
        <v>10.63</v>
      </c>
      <c r="AT100" s="13">
        <v>23.2799</v>
      </c>
      <c r="AU100" s="14">
        <v>4.978</v>
      </c>
      <c r="AV100" s="6">
        <v>3.354</v>
      </c>
      <c r="AW100" s="15">
        <f t="shared" si="13"/>
        <v>1.6239999999999997</v>
      </c>
      <c r="AX100" s="15">
        <f t="shared" si="14"/>
        <v>1.5769999999999997</v>
      </c>
      <c r="AY100" s="16">
        <v>13.16</v>
      </c>
      <c r="AZ100" s="16">
        <v>10.911</v>
      </c>
      <c r="BA100" s="14">
        <v>1.062</v>
      </c>
      <c r="BB100" s="13">
        <v>35.42</v>
      </c>
    </row>
    <row r="101" spans="1:54" ht="15.75">
      <c r="A101" s="6"/>
      <c r="B101" s="6"/>
      <c r="C101" s="6"/>
      <c r="D101" s="6"/>
      <c r="E101" s="6"/>
      <c r="F101" s="6"/>
      <c r="G101" s="6"/>
      <c r="H101" s="6"/>
      <c r="I101" s="6"/>
      <c r="J101" s="26"/>
      <c r="K101" s="11"/>
      <c r="L101" s="1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2"/>
      <c r="X101" s="6"/>
      <c r="Y101" s="6"/>
      <c r="Z101" s="6"/>
      <c r="AA101" s="6"/>
      <c r="AB101" s="6"/>
      <c r="AC101" s="6"/>
      <c r="AD101" s="6"/>
      <c r="AE101" s="6"/>
      <c r="AF101" s="30"/>
      <c r="AG101" s="30"/>
      <c r="AH101" s="12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24">
        <v>10.73</v>
      </c>
      <c r="AT101" s="13">
        <v>23.639</v>
      </c>
      <c r="AU101" s="14">
        <v>5.231</v>
      </c>
      <c r="AV101" s="6">
        <v>2.275</v>
      </c>
      <c r="AW101" s="15">
        <f t="shared" si="13"/>
        <v>2.956</v>
      </c>
      <c r="AX101" s="15">
        <f t="shared" si="14"/>
        <v>2.909</v>
      </c>
      <c r="AY101" s="16">
        <v>12.81</v>
      </c>
      <c r="AZ101" s="16">
        <v>10.684</v>
      </c>
      <c r="BA101" s="14">
        <v>0.881</v>
      </c>
      <c r="BB101" s="13">
        <v>35.13</v>
      </c>
    </row>
    <row r="102" spans="1:54" ht="15.75">
      <c r="A102" s="6"/>
      <c r="B102" s="6"/>
      <c r="C102" s="6"/>
      <c r="D102" s="6"/>
      <c r="E102" s="6"/>
      <c r="F102" s="6"/>
      <c r="G102" s="6"/>
      <c r="H102" s="6"/>
      <c r="I102" s="6"/>
      <c r="J102" s="26"/>
      <c r="K102" s="11"/>
      <c r="L102" s="1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2"/>
      <c r="X102" s="6"/>
      <c r="Y102" s="6"/>
      <c r="Z102" s="6"/>
      <c r="AA102" s="6"/>
      <c r="AB102" s="6"/>
      <c r="AC102" s="6"/>
      <c r="AD102" s="6"/>
      <c r="AE102" s="6"/>
      <c r="AF102" s="30"/>
      <c r="AG102" s="30"/>
      <c r="AH102" s="12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13">
        <v>10.83</v>
      </c>
      <c r="AT102" s="13">
        <v>24.0035</v>
      </c>
      <c r="AU102" s="14">
        <v>4.986</v>
      </c>
      <c r="AV102" s="6">
        <v>2.149</v>
      </c>
      <c r="AW102" s="15">
        <f t="shared" si="13"/>
        <v>2.8369999999999997</v>
      </c>
      <c r="AX102" s="15">
        <f t="shared" si="14"/>
        <v>2.7899999999999996</v>
      </c>
      <c r="AY102" s="16">
        <v>10.04</v>
      </c>
      <c r="AZ102" s="16">
        <v>7.916</v>
      </c>
      <c r="BA102" s="14">
        <v>0.672</v>
      </c>
      <c r="BB102" s="13">
        <v>34.73</v>
      </c>
    </row>
    <row r="103" spans="1:54" ht="15.75">
      <c r="A103" s="6"/>
      <c r="B103" s="6"/>
      <c r="C103" s="6"/>
      <c r="D103" s="6"/>
      <c r="E103" s="6"/>
      <c r="F103" s="6"/>
      <c r="G103" s="6"/>
      <c r="H103" s="6"/>
      <c r="I103" s="6"/>
      <c r="J103" s="26"/>
      <c r="K103" s="11"/>
      <c r="L103" s="1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2"/>
      <c r="X103" s="6"/>
      <c r="Y103" s="6"/>
      <c r="Z103" s="6"/>
      <c r="AA103" s="6"/>
      <c r="AB103" s="6"/>
      <c r="AC103" s="6"/>
      <c r="AD103" s="6"/>
      <c r="AE103" s="6"/>
      <c r="AF103" s="30"/>
      <c r="AG103" s="30"/>
      <c r="AH103" s="12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24">
        <v>10.93</v>
      </c>
      <c r="AT103" s="13">
        <v>24.3653</v>
      </c>
      <c r="AU103" s="14">
        <v>5.004</v>
      </c>
      <c r="AV103" s="6">
        <v>2.629</v>
      </c>
      <c r="AW103" s="15">
        <f t="shared" si="13"/>
        <v>2.3749999999999996</v>
      </c>
      <c r="AX103" s="15">
        <f t="shared" si="14"/>
        <v>2.3279999999999994</v>
      </c>
      <c r="AY103" s="16">
        <v>15.31</v>
      </c>
      <c r="AZ103" s="16">
        <v>13.181</v>
      </c>
      <c r="BA103" s="14">
        <v>1.097</v>
      </c>
      <c r="BB103" s="13">
        <v>35.55</v>
      </c>
    </row>
    <row r="104" spans="1:54" ht="15.75">
      <c r="A104" s="6"/>
      <c r="B104" s="6"/>
      <c r="C104" s="6"/>
      <c r="D104" s="6"/>
      <c r="E104" s="6"/>
      <c r="F104" s="6"/>
      <c r="G104" s="6"/>
      <c r="H104" s="6"/>
      <c r="I104" s="6"/>
      <c r="J104" s="26"/>
      <c r="K104" s="11"/>
      <c r="L104" s="1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2"/>
      <c r="X104" s="6"/>
      <c r="Y104" s="6"/>
      <c r="Z104" s="6"/>
      <c r="AA104" s="6"/>
      <c r="AB104" s="6"/>
      <c r="AC104" s="6"/>
      <c r="AD104" s="6"/>
      <c r="AE104" s="6"/>
      <c r="AF104" s="30"/>
      <c r="AG104" s="30"/>
      <c r="AH104" s="12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24">
        <v>11.03</v>
      </c>
      <c r="AT104" s="13">
        <v>24.7253</v>
      </c>
      <c r="AU104" s="14">
        <v>5.096</v>
      </c>
      <c r="AV104" s="6">
        <v>1.763</v>
      </c>
      <c r="AW104" s="15">
        <f t="shared" si="13"/>
        <v>3.333</v>
      </c>
      <c r="AX104" s="15">
        <f t="shared" si="14"/>
        <v>3.286</v>
      </c>
      <c r="AY104" s="16">
        <v>15.02</v>
      </c>
      <c r="AZ104" s="16">
        <v>12.894</v>
      </c>
      <c r="BA104" s="14">
        <v>1.129</v>
      </c>
      <c r="BB104" s="13">
        <v>35.61</v>
      </c>
    </row>
    <row r="105" spans="1:54" ht="15.75">
      <c r="A105" s="6"/>
      <c r="B105" s="6"/>
      <c r="C105" s="6"/>
      <c r="D105" s="6"/>
      <c r="E105" s="6"/>
      <c r="F105" s="6"/>
      <c r="G105" s="6"/>
      <c r="H105" s="6"/>
      <c r="I105" s="6"/>
      <c r="J105" s="26"/>
      <c r="K105" s="11"/>
      <c r="L105" s="1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2"/>
      <c r="X105" s="6"/>
      <c r="Y105" s="6"/>
      <c r="Z105" s="6"/>
      <c r="AA105" s="6"/>
      <c r="AB105" s="6"/>
      <c r="AC105" s="6"/>
      <c r="AD105" s="6"/>
      <c r="AE105" s="6"/>
      <c r="AF105" s="30"/>
      <c r="AG105" s="30"/>
      <c r="AH105" s="12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13">
        <v>11.13</v>
      </c>
      <c r="AT105" s="13">
        <v>25.0889</v>
      </c>
      <c r="AU105" s="14">
        <v>5.092</v>
      </c>
      <c r="AV105" s="6">
        <v>1.864</v>
      </c>
      <c r="AW105" s="15">
        <f t="shared" si="13"/>
        <v>3.2279999999999998</v>
      </c>
      <c r="AX105" s="15">
        <f t="shared" si="14"/>
        <v>3.1809999999999996</v>
      </c>
      <c r="AY105" s="16">
        <v>14.54</v>
      </c>
      <c r="AZ105" s="16">
        <v>12.41</v>
      </c>
      <c r="BA105" s="14">
        <v>1.056</v>
      </c>
      <c r="BB105" s="13">
        <v>35.47</v>
      </c>
    </row>
    <row r="106" spans="1:44" ht="15.75">
      <c r="A106" s="6"/>
      <c r="B106" s="6"/>
      <c r="C106" s="6"/>
      <c r="D106" s="6"/>
      <c r="E106" s="6"/>
      <c r="F106" s="6"/>
      <c r="G106" s="6"/>
      <c r="H106" s="6"/>
      <c r="I106" s="6"/>
      <c r="J106" s="26"/>
      <c r="K106" s="11"/>
      <c r="L106" s="1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2"/>
      <c r="X106" s="6"/>
      <c r="Y106" s="6"/>
      <c r="Z106" s="6"/>
      <c r="AA106" s="6"/>
      <c r="AB106" s="6"/>
      <c r="AC106" s="6"/>
      <c r="AD106" s="6"/>
      <c r="AE106" s="6"/>
      <c r="AF106" s="30"/>
      <c r="AG106" s="30"/>
      <c r="AH106" s="12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5.75">
      <c r="A107" s="6"/>
      <c r="B107" s="6"/>
      <c r="C107" s="6"/>
      <c r="D107" s="6"/>
      <c r="E107" s="6"/>
      <c r="F107" s="6"/>
      <c r="G107" s="6"/>
      <c r="H107" s="6"/>
      <c r="I107" s="6"/>
      <c r="J107" s="26"/>
      <c r="K107" s="11"/>
      <c r="L107" s="1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2"/>
      <c r="X107" s="6"/>
      <c r="Y107" s="6"/>
      <c r="Z107" s="6"/>
      <c r="AA107" s="6"/>
      <c r="AB107" s="6"/>
      <c r="AC107" s="6"/>
      <c r="AD107" s="6"/>
      <c r="AE107" s="6"/>
      <c r="AF107" s="30"/>
      <c r="AG107" s="30"/>
      <c r="AH107" s="12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5.75">
      <c r="A108" s="6"/>
      <c r="B108" s="6"/>
      <c r="C108" s="6"/>
      <c r="D108" s="6"/>
      <c r="E108" s="6"/>
      <c r="F108" s="6"/>
      <c r="G108" s="6"/>
      <c r="H108" s="6"/>
      <c r="I108" s="6"/>
      <c r="J108" s="26"/>
      <c r="K108" s="11"/>
      <c r="L108" s="1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2"/>
      <c r="X108" s="6"/>
      <c r="Y108" s="6"/>
      <c r="Z108" s="6"/>
      <c r="AA108" s="6"/>
      <c r="AB108" s="6"/>
      <c r="AC108" s="6"/>
      <c r="AD108" s="6"/>
      <c r="AE108" s="6"/>
      <c r="AF108" s="30"/>
      <c r="AG108" s="30"/>
      <c r="AH108" s="12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377" spans="1:17" ht="12.75">
      <c r="A377" s="5"/>
      <c r="B377" s="5"/>
      <c r="C377" s="5"/>
      <c r="D377" s="5"/>
      <c r="E377" s="5"/>
      <c r="F377" s="5"/>
      <c r="G377" s="5"/>
      <c r="H377" s="5"/>
      <c r="I377" s="5"/>
      <c r="J377" s="32"/>
      <c r="K377" s="38"/>
      <c r="L377" s="5"/>
      <c r="M377" s="5"/>
      <c r="N377" s="5"/>
      <c r="O377" s="5"/>
      <c r="P377" s="5"/>
      <c r="Q377" s="5"/>
    </row>
    <row r="378" spans="1:17" ht="12.75">
      <c r="A378" s="5"/>
      <c r="B378" s="5"/>
      <c r="C378" s="5"/>
      <c r="D378" s="5"/>
      <c r="E378" s="5"/>
      <c r="F378" s="5"/>
      <c r="G378" s="5"/>
      <c r="H378" s="5"/>
      <c r="I378" s="5"/>
      <c r="J378" s="32"/>
      <c r="K378" s="38"/>
      <c r="L378" s="5"/>
      <c r="M378" s="5"/>
      <c r="N378" s="5"/>
      <c r="O378" s="5"/>
      <c r="P378" s="5"/>
      <c r="Q378" s="5"/>
    </row>
    <row r="379" spans="1:17" ht="12.75">
      <c r="A379" s="5"/>
      <c r="B379" s="5"/>
      <c r="C379" s="5"/>
      <c r="D379" s="5"/>
      <c r="E379" s="5"/>
      <c r="F379" s="5"/>
      <c r="G379" s="5"/>
      <c r="H379" s="5"/>
      <c r="I379" s="5"/>
      <c r="J379" s="32"/>
      <c r="K379" s="38"/>
      <c r="L379" s="5"/>
      <c r="M379" s="5"/>
      <c r="N379" s="5"/>
      <c r="O379" s="5"/>
      <c r="P379" s="5"/>
      <c r="Q379" s="5"/>
    </row>
    <row r="380" spans="1:17" ht="12.75">
      <c r="A380" s="5"/>
      <c r="B380" s="5"/>
      <c r="C380" s="5"/>
      <c r="D380" s="5"/>
      <c r="E380" s="5"/>
      <c r="F380" s="5"/>
      <c r="G380" s="5"/>
      <c r="H380" s="5"/>
      <c r="I380" s="5"/>
      <c r="J380" s="32"/>
      <c r="K380" s="38"/>
      <c r="L380" s="5"/>
      <c r="M380" s="5"/>
      <c r="N380" s="5"/>
      <c r="O380" s="5"/>
      <c r="P380" s="5"/>
      <c r="Q380" s="5"/>
    </row>
    <row r="381" spans="1:17" ht="12.75">
      <c r="A381" s="5"/>
      <c r="B381" s="5"/>
      <c r="C381" s="5"/>
      <c r="D381" s="5"/>
      <c r="E381" s="5"/>
      <c r="F381" s="5"/>
      <c r="G381" s="5"/>
      <c r="H381" s="5"/>
      <c r="I381" s="5"/>
      <c r="J381" s="32"/>
      <c r="K381" s="38"/>
      <c r="L381" s="5"/>
      <c r="M381" s="5"/>
      <c r="N381" s="5"/>
      <c r="O381" s="5"/>
      <c r="P381" s="5"/>
      <c r="Q381" s="5"/>
    </row>
    <row r="382" spans="1:17" ht="12.75">
      <c r="A382" s="5"/>
      <c r="B382" s="5"/>
      <c r="C382" s="5"/>
      <c r="D382" s="5"/>
      <c r="E382" s="5"/>
      <c r="F382" s="5"/>
      <c r="G382" s="5"/>
      <c r="H382" s="5"/>
      <c r="I382" s="5"/>
      <c r="J382" s="32"/>
      <c r="K382" s="38"/>
      <c r="L382" s="5"/>
      <c r="M382" s="5"/>
      <c r="N382" s="5"/>
      <c r="O382" s="5"/>
      <c r="P382" s="5"/>
      <c r="Q382" s="5"/>
    </row>
    <row r="383" spans="1:17" ht="12.75">
      <c r="A383" s="5"/>
      <c r="B383" s="5"/>
      <c r="C383" s="5"/>
      <c r="D383" s="5"/>
      <c r="E383" s="5"/>
      <c r="F383" s="5"/>
      <c r="G383" s="5"/>
      <c r="H383" s="5"/>
      <c r="I383" s="5"/>
      <c r="J383" s="32"/>
      <c r="K383" s="38"/>
      <c r="L383" s="5"/>
      <c r="M383" s="5"/>
      <c r="N383" s="5"/>
      <c r="O383" s="5"/>
      <c r="P383" s="5"/>
      <c r="Q383" s="5"/>
    </row>
    <row r="384" spans="1:17" ht="12.75">
      <c r="A384" s="5"/>
      <c r="B384" s="5"/>
      <c r="C384" s="5"/>
      <c r="D384" s="5"/>
      <c r="E384" s="5"/>
      <c r="F384" s="5"/>
      <c r="G384" s="5"/>
      <c r="H384" s="5"/>
      <c r="I384" s="5"/>
      <c r="J384" s="32"/>
      <c r="K384" s="38"/>
      <c r="L384" s="5"/>
      <c r="M384" s="5"/>
      <c r="N384" s="5"/>
      <c r="O384" s="5"/>
      <c r="P384" s="5"/>
      <c r="Q384" s="5"/>
    </row>
    <row r="385" spans="1:17" ht="12.75">
      <c r="A385" s="5"/>
      <c r="B385" s="5"/>
      <c r="C385" s="5"/>
      <c r="D385" s="5"/>
      <c r="E385" s="5"/>
      <c r="F385" s="5"/>
      <c r="G385" s="5"/>
      <c r="H385" s="5"/>
      <c r="I385" s="5"/>
      <c r="J385" s="32"/>
      <c r="K385" s="38"/>
      <c r="L385" s="5"/>
      <c r="M385" s="5"/>
      <c r="N385" s="5"/>
      <c r="O385" s="5"/>
      <c r="P385" s="5"/>
      <c r="Q385" s="5"/>
    </row>
    <row r="386" spans="1:17" ht="12.75">
      <c r="A386" s="5"/>
      <c r="B386" s="5"/>
      <c r="C386" s="5"/>
      <c r="D386" s="5"/>
      <c r="E386" s="5"/>
      <c r="F386" s="5"/>
      <c r="G386" s="5"/>
      <c r="H386" s="5"/>
      <c r="I386" s="5"/>
      <c r="J386" s="32"/>
      <c r="K386" s="38"/>
      <c r="L386" s="5"/>
      <c r="M386" s="5"/>
      <c r="N386" s="5"/>
      <c r="O386" s="5"/>
      <c r="P386" s="5"/>
      <c r="Q386" s="5"/>
    </row>
    <row r="387" spans="1:17" ht="12.75">
      <c r="A387" s="5"/>
      <c r="B387" s="5"/>
      <c r="C387" s="5"/>
      <c r="D387" s="5"/>
      <c r="E387" s="5"/>
      <c r="F387" s="5"/>
      <c r="G387" s="5"/>
      <c r="H387" s="5"/>
      <c r="I387" s="5"/>
      <c r="J387" s="32"/>
      <c r="K387" s="38"/>
      <c r="L387" s="5"/>
      <c r="M387" s="5"/>
      <c r="N387" s="5"/>
      <c r="O387" s="5"/>
      <c r="P387" s="5"/>
      <c r="Q387" s="5"/>
    </row>
    <row r="388" spans="1:17" ht="12.75">
      <c r="A388" s="5"/>
      <c r="B388" s="5"/>
      <c r="C388" s="5"/>
      <c r="D388" s="5"/>
      <c r="E388" s="5"/>
      <c r="F388" s="5"/>
      <c r="G388" s="5"/>
      <c r="H388" s="5"/>
      <c r="I388" s="5"/>
      <c r="J388" s="32"/>
      <c r="K388" s="38"/>
      <c r="L388" s="5"/>
      <c r="M388" s="5"/>
      <c r="N388" s="5"/>
      <c r="O388" s="5"/>
      <c r="P388" s="5"/>
      <c r="Q388" s="5"/>
    </row>
    <row r="389" spans="1:17" ht="12.75">
      <c r="A389" s="5"/>
      <c r="B389" s="5"/>
      <c r="C389" s="5"/>
      <c r="D389" s="5"/>
      <c r="E389" s="5"/>
      <c r="F389" s="5"/>
      <c r="G389" s="5"/>
      <c r="H389" s="5"/>
      <c r="I389" s="5"/>
      <c r="J389" s="32"/>
      <c r="K389" s="38"/>
      <c r="L389" s="5"/>
      <c r="M389" s="5"/>
      <c r="N389" s="5"/>
      <c r="O389" s="5"/>
      <c r="P389" s="5"/>
      <c r="Q389" s="5"/>
    </row>
    <row r="390" spans="1:17" ht="12.75">
      <c r="A390" s="5"/>
      <c r="B390" s="5"/>
      <c r="C390" s="5"/>
      <c r="D390" s="5"/>
      <c r="E390" s="5"/>
      <c r="F390" s="5"/>
      <c r="G390" s="5"/>
      <c r="H390" s="5"/>
      <c r="I390" s="5"/>
      <c r="J390" s="32"/>
      <c r="K390" s="38"/>
      <c r="L390" s="5"/>
      <c r="M390" s="5"/>
      <c r="N390" s="5"/>
      <c r="O390" s="5"/>
      <c r="P390" s="5"/>
      <c r="Q390" s="5"/>
    </row>
    <row r="391" spans="1:17" ht="12.75">
      <c r="A391" s="5"/>
      <c r="B391" s="5"/>
      <c r="C391" s="5"/>
      <c r="D391" s="5"/>
      <c r="E391" s="5"/>
      <c r="F391" s="5"/>
      <c r="G391" s="5"/>
      <c r="H391" s="5"/>
      <c r="I391" s="5"/>
      <c r="J391" s="32"/>
      <c r="K391" s="38"/>
      <c r="L391" s="5"/>
      <c r="M391" s="5"/>
      <c r="N391" s="5"/>
      <c r="O391" s="5"/>
      <c r="P391" s="5"/>
      <c r="Q391" s="5"/>
    </row>
    <row r="392" spans="1:17" ht="12.75">
      <c r="A392" s="5"/>
      <c r="B392" s="5"/>
      <c r="C392" s="5"/>
      <c r="D392" s="5"/>
      <c r="E392" s="5"/>
      <c r="F392" s="5"/>
      <c r="G392" s="5"/>
      <c r="H392" s="5"/>
      <c r="I392" s="5"/>
      <c r="J392" s="32"/>
      <c r="K392" s="38"/>
      <c r="L392" s="5"/>
      <c r="M392" s="5"/>
      <c r="N392" s="5"/>
      <c r="O392" s="5"/>
      <c r="P392" s="5"/>
      <c r="Q392" s="5"/>
    </row>
    <row r="393" spans="1:17" ht="12.75">
      <c r="A393" s="5"/>
      <c r="B393" s="5"/>
      <c r="C393" s="5"/>
      <c r="D393" s="5"/>
      <c r="E393" s="5"/>
      <c r="F393" s="5"/>
      <c r="G393" s="5"/>
      <c r="H393" s="5"/>
      <c r="I393" s="5"/>
      <c r="J393" s="32"/>
      <c r="K393" s="38"/>
      <c r="L393" s="5"/>
      <c r="M393" s="5"/>
      <c r="N393" s="5"/>
      <c r="O393" s="5"/>
      <c r="P393" s="5"/>
      <c r="Q393" s="5"/>
    </row>
    <row r="394" spans="1:17" ht="12.75">
      <c r="A394" s="5"/>
      <c r="B394" s="5"/>
      <c r="C394" s="5"/>
      <c r="D394" s="5"/>
      <c r="E394" s="5"/>
      <c r="F394" s="5"/>
      <c r="G394" s="5"/>
      <c r="H394" s="5"/>
      <c r="I394" s="5"/>
      <c r="J394" s="32"/>
      <c r="K394" s="38"/>
      <c r="L394" s="5"/>
      <c r="M394" s="5"/>
      <c r="N394" s="5"/>
      <c r="O394" s="5"/>
      <c r="P394" s="5"/>
      <c r="Q394" s="5"/>
    </row>
    <row r="395" spans="1:17" ht="12.75">
      <c r="A395" s="5"/>
      <c r="B395" s="5"/>
      <c r="C395" s="5"/>
      <c r="D395" s="5"/>
      <c r="E395" s="5"/>
      <c r="F395" s="5"/>
      <c r="G395" s="5"/>
      <c r="H395" s="5"/>
      <c r="I395" s="5"/>
      <c r="J395" s="32"/>
      <c r="K395" s="38"/>
      <c r="L395" s="5"/>
      <c r="M395" s="5"/>
      <c r="N395" s="5"/>
      <c r="O395" s="5"/>
      <c r="P395" s="5"/>
      <c r="Q395" s="5"/>
    </row>
    <row r="396" spans="1:17" ht="12.75">
      <c r="A396" s="5"/>
      <c r="B396" s="5"/>
      <c r="C396" s="5"/>
      <c r="D396" s="5"/>
      <c r="E396" s="5"/>
      <c r="F396" s="5"/>
      <c r="G396" s="5"/>
      <c r="H396" s="5"/>
      <c r="I396" s="5"/>
      <c r="J396" s="32"/>
      <c r="K396" s="38"/>
      <c r="L396" s="5"/>
      <c r="M396" s="5"/>
      <c r="N396" s="5"/>
      <c r="O396" s="5"/>
      <c r="P396" s="5"/>
      <c r="Q396" s="5"/>
    </row>
    <row r="397" spans="1:17" ht="12.75">
      <c r="A397" s="5"/>
      <c r="B397" s="5"/>
      <c r="C397" s="5"/>
      <c r="D397" s="5"/>
      <c r="E397" s="5"/>
      <c r="F397" s="5"/>
      <c r="G397" s="5"/>
      <c r="H397" s="5"/>
      <c r="I397" s="5"/>
      <c r="J397" s="32"/>
      <c r="K397" s="38"/>
      <c r="L397" s="5"/>
      <c r="M397" s="5"/>
      <c r="N397" s="5"/>
      <c r="O397" s="5"/>
      <c r="P397" s="5"/>
      <c r="Q397" s="5"/>
    </row>
    <row r="398" spans="1:17" ht="12.75">
      <c r="A398" s="5"/>
      <c r="B398" s="5"/>
      <c r="C398" s="5"/>
      <c r="D398" s="5"/>
      <c r="E398" s="5"/>
      <c r="F398" s="5"/>
      <c r="G398" s="5"/>
      <c r="H398" s="5"/>
      <c r="I398" s="5"/>
      <c r="J398" s="32"/>
      <c r="K398" s="38"/>
      <c r="L398" s="5"/>
      <c r="M398" s="5"/>
      <c r="N398" s="5"/>
      <c r="O398" s="5"/>
      <c r="P398" s="5"/>
      <c r="Q398" s="5"/>
    </row>
    <row r="399" spans="1:17" ht="12.75">
      <c r="A399" s="5"/>
      <c r="B399" s="5"/>
      <c r="C399" s="5"/>
      <c r="D399" s="5"/>
      <c r="E399" s="5"/>
      <c r="F399" s="5"/>
      <c r="G399" s="5"/>
      <c r="H399" s="5"/>
      <c r="I399" s="5"/>
      <c r="J399" s="32"/>
      <c r="K399" s="38"/>
      <c r="L399" s="5"/>
      <c r="M399" s="5"/>
      <c r="N399" s="5"/>
      <c r="O399" s="5"/>
      <c r="P399" s="5"/>
      <c r="Q399" s="5"/>
    </row>
    <row r="400" spans="1:17" ht="12.75">
      <c r="A400" s="5"/>
      <c r="B400" s="5"/>
      <c r="C400" s="5"/>
      <c r="D400" s="5"/>
      <c r="E400" s="5"/>
      <c r="F400" s="5"/>
      <c r="G400" s="5"/>
      <c r="H400" s="5"/>
      <c r="I400" s="5"/>
      <c r="J400" s="32"/>
      <c r="K400" s="38"/>
      <c r="L400" s="5"/>
      <c r="M400" s="5"/>
      <c r="N400" s="5"/>
      <c r="O400" s="5"/>
      <c r="P400" s="5"/>
      <c r="Q400" s="5"/>
    </row>
    <row r="401" spans="1:17" ht="12.75">
      <c r="A401" s="5"/>
      <c r="B401" s="5"/>
      <c r="C401" s="5"/>
      <c r="D401" s="5"/>
      <c r="E401" s="5"/>
      <c r="F401" s="5"/>
      <c r="G401" s="5"/>
      <c r="H401" s="5"/>
      <c r="I401" s="5"/>
      <c r="J401" s="32"/>
      <c r="K401" s="38"/>
      <c r="L401" s="5"/>
      <c r="M401" s="5"/>
      <c r="N401" s="5"/>
      <c r="O401" s="5"/>
      <c r="P401" s="5"/>
      <c r="Q401" s="5"/>
    </row>
    <row r="402" spans="1:17" ht="12.75">
      <c r="A402" s="5"/>
      <c r="B402" s="5"/>
      <c r="C402" s="5"/>
      <c r="D402" s="5"/>
      <c r="E402" s="5"/>
      <c r="F402" s="5"/>
      <c r="G402" s="5"/>
      <c r="H402" s="5"/>
      <c r="I402" s="5"/>
      <c r="J402" s="32"/>
      <c r="K402" s="38"/>
      <c r="L402" s="5"/>
      <c r="M402" s="5"/>
      <c r="N402" s="5"/>
      <c r="O402" s="5"/>
      <c r="P402" s="5"/>
      <c r="Q402" s="5"/>
    </row>
  </sheetData>
  <dataValidations count="1">
    <dataValidation allowBlank="1" showInputMessage="1" showErrorMessage="1" sqref="D4:G49 J4:K4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2004-12-09T22:02:15Z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