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Pennsylvani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<sst xmlns="http://schemas.openxmlformats.org/spreadsheetml/2006/main" count="260" uniqueCount="125">
  <si>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</si>
  <si>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</si>
  <si>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</si>
  <si>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</si>
  <si>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</si>
  <si>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</si>
  <si>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</si>
  <si>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</si>
  <si>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</si>
  <si>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</si>
  <si>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</si>
  <si>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</si>
  <si>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</si>
  <si>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</si>
  <si>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</si>
  <si>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</si>
  <si>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</si>
  <si>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</si>
  <si>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</si>
  <si>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</si>
  <si>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</si>
  <si>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</si>
  <si>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</si>
  <si>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</si>
  <si>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</si>
  <si>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</si>
  <si>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</si>
  <si>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</si>
  <si>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</si>
  <si>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</si>
  <si>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</si>
  <si>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</si>
  <si>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</si>
  <si>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</si>
  <si>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</si>
  <si>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</si>
  <si>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</si>
  <si>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</si>
  <si>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</si>
  <si>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</si>
  <si>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</si>
  <si>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</si>
  <si>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</si>
  <si>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</si>
  <si>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</si>
  <si>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</si>
  <si>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</si>
  <si>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</si>
  <si>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</si>
  <si>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</si>
  <si>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</si>
  <si>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</si>
  <si>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</si>
  <si>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</si>
  <si>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</si>
  <si>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</si>
  <si>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</si>
  <si>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</si>
  <si>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</si>
  <si>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</si>
  <si>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</si>
  <si>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</si>
  <si>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</si>
  <si>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</si>
  <si>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</si>
  <si>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</si>
  <si>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</si>
  <si>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</si>
  <si>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</si>
  <si>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</si>
  <si>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</si>
  <si>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</si>
  <si>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</si>
  <si>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</si>
  <si>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</si>
  <si>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</si>
  <si>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</si>
  <si>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</si>
  <si>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</si>
  <si>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</si>
  <si>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</si>
  <si>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</si>
  <si>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</si>
  <si>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</si>
  <si>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</si>
  <si>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</si>
  <si>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</si>
  <si>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</si>
  <si>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</si>
  <si>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</si>
  <si>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</si>
  <si>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</si>
  <si>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</si>
  <si>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</si>
  <si>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</si>
  <si>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</si>
  <si>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</si>
  <si>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</si>
  <si>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</si>
  <si>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</si>
  <si>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</si>
  <si>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</si>
  <si>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</si>
  <si>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</si>
  <si>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</si>
  <si>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</si>
  <si>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</si>
  <si>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</si>
  <si>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</si>
  <si>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</si>
  <si>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</si>
  <si>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</si>
  <si>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</si>
  <si>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</si>
  <si>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</si>
  <si>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</si>
  <si>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</si>
  <si>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</si>
  <si>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</si>
  <si>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</si>
  <si>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Pennsylvania</t>
  </si>
  <si>
    <t>Pennsylvania Values</t>
  </si>
  <si>
    <t>Pennsylvania Shares</t>
  </si>
  <si>
    <t>Pennsylvania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</si>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</sst>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(Pennsylvania!F82/10^6)</f>
        <v>153.17519590156965</v>
      </c>
      <c r="C4" s="69">
        <f>(Pennsylvania!G82/10^6)</f>
        <v>140.1129982625218</v>
      </c>
      <c r="D4" s="69">
        <f>(Pennsylvania!H82/10^6)</f>
        <v>121.16438804828442</v>
      </c>
      <c r="E4" s="69">
        <f>(Pennsylvania!I82/10^6)</f>
        <v>125.4929784625941</v>
      </c>
      <c r="F4" s="69">
        <f>(Pennsylvania!J82/10^6)</f>
        <v>137.2197495823306</v>
      </c>
      <c r="G4" s="69">
        <f>(Pennsylvania!K82/10^6)</f>
        <v>132.3309257881068</v>
      </c>
      <c r="H4" s="69">
        <f>(Pennsylvania!L82/10^6)</f>
        <v>123.7976726706772</v>
      </c>
      <c r="I4" s="69">
        <f>(Pennsylvania!M82/10^6)</f>
        <v>129.7036381986296</v>
      </c>
      <c r="J4" s="69">
        <f>(Pennsylvania!N82/10^6)</f>
        <v>137.78865899436494</v>
      </c>
      <c r="K4" s="69">
        <f>(Pennsylvania!O82/10^6)</f>
        <v>140.15279305740532</v>
      </c>
      <c r="L4" s="69">
        <f>(Pennsylvania!P82/10^6)</f>
        <v>138.24345178554037</v>
      </c>
      <c r="M4" s="69">
        <f>(Pennsylvania!Q82/10^6)</f>
        <v>134.13489714340724</v>
      </c>
      <c r="N4" s="69">
        <f>(Pennsylvania!R82/10^6)</f>
        <v>138.67058301060155</v>
      </c>
      <c r="O4" s="69">
        <f>(Pennsylvania!S82/10^6)</f>
        <v>140.00481178642693</v>
      </c>
      <c r="P4" s="69">
        <f>(Pennsylvania!T82/10^6)</f>
        <v>135.61878397083964</v>
      </c>
      <c r="Q4" s="69">
        <f>(Pennsylvania!U82/10^6)</f>
        <v>139.90686825381</v>
      </c>
      <c r="R4" s="69">
        <f>(Pennsylvania!V82/10^6)</f>
        <v>145.4991048893005</v>
      </c>
      <c r="S4" s="69">
        <f>(Pennsylvania!W82/10^6)</f>
        <v>148.0364240706142</v>
      </c>
      <c r="T4" s="69">
        <f>(Pennsylvania!X82/10^6)</f>
        <v>138.3060934922442</v>
      </c>
      <c r="U4" s="69">
        <f>(Pennsylvania!Y82/10^6)</f>
        <v>133.49064063116666</v>
      </c>
      <c r="V4" s="69">
        <f>(Pennsylvania!Z82/10^6)</f>
        <v>142.35379347294318</v>
      </c>
      <c r="W4" s="69">
        <f>(Pennsylvania!AA82/10^6)</f>
        <v>131.57106923156323</v>
      </c>
      <c r="X4" s="69">
        <f>(Pennsylvania!AB82/10^6)</f>
        <v>137.74315438179414</v>
      </c>
      <c r="Y4" s="69">
        <f>(Pennsylvania!AC82/10^6)</f>
        <v>138.18977736030206</v>
      </c>
      <c r="Z4" s="69">
        <f>(Pennsylvania!AD82/10^6)</f>
        <v>139.40746881590647</v>
      </c>
      <c r="AA4" s="69">
        <f>(Pennsylvania!AE82/10^6)</f>
        <v>140.9919610594553</v>
      </c>
    </row>
    <row r="5" spans="1:27" ht="12.75">
      <c r="A5" s="68" t="s">
        <v>118</v>
      </c>
      <c r="B5" s="69">
        <f>((Pennsylvania!F83+Pennsylvania!F84)/10^6)</f>
        <v>101.69730120199601</v>
      </c>
      <c r="C5" s="69">
        <f>((Pennsylvania!G83+Pennsylvania!G84)/10^6)</f>
        <v>91.78034422866905</v>
      </c>
      <c r="D5" s="69">
        <f>((Pennsylvania!H83+Pennsylvania!H84)/10^6)</f>
        <v>83.23859591646837</v>
      </c>
      <c r="E5" s="69">
        <f>((Pennsylvania!I83+Pennsylvania!I84)/10^6)</f>
        <v>86.49399564613385</v>
      </c>
      <c r="F5" s="69">
        <f>((Pennsylvania!J83+Pennsylvania!J84)/10^6)</f>
        <v>90.0079652639167</v>
      </c>
      <c r="G5" s="69">
        <f>((Pennsylvania!K83+Pennsylvania!K84)/10^6)</f>
        <v>86.8567982450872</v>
      </c>
      <c r="H5" s="69">
        <f>((Pennsylvania!L83+Pennsylvania!L84)/10^6)</f>
        <v>90.5521192707104</v>
      </c>
      <c r="I5" s="69">
        <f>((Pennsylvania!M83+Pennsylvania!M84)/10^6)</f>
        <v>94.43328472164798</v>
      </c>
      <c r="J5" s="69">
        <f>((Pennsylvania!N83+Pennsylvania!N84)/10^6)</f>
        <v>96.50828064559498</v>
      </c>
      <c r="K5" s="69">
        <f>((Pennsylvania!O83+Pennsylvania!O84)/10^6)</f>
        <v>96.08319215291505</v>
      </c>
      <c r="L5" s="69">
        <f>((Pennsylvania!P83+Pennsylvania!P84)/10^6)</f>
        <v>91.92704916071732</v>
      </c>
      <c r="M5" s="69">
        <f>((Pennsylvania!Q83+Pennsylvania!Q84)/10^6)</f>
        <v>89.36657893699477</v>
      </c>
      <c r="N5" s="69">
        <f>((Pennsylvania!R83+Pennsylvania!R84)/10^6)</f>
        <v>90.70255386776455</v>
      </c>
      <c r="O5" s="69">
        <f>((Pennsylvania!S83+Pennsylvania!S84)/10^6)</f>
        <v>93.46298031649876</v>
      </c>
      <c r="P5" s="69">
        <f>((Pennsylvania!T83+Pennsylvania!T84)/10^6)</f>
        <v>95.08552227816392</v>
      </c>
      <c r="Q5" s="69">
        <f>((Pennsylvania!U83+Pennsylvania!U84)/10^6)</f>
        <v>92.20900526315957</v>
      </c>
      <c r="R5" s="69">
        <f>((Pennsylvania!V83+Pennsylvania!V84)/10^6)</f>
        <v>91.14849357395833</v>
      </c>
      <c r="S5" s="69">
        <f>((Pennsylvania!W83+Pennsylvania!W84)/10^6)</f>
        <v>92.48741086593586</v>
      </c>
      <c r="T5" s="69">
        <f>((Pennsylvania!X83+Pennsylvania!X84)/10^6)</f>
        <v>94.2857237191228</v>
      </c>
      <c r="U5" s="69">
        <f>((Pennsylvania!Y83+Pennsylvania!Y84)/10^6)</f>
        <v>95.10067385517095</v>
      </c>
      <c r="V5" s="69">
        <f>((Pennsylvania!Z83+Pennsylvania!Z84)/10^6)</f>
        <v>98.50990294929282</v>
      </c>
      <c r="W5" s="69">
        <f>((Pennsylvania!AA83+Pennsylvania!AA84)/10^6)</f>
        <v>99.8328908281265</v>
      </c>
      <c r="X5" s="69">
        <f>((Pennsylvania!AB83+Pennsylvania!AB84)/10^6)</f>
        <v>98.64634239599201</v>
      </c>
      <c r="Y5" s="69">
        <f>((Pennsylvania!AC83+Pennsylvania!AC84)/10^6)</f>
        <v>100.49889523829832</v>
      </c>
      <c r="Z5" s="69">
        <f>((Pennsylvania!AD83+Pennsylvania!AD84)/10^6)</f>
        <v>103.50106949743157</v>
      </c>
      <c r="AA5" s="69">
        <f>((Pennsylvania!AE83+Pennsylvania!AE84)/10^6)</f>
        <v>104.87886003815821</v>
      </c>
    </row>
    <row r="6" spans="1:27" ht="12.75">
      <c r="A6" s="67" t="s">
        <v>69</v>
      </c>
      <c r="B6" s="69">
        <f>(Pennsylvania!F85/10^6)</f>
        <v>42.0424344570667</v>
      </c>
      <c r="C6" s="69">
        <f>(Pennsylvania!G85/10^6)</f>
        <v>42.527525142627134</v>
      </c>
      <c r="D6" s="69">
        <f>(Pennsylvania!H85/10^6)</f>
        <v>37.8678644717312</v>
      </c>
      <c r="E6" s="69">
        <f>(Pennsylvania!I85/10^6)</f>
        <v>35.13402964609023</v>
      </c>
      <c r="F6" s="69">
        <f>(Pennsylvania!J85/10^6)</f>
        <v>37.10130059041475</v>
      </c>
      <c r="G6" s="69">
        <f>(Pennsylvania!K85/10^6)</f>
        <v>34.30078891088381</v>
      </c>
      <c r="H6" s="69">
        <f>(Pennsylvania!L85/10^6)</f>
        <v>33.50167754974918</v>
      </c>
      <c r="I6" s="69">
        <f>(Pennsylvania!M85/10^6)</f>
        <v>34.938867837199645</v>
      </c>
      <c r="J6" s="69">
        <f>(Pennsylvania!N85/10^6)</f>
        <v>36.72358794131925</v>
      </c>
      <c r="K6" s="69">
        <f>(Pennsylvania!O85/10^6)</f>
        <v>37.9018645839415</v>
      </c>
      <c r="L6" s="69">
        <f>(Pennsylvania!P85/10^6)</f>
        <v>36.086902000396194</v>
      </c>
      <c r="M6" s="69">
        <f>(Pennsylvania!Q85/10^6)</f>
        <v>35.369123767016895</v>
      </c>
      <c r="N6" s="69">
        <f>(Pennsylvania!R85/10^6)</f>
        <v>38.03349561711924</v>
      </c>
      <c r="O6" s="69">
        <f>(Pennsylvania!S85/10^6)</f>
        <v>38.79762104186892</v>
      </c>
      <c r="P6" s="69">
        <f>(Pennsylvania!T85/10^6)</f>
        <v>39.178890817767055</v>
      </c>
      <c r="Q6" s="69">
        <f>(Pennsylvania!U85/10^6)</f>
        <v>40.366032310210436</v>
      </c>
      <c r="R6" s="69">
        <f>(Pennsylvania!V85/10^6)</f>
        <v>40.88034008774228</v>
      </c>
      <c r="S6" s="69">
        <f>(Pennsylvania!W85/10^6)</f>
        <v>38.73287433604265</v>
      </c>
      <c r="T6" s="69">
        <f>(Pennsylvania!X85/10^6)</f>
        <v>35.35730455193513</v>
      </c>
      <c r="U6" s="69">
        <f>(Pennsylvania!Y85/10^6)</f>
        <v>37.81465026144229</v>
      </c>
      <c r="V6" s="69">
        <f>(Pennsylvania!Z85/10^6)</f>
        <v>38.55260737156098</v>
      </c>
      <c r="W6" s="69">
        <f>(Pennsylvania!AA85/10^6)</f>
        <v>35.45646500856658</v>
      </c>
      <c r="X6" s="69">
        <f>(Pennsylvania!AB85/10^6)</f>
        <v>37.67267256340129</v>
      </c>
      <c r="Y6" s="69">
        <f>(Pennsylvania!AC85/10^6)</f>
        <v>38.47659320310149</v>
      </c>
      <c r="Z6" s="69">
        <f>(Pennsylvania!AD85/10^6)</f>
        <v>38.81969705838745</v>
      </c>
      <c r="AA6" s="69">
        <f>(Pennsylvania!AE85/10^6)</f>
        <v>38.12319904734511</v>
      </c>
    </row>
    <row r="7" spans="1:27" ht="12.75">
      <c r="A7" s="66" t="s">
        <v>79</v>
      </c>
      <c r="B7" s="70">
        <f>(Pennsylvania!F86/10^6)</f>
        <v>296.91493156063234</v>
      </c>
      <c r="C7" s="70">
        <f>(Pennsylvania!G86/10^6)</f>
        <v>274.420867633818</v>
      </c>
      <c r="D7" s="70">
        <f>(Pennsylvania!H86/10^6)</f>
        <v>242.270848436484</v>
      </c>
      <c r="E7" s="70">
        <f>(Pennsylvania!I86/10^6)</f>
        <v>247.12100375481813</v>
      </c>
      <c r="F7" s="70">
        <f>(Pennsylvania!J86/10^6)</f>
        <v>264.3290154366621</v>
      </c>
      <c r="G7" s="70">
        <f>(Pennsylvania!K86/10^6)</f>
        <v>253.48851294407785</v>
      </c>
      <c r="H7" s="70">
        <f>(Pennsylvania!L86/10^6)</f>
        <v>247.8514694911368</v>
      </c>
      <c r="I7" s="70">
        <f>(Pennsylvania!M86/10^6)</f>
        <v>259.07579075747725</v>
      </c>
      <c r="J7" s="70">
        <f>(Pennsylvania!N86/10^6)</f>
        <v>271.02052758127917</v>
      </c>
      <c r="K7" s="70">
        <f>(Pennsylvania!O86/10^6)</f>
        <v>274.13784979426185</v>
      </c>
      <c r="L7" s="70">
        <f>(Pennsylvania!P86/10^6)</f>
        <v>266.2574029466539</v>
      </c>
      <c r="M7" s="70">
        <f>(Pennsylvania!Q86/10^6)</f>
        <v>258.87059984741893</v>
      </c>
      <c r="N7" s="70">
        <f>(Pennsylvania!R86/10^6)</f>
        <v>267.4066324954854</v>
      </c>
      <c r="O7" s="70">
        <f>(Pennsylvania!S86/10^6)</f>
        <v>272.2654131447946</v>
      </c>
      <c r="P7" s="70">
        <f>(Pennsylvania!T86/10^6)</f>
        <v>269.88319706677066</v>
      </c>
      <c r="Q7" s="70">
        <f>(Pennsylvania!U86/10^6)</f>
        <v>272.48190582717996</v>
      </c>
      <c r="R7" s="70">
        <f>(Pennsylvania!V86/10^6)</f>
        <v>277.5279385510011</v>
      </c>
      <c r="S7" s="70">
        <f>(Pennsylvania!W86/10^6)</f>
        <v>279.25670927259273</v>
      </c>
      <c r="T7" s="70">
        <f>(Pennsylvania!X86/10^6)</f>
        <v>267.9491217633022</v>
      </c>
      <c r="U7" s="70">
        <f>(Pennsylvania!Y86/10^6)</f>
        <v>266.40596474777993</v>
      </c>
      <c r="V7" s="70">
        <f>(Pennsylvania!Z86/10^6)</f>
        <v>279.41630379379694</v>
      </c>
      <c r="W7" s="70">
        <f>(Pennsylvania!AA86/10^6)</f>
        <v>266.8604250682563</v>
      </c>
      <c r="X7" s="70">
        <f>(Pennsylvania!AB86/10^6)</f>
        <v>274.0621693411875</v>
      </c>
      <c r="Y7" s="70">
        <f>(Pennsylvania!AC86/10^6)</f>
        <v>277.1652658017018</v>
      </c>
      <c r="Z7" s="70">
        <f>(Pennsylvania!AD86/10^6)</f>
        <v>281.7282353717254</v>
      </c>
      <c r="AA7" s="70">
        <f>(Pennsylvania!AE86/10^6)</f>
        <v>283.9940201449586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(Pennsylvania!F90/10^6)</f>
        <v>29.557041288677492</v>
      </c>
      <c r="C11" s="69">
        <f>(Pennsylvania!G90/10^6)</f>
        <v>27.786397760979817</v>
      </c>
      <c r="D11" s="69">
        <f>(Pennsylvania!H90/10^6)</f>
        <v>25.661483096196072</v>
      </c>
      <c r="E11" s="69">
        <f>(Pennsylvania!I90/10^6)</f>
        <v>24.14050842065595</v>
      </c>
      <c r="F11" s="69">
        <f>(Pennsylvania!J90/10^6)</f>
        <v>26.571957659973584</v>
      </c>
      <c r="G11" s="69">
        <f>(Pennsylvania!K90/10^6)</f>
        <v>26.057198668257932</v>
      </c>
      <c r="H11" s="69">
        <f>(Pennsylvania!L90/10^6)</f>
        <v>25.410181776968063</v>
      </c>
      <c r="I11" s="69">
        <f>(Pennsylvania!M90/10^6)</f>
        <v>25.355016039975265</v>
      </c>
      <c r="J11" s="69">
        <f>(Pennsylvania!N90/10^6)</f>
        <v>26.867981874194935</v>
      </c>
      <c r="K11" s="69">
        <f>(Pennsylvania!O90/10^6)</f>
        <v>27.762056206850385</v>
      </c>
      <c r="L11" s="69">
        <f>(Pennsylvania!P90/10^6)</f>
        <v>23.60681268269071</v>
      </c>
      <c r="M11" s="69">
        <f>(Pennsylvania!Q90/10^6)</f>
        <v>23.8405912979052</v>
      </c>
      <c r="N11" s="69">
        <f>(Pennsylvania!R90/10^6)</f>
        <v>25.440368729786893</v>
      </c>
      <c r="O11" s="69">
        <f>(Pennsylvania!S90/10^6)</f>
        <v>26.148011083803222</v>
      </c>
      <c r="P11" s="69">
        <f>(Pennsylvania!T90/10^6)</f>
        <v>25.817411204665238</v>
      </c>
      <c r="Q11" s="69">
        <f>(Pennsylvania!U90/10^6)</f>
        <v>24.960526571148606</v>
      </c>
      <c r="R11" s="69">
        <f>(Pennsylvania!V90/10^6)</f>
        <v>26.132941155062966</v>
      </c>
      <c r="S11" s="69">
        <f>(Pennsylvania!W90/10^6)</f>
        <v>24.695296672238022</v>
      </c>
      <c r="T11" s="69">
        <f>(Pennsylvania!X90/10^6)</f>
        <v>21.098420209368317</v>
      </c>
      <c r="U11" s="69">
        <f>(Pennsylvania!Y90/10^6)</f>
        <v>23.516955727218182</v>
      </c>
      <c r="V11" s="69">
        <f>(Pennsylvania!Z90/10^6)</f>
        <v>25.69865641520729</v>
      </c>
      <c r="W11" s="69">
        <f>(Pennsylvania!AA90/10^6)</f>
        <v>24.428784105600567</v>
      </c>
      <c r="X11" s="69">
        <f>(Pennsylvania!AB90/10^6)</f>
        <v>23.993319818160995</v>
      </c>
      <c r="Y11" s="69">
        <f>(Pennsylvania!AC90/10^6)</f>
        <v>26.291211859817583</v>
      </c>
      <c r="Z11" s="69">
        <f>(Pennsylvania!AD90/10^6)</f>
        <v>25.511140746694526</v>
      </c>
      <c r="AA11" s="69">
        <f>(Pennsylvania!AE90/10^6)</f>
        <v>23.91816882921237</v>
      </c>
    </row>
    <row r="12" spans="1:27" ht="12.75">
      <c r="A12" s="68" t="s">
        <v>82</v>
      </c>
      <c r="B12" s="69">
        <f>(Pennsylvania!F91/10^6)</f>
        <v>12.61015178425973</v>
      </c>
      <c r="C12" s="69">
        <f>(Pennsylvania!G91/10^6)</f>
        <v>13.648843480886462</v>
      </c>
      <c r="D12" s="69">
        <f>(Pennsylvania!H91/10^6)</f>
        <v>13.007728941848193</v>
      </c>
      <c r="E12" s="69">
        <f>(Pennsylvania!I91/10^6)</f>
        <v>12.812849493906345</v>
      </c>
      <c r="F12" s="69">
        <f>(Pennsylvania!J91/10^6)</f>
        <v>14.000397884130836</v>
      </c>
      <c r="G12" s="69">
        <f>(Pennsylvania!K91/10^6)</f>
        <v>11.978039675996568</v>
      </c>
      <c r="H12" s="69">
        <f>(Pennsylvania!L91/10^6)</f>
        <v>12.555842940579815</v>
      </c>
      <c r="I12" s="69">
        <f>(Pennsylvania!M91/10^6)</f>
        <v>12.927927397911343</v>
      </c>
      <c r="J12" s="69">
        <f>(Pennsylvania!N91/10^6)</f>
        <v>13.352225948316425</v>
      </c>
      <c r="K12" s="69">
        <f>(Pennsylvania!O91/10^6)</f>
        <v>14.37030191214376</v>
      </c>
      <c r="L12" s="69">
        <f>(Pennsylvania!P91/10^6)</f>
        <v>13.035310122233582</v>
      </c>
      <c r="M12" s="69">
        <f>(Pennsylvania!Q91/10^6)</f>
        <v>12.990601654723896</v>
      </c>
      <c r="N12" s="69">
        <f>(Pennsylvania!R91/10^6)</f>
        <v>13.886505693995304</v>
      </c>
      <c r="O12" s="69">
        <f>(Pennsylvania!S91/10^6)</f>
        <v>13.101390643476863</v>
      </c>
      <c r="P12" s="69">
        <f>(Pennsylvania!T91/10^6)</f>
        <v>14.155667841179028</v>
      </c>
      <c r="Q12" s="69">
        <f>(Pennsylvania!U91/10^6)</f>
        <v>13.974118898481514</v>
      </c>
      <c r="R12" s="69">
        <f>(Pennsylvania!V91/10^6)</f>
        <v>14.170874109805359</v>
      </c>
      <c r="S12" s="69">
        <f>(Pennsylvania!W91/10^6)</f>
        <v>13.399674032920695</v>
      </c>
      <c r="T12" s="69">
        <f>(Pennsylvania!X91/10^6)</f>
        <v>11.82801840638194</v>
      </c>
      <c r="U12" s="69">
        <f>(Pennsylvania!Y91/10^6)</f>
        <v>11.972554189389466</v>
      </c>
      <c r="V12" s="69">
        <f>(Pennsylvania!Z91/10^6)</f>
        <v>12.667754902853959</v>
      </c>
      <c r="W12" s="69">
        <f>(Pennsylvania!AA91/10^6)</f>
        <v>12.474928463764178</v>
      </c>
      <c r="X12" s="69">
        <f>(Pennsylvania!AB91/10^6)</f>
        <v>12.569879211229429</v>
      </c>
      <c r="Y12" s="69">
        <f>(Pennsylvania!AC91/10^6)</f>
        <v>13.152041633208793</v>
      </c>
      <c r="Z12" s="69">
        <f>(Pennsylvania!AD91/10^6)</f>
        <v>12.756400045230105</v>
      </c>
      <c r="AA12" s="69">
        <f>(Pennsylvania!AE91/10^6)</f>
        <v>12.661869240240906</v>
      </c>
    </row>
    <row r="13" spans="1:27" ht="12.75">
      <c r="A13" s="68" t="s">
        <v>83</v>
      </c>
      <c r="B13" s="69">
        <f>(Pennsylvania!F92/10^6)</f>
        <v>90.94656811487677</v>
      </c>
      <c r="C13" s="69">
        <f>(Pennsylvania!G92/10^6)</f>
        <v>80.11250779827195</v>
      </c>
      <c r="D13" s="69">
        <f>(Pennsylvania!H92/10^6)</f>
        <v>55.410982679813515</v>
      </c>
      <c r="E13" s="69">
        <f>(Pennsylvania!I92/10^6)</f>
        <v>56.03836102104295</v>
      </c>
      <c r="F13" s="69">
        <f>(Pennsylvania!J92/10^6)</f>
        <v>68.51412443430763</v>
      </c>
      <c r="G13" s="69">
        <f>(Pennsylvania!K92/10^6)</f>
        <v>59.22810690677778</v>
      </c>
      <c r="H13" s="69">
        <f>(Pennsylvania!L92/10^6)</f>
        <v>53.16470027788848</v>
      </c>
      <c r="I13" s="69">
        <f>(Pennsylvania!M92/10^6)</f>
        <v>59.766074166438564</v>
      </c>
      <c r="J13" s="69">
        <f>(Pennsylvania!N92/10^6)</f>
        <v>63.146169270608205</v>
      </c>
      <c r="K13" s="69">
        <f>(Pennsylvania!O92/10^6)</f>
        <v>63.777688651373545</v>
      </c>
      <c r="L13" s="69">
        <f>(Pennsylvania!P92/10^6)</f>
        <v>65.47843251554502</v>
      </c>
      <c r="M13" s="69">
        <f>(Pennsylvania!Q92/10^6)</f>
        <v>59.4209317913157</v>
      </c>
      <c r="N13" s="69">
        <f>(Pennsylvania!R92/10^6)</f>
        <v>64.03005295173513</v>
      </c>
      <c r="O13" s="69">
        <f>(Pennsylvania!S92/10^6)</f>
        <v>63.869579678332194</v>
      </c>
      <c r="P13" s="69">
        <f>(Pennsylvania!T92/10^6)</f>
        <v>64.09752209123005</v>
      </c>
      <c r="Q13" s="69">
        <f>(Pennsylvania!U92/10^6)</f>
        <v>63.85863452914474</v>
      </c>
      <c r="R13" s="69">
        <f>(Pennsylvania!V92/10^6)</f>
        <v>63.19922618056631</v>
      </c>
      <c r="S13" s="69">
        <f>(Pennsylvania!W92/10^6)</f>
        <v>62.832683072305784</v>
      </c>
      <c r="T13" s="69">
        <f>(Pennsylvania!X92/10^6)</f>
        <v>52.09431130763954</v>
      </c>
      <c r="U13" s="69">
        <f>(Pennsylvania!Y92/10^6)</f>
        <v>51.40641261641049</v>
      </c>
      <c r="V13" s="69">
        <f>(Pennsylvania!Z92/10^6)</f>
        <v>51.79001775953209</v>
      </c>
      <c r="W13" s="69">
        <f>(Pennsylvania!AA92/10^6)</f>
        <v>50.85549100338737</v>
      </c>
      <c r="X13" s="69">
        <f>(Pennsylvania!AB92/10^6)</f>
        <v>50.67988819621678</v>
      </c>
      <c r="Y13" s="69">
        <f>(Pennsylvania!AC92/10^6)</f>
        <v>51.814876995921395</v>
      </c>
      <c r="Z13" s="69">
        <f>(Pennsylvania!AD92/10^6)</f>
        <v>51.9299051787371</v>
      </c>
      <c r="AA13" s="69">
        <f>(Pennsylvania!AE92/10^6)</f>
        <v>49.91282224615949</v>
      </c>
    </row>
    <row r="14" spans="1:27" ht="12.75">
      <c r="A14" s="68" t="s">
        <v>84</v>
      </c>
      <c r="B14" s="69">
        <f>(Pennsylvania!F93/10^6)</f>
        <v>57.706193248036215</v>
      </c>
      <c r="C14" s="69">
        <f>(Pennsylvania!G93/10^6)</f>
        <v>54.6694774951083</v>
      </c>
      <c r="D14" s="69">
        <f>(Pennsylvania!H93/10^6)</f>
        <v>51.250771650208435</v>
      </c>
      <c r="E14" s="69">
        <f>(Pennsylvania!I93/10^6)</f>
        <v>52.05007217866466</v>
      </c>
      <c r="F14" s="69">
        <f>(Pennsylvania!J93/10^6)</f>
        <v>52.97646385959353</v>
      </c>
      <c r="G14" s="69">
        <f>(Pennsylvania!K93/10^6)</f>
        <v>53.417064711578874</v>
      </c>
      <c r="H14" s="69">
        <f>(Pennsylvania!L93/10^6)</f>
        <v>55.67841513454128</v>
      </c>
      <c r="I14" s="69">
        <f>(Pennsylvania!M93/10^6)</f>
        <v>58.957136612170345</v>
      </c>
      <c r="J14" s="69">
        <f>(Pennsylvania!N93/10^6)</f>
        <v>61.181493973431365</v>
      </c>
      <c r="K14" s="69">
        <f>(Pennsylvania!O93/10^6)</f>
        <v>57.69110689131969</v>
      </c>
      <c r="L14" s="69">
        <f>(Pennsylvania!P93/10^6)</f>
        <v>59.25390211089875</v>
      </c>
      <c r="M14" s="69">
        <f>(Pennsylvania!Q93/10^6)</f>
        <v>59.119119582369606</v>
      </c>
      <c r="N14" s="69">
        <f>(Pennsylvania!R93/10^6)</f>
        <v>60.34688442697337</v>
      </c>
      <c r="O14" s="69">
        <f>(Pennsylvania!S93/10^6)</f>
        <v>62.158890508419454</v>
      </c>
      <c r="P14" s="69">
        <f>(Pennsylvania!T93/10^6)</f>
        <v>62.599929007987605</v>
      </c>
      <c r="Q14" s="69">
        <f>(Pennsylvania!U93/10^6)</f>
        <v>63.45592013357883</v>
      </c>
      <c r="R14" s="69">
        <f>(Pennsylvania!V93/10^6)</f>
        <v>62.85210115000694</v>
      </c>
      <c r="S14" s="69">
        <f>(Pennsylvania!W93/10^6)</f>
        <v>65.63317294849423</v>
      </c>
      <c r="T14" s="69">
        <f>(Pennsylvania!X93/10^6)</f>
        <v>67.39976263744032</v>
      </c>
      <c r="U14" s="69">
        <f>(Pennsylvania!Y93/10^6)</f>
        <v>68.0820963296907</v>
      </c>
      <c r="V14" s="69">
        <f>(Pennsylvania!Z93/10^6)</f>
        <v>70.25591833001249</v>
      </c>
      <c r="W14" s="69">
        <f>(Pennsylvania!AA93/10^6)</f>
        <v>70.06164724184731</v>
      </c>
      <c r="X14" s="69">
        <f>(Pennsylvania!AB93/10^6)</f>
        <v>70.35268427983428</v>
      </c>
      <c r="Y14" s="69">
        <f>(Pennsylvania!AC93/10^6)</f>
        <v>68.86554407799953</v>
      </c>
      <c r="Z14" s="69">
        <f>(Pennsylvania!AD93/10^6)</f>
        <v>71.48194194111778</v>
      </c>
      <c r="AA14" s="69">
        <f>(Pennsylvania!AE93/10^6)</f>
        <v>72.69780241903217</v>
      </c>
    </row>
    <row r="15" spans="1:27" ht="12.75">
      <c r="A15" s="68" t="s">
        <v>85</v>
      </c>
      <c r="B15" s="69">
        <f>(Pennsylvania!F94/10^6)</f>
        <v>106.09508319779243</v>
      </c>
      <c r="C15" s="69">
        <f>(Pennsylvania!G94/10^6)</f>
        <v>98.20369253653068</v>
      </c>
      <c r="D15" s="69">
        <f>(Pennsylvania!H94/10^6)</f>
        <v>96.93978284728072</v>
      </c>
      <c r="E15" s="69">
        <f>(Pennsylvania!I94/10^6)</f>
        <v>102.07905341324707</v>
      </c>
      <c r="F15" s="69">
        <f>(Pennsylvania!J94/10^6)</f>
        <v>102.26600337786391</v>
      </c>
      <c r="G15" s="69">
        <f>(Pennsylvania!K94/10^6)</f>
        <v>102.80825143455058</v>
      </c>
      <c r="H15" s="69">
        <f>(Pennsylvania!L94/10^6)</f>
        <v>101.04223019718802</v>
      </c>
      <c r="I15" s="69">
        <f>(Pennsylvania!M94/10^6)</f>
        <v>102.06978083760629</v>
      </c>
      <c r="J15" s="69">
        <f>(Pennsylvania!N94/10^6)</f>
        <v>106.47251597239332</v>
      </c>
      <c r="K15" s="69">
        <f>(Pennsylvania!O94/10^6)</f>
        <v>110.53654988187279</v>
      </c>
      <c r="L15" s="69">
        <f>(Pennsylvania!P94/10^6)</f>
        <v>104.8829967828817</v>
      </c>
      <c r="M15" s="69">
        <f>(Pennsylvania!Q94/10^6)</f>
        <v>103.499250878502</v>
      </c>
      <c r="N15" s="69">
        <f>(Pennsylvania!R94/10^6)</f>
        <v>103.70264215571963</v>
      </c>
      <c r="O15" s="69">
        <f>(Pennsylvania!S94/10^6)</f>
        <v>106.98745401037796</v>
      </c>
      <c r="P15" s="69">
        <f>(Pennsylvania!T94/10^6)</f>
        <v>103.2126684884721</v>
      </c>
      <c r="Q15" s="69">
        <f>(Pennsylvania!U94/10^6)</f>
        <v>106.23252556319842</v>
      </c>
      <c r="R15" s="69">
        <f>(Pennsylvania!V94/10^6)</f>
        <v>111.17272398313007</v>
      </c>
      <c r="S15" s="69">
        <f>(Pennsylvania!W94/10^6)</f>
        <v>112.69589341741437</v>
      </c>
      <c r="T15" s="69">
        <f>(Pennsylvania!X94/10^6)</f>
        <v>115.52862257858824</v>
      </c>
      <c r="U15" s="69">
        <f>(Pennsylvania!Y94/10^6)</f>
        <v>111.4279968486522</v>
      </c>
      <c r="V15" s="69">
        <f>(Pennsylvania!Z94/10^6)</f>
        <v>119.00400423269319</v>
      </c>
      <c r="W15" s="69">
        <f>(Pennsylvania!AA94/10^6)</f>
        <v>109.03960608712632</v>
      </c>
      <c r="X15" s="69">
        <f>(Pennsylvania!AB94/10^6)</f>
        <v>116.4662992707846</v>
      </c>
      <c r="Y15" s="69">
        <f>(Pennsylvania!AC94/10^6)</f>
        <v>117.04143823418376</v>
      </c>
      <c r="Z15" s="69">
        <f>(Pennsylvania!AD94/10^6)</f>
        <v>120.04890685900658</v>
      </c>
      <c r="AA15" s="69">
        <f>(Pennsylvania!AE94/10^6)</f>
        <v>124.80342985494751</v>
      </c>
    </row>
    <row r="16" spans="1:27" ht="12.75">
      <c r="A16" s="66" t="s">
        <v>79</v>
      </c>
      <c r="B16" s="70">
        <f>(Pennsylvania!F95/10^6)</f>
        <v>296.91503763364267</v>
      </c>
      <c r="C16" s="70">
        <f>(Pennsylvania!G95/10^6)</f>
        <v>274.42091907177723</v>
      </c>
      <c r="D16" s="70">
        <f>(Pennsylvania!H95/10^6)</f>
        <v>242.27074921534694</v>
      </c>
      <c r="E16" s="70">
        <f>(Pennsylvania!I95/10^6)</f>
        <v>247.12084452751697</v>
      </c>
      <c r="F16" s="70">
        <f>(Pennsylvania!J95/10^6)</f>
        <v>264.3289472158695</v>
      </c>
      <c r="G16" s="70">
        <f>(Pennsylvania!K95/10^6)</f>
        <v>253.48866139716176</v>
      </c>
      <c r="H16" s="70">
        <f>(Pennsylvania!L95/10^6)</f>
        <v>247.85137032716565</v>
      </c>
      <c r="I16" s="70">
        <f>(Pennsylvania!M95/10^6)</f>
        <v>259.0759350541018</v>
      </c>
      <c r="J16" s="70">
        <f>(Pennsylvania!N95/10^6)</f>
        <v>271.02038703894425</v>
      </c>
      <c r="K16" s="70">
        <f>(Pennsylvania!O95/10^6)</f>
        <v>274.1377035435601</v>
      </c>
      <c r="L16" s="70">
        <f>(Pennsylvania!P95/10^6)</f>
        <v>266.2574542142498</v>
      </c>
      <c r="M16" s="70">
        <f>(Pennsylvania!Q95/10^6)</f>
        <v>258.8704952048164</v>
      </c>
      <c r="N16" s="70">
        <f>(Pennsylvania!R95/10^6)</f>
        <v>267.40645395821036</v>
      </c>
      <c r="O16" s="70">
        <f>(Pennsylvania!S95/10^6)</f>
        <v>272.2653259244097</v>
      </c>
      <c r="P16" s="70">
        <f>(Pennsylvania!T95/10^6)</f>
        <v>269.883198633534</v>
      </c>
      <c r="Q16" s="70">
        <f>(Pennsylvania!U95/10^6)</f>
        <v>272.4817256955521</v>
      </c>
      <c r="R16" s="70">
        <f>(Pennsylvania!V95/10^6)</f>
        <v>277.52786657857166</v>
      </c>
      <c r="S16" s="70">
        <f>(Pennsylvania!W95/10^6)</f>
        <v>279.2567201433731</v>
      </c>
      <c r="T16" s="70">
        <f>(Pennsylvania!X95/10^6)</f>
        <v>267.9491351394184</v>
      </c>
      <c r="U16" s="70">
        <f>(Pennsylvania!Y95/10^6)</f>
        <v>266.4060157113611</v>
      </c>
      <c r="V16" s="70">
        <f>(Pennsylvania!Z95/10^6)</f>
        <v>279.416351640299</v>
      </c>
      <c r="W16" s="70">
        <f>(Pennsylvania!AA95/10^6)</f>
        <v>266.86045690172574</v>
      </c>
      <c r="X16" s="70">
        <f>(Pennsylvania!AB95/10^6)</f>
        <v>274.0620707762261</v>
      </c>
      <c r="Y16" s="70">
        <f>(Pennsylvania!AC95/10^6)</f>
        <v>277.16511280113104</v>
      </c>
      <c r="Z16" s="70">
        <f>(Pennsylvania!AD95/10^6)</f>
        <v>281.7282947707861</v>
      </c>
      <c r="AA16" s="70">
        <f>(Pennsylvania!AE95/10^6)</f>
        <v>283.99409258959247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2676665.66289983</v>
      </c>
      <c r="G8" s="27">
        <v>3292670.0979014775</v>
      </c>
      <c r="H8" s="27">
        <v>3249074.188474204</v>
      </c>
      <c r="I8" s="27">
        <v>2848996.6508491263</v>
      </c>
      <c r="J8" s="27">
        <v>2882628.6302655335</v>
      </c>
      <c r="K8" s="27">
        <v>2198012.1274596076</v>
      </c>
      <c r="L8" s="27">
        <v>2532224.164135316</v>
      </c>
      <c r="M8" s="27">
        <v>2866806.416104363</v>
      </c>
      <c r="N8" s="27">
        <v>2613808.8221493955</v>
      </c>
      <c r="O8" s="27">
        <v>2766767.672729087</v>
      </c>
      <c r="P8" s="27">
        <v>2457855.5902985553</v>
      </c>
      <c r="Q8" s="27">
        <v>2718759.526587802</v>
      </c>
      <c r="R8" s="27">
        <v>3101901.3551314967</v>
      </c>
      <c r="S8" s="27">
        <v>2357556.9994311947</v>
      </c>
      <c r="T8" s="27">
        <v>2304643.8897719337</v>
      </c>
      <c r="U8" s="27">
        <v>2403150.5711678206</v>
      </c>
      <c r="V8" s="27">
        <v>2025791.8224637355</v>
      </c>
      <c r="W8" s="27">
        <v>2558640.434524771</v>
      </c>
      <c r="X8" s="27">
        <v>1772282.1744545547</v>
      </c>
      <c r="Y8" s="27">
        <v>1447814.8980622513</v>
      </c>
      <c r="Z8" s="27">
        <v>1633104.0821039455</v>
      </c>
      <c r="AA8" s="27">
        <v>1645326.9261478172</v>
      </c>
      <c r="AB8" s="27">
        <v>1214591.5274097126</v>
      </c>
      <c r="AC8" s="27">
        <v>1433274.1197585075</v>
      </c>
      <c r="AD8" s="27">
        <v>1424910.9712131799</v>
      </c>
      <c r="AE8" s="27">
        <v>1335472.8967141733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96258305.74773206</v>
      </c>
      <c r="G9" s="27">
        <v>89485132.39497057</v>
      </c>
      <c r="H9" s="27">
        <v>91030609.87159783</v>
      </c>
      <c r="I9" s="27">
        <v>92030812.27257305</v>
      </c>
      <c r="J9" s="27">
        <v>93768547.74239914</v>
      </c>
      <c r="K9" s="27">
        <v>95880348.33064747</v>
      </c>
      <c r="L9" s="27">
        <v>93400343.80391723</v>
      </c>
      <c r="M9" s="27">
        <v>95062276.09388512</v>
      </c>
      <c r="N9" s="27">
        <v>99418324.78784329</v>
      </c>
      <c r="O9" s="27">
        <v>102133657.8815964</v>
      </c>
      <c r="P9" s="27">
        <v>99317403.73945262</v>
      </c>
      <c r="Q9" s="27">
        <v>99123686.2215484</v>
      </c>
      <c r="R9" s="27">
        <v>100199017.60181981</v>
      </c>
      <c r="S9" s="27">
        <v>100973898.90160027</v>
      </c>
      <c r="T9" s="27">
        <v>96029493.33812495</v>
      </c>
      <c r="U9" s="27">
        <v>100279775.29539196</v>
      </c>
      <c r="V9" s="27">
        <v>105790398.25899611</v>
      </c>
      <c r="W9" s="27">
        <v>108509104.81510194</v>
      </c>
      <c r="X9" s="27">
        <v>109606877.69755605</v>
      </c>
      <c r="Y9" s="27">
        <v>106504093.68882711</v>
      </c>
      <c r="Z9" s="27">
        <v>114403277.18742865</v>
      </c>
      <c r="AA9" s="27">
        <v>104723567.8468327</v>
      </c>
      <c r="AB9" s="27">
        <v>111204064.29929404</v>
      </c>
      <c r="AC9" s="27">
        <v>110790994.22919141</v>
      </c>
      <c r="AD9" s="27">
        <v>112115692.33363748</v>
      </c>
      <c r="AE9" s="27">
        <v>116004000.30804281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53522659.73122534</v>
      </c>
      <c r="G10" s="27">
        <v>46599799.887449995</v>
      </c>
      <c r="H10" s="27">
        <v>26210221.115430325</v>
      </c>
      <c r="I10" s="27">
        <v>30066287.97925493</v>
      </c>
      <c r="J10" s="27">
        <v>39886286.33654689</v>
      </c>
      <c r="K10" s="27">
        <v>33626176.98628517</v>
      </c>
      <c r="L10" s="27">
        <v>27098041.453733526</v>
      </c>
      <c r="M10" s="27">
        <v>30904407.862695612</v>
      </c>
      <c r="N10" s="27">
        <v>35008832.89180721</v>
      </c>
      <c r="O10" s="27">
        <v>34503985.7271421</v>
      </c>
      <c r="P10" s="27">
        <v>35846782.576449454</v>
      </c>
      <c r="Q10" s="27">
        <v>31686667.88809001</v>
      </c>
      <c r="R10" s="27">
        <v>34677873.06292604</v>
      </c>
      <c r="S10" s="27">
        <v>36150635.94528309</v>
      </c>
      <c r="T10" s="27">
        <v>36875040.464275934</v>
      </c>
      <c r="U10" s="27">
        <v>36862422.48032586</v>
      </c>
      <c r="V10" s="27">
        <v>37406717.35168419</v>
      </c>
      <c r="W10" s="27">
        <v>36650827.08601755</v>
      </c>
      <c r="X10" s="27">
        <v>26707600.319340296</v>
      </c>
      <c r="Y10" s="27">
        <v>25341387.810343735</v>
      </c>
      <c r="Z10" s="27">
        <v>26115730.916910857</v>
      </c>
      <c r="AA10" s="27">
        <v>24998627.39408334</v>
      </c>
      <c r="AB10" s="27">
        <v>25158953.82309514</v>
      </c>
      <c r="AC10" s="27">
        <v>25750647.046972267</v>
      </c>
      <c r="AD10" s="27">
        <v>25690674.749350008</v>
      </c>
      <c r="AE10" s="27">
        <v>23521063.631225336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728192.5395396941</v>
      </c>
      <c r="G11" s="27">
        <v>744636.4113906252</v>
      </c>
      <c r="H11" s="27">
        <v>680678.3015884825</v>
      </c>
      <c r="I11" s="27">
        <v>552436.6486977348</v>
      </c>
      <c r="J11" s="27">
        <v>688998.3653033177</v>
      </c>
      <c r="K11" s="27">
        <v>631108.8619186074</v>
      </c>
      <c r="L11" s="27">
        <v>770372.0131287931</v>
      </c>
      <c r="M11" s="27">
        <v>873845.7863114732</v>
      </c>
      <c r="N11" s="27">
        <v>750873.848041386</v>
      </c>
      <c r="O11" s="27">
        <v>751232.5227776215</v>
      </c>
      <c r="P11" s="27">
        <v>624297.7100656803</v>
      </c>
      <c r="Q11" s="27">
        <v>608377.9979461314</v>
      </c>
      <c r="R11" s="27">
        <v>697415.969823371</v>
      </c>
      <c r="S11" s="27">
        <v>526798.6238857491</v>
      </c>
      <c r="T11" s="27">
        <v>413601.7976159157</v>
      </c>
      <c r="U11" s="27">
        <v>365702.6442742967</v>
      </c>
      <c r="V11" s="27">
        <v>280257.5640155673</v>
      </c>
      <c r="W11" s="27">
        <v>321746.8639956092</v>
      </c>
      <c r="X11" s="27">
        <v>222862.97537353382</v>
      </c>
      <c r="Y11" s="27">
        <v>200869.50534695323</v>
      </c>
      <c r="Z11" s="27">
        <v>205361.4708230897</v>
      </c>
      <c r="AA11" s="27">
        <v>206898.45880650633</v>
      </c>
      <c r="AB11" s="27">
        <v>168512.15474503546</v>
      </c>
      <c r="AC11" s="27">
        <v>217899.2483756838</v>
      </c>
      <c r="AD11" s="27">
        <v>179181.35362828968</v>
      </c>
      <c r="AE11" s="27">
        <v>134381.2112518257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153185823.68139693</v>
      </c>
      <c r="G12" s="27">
        <v>140122238.79171267</v>
      </c>
      <c r="H12" s="27">
        <v>121170583.47709085</v>
      </c>
      <c r="I12" s="27">
        <v>125498533.55137485</v>
      </c>
      <c r="J12" s="27">
        <v>137226461.07451487</v>
      </c>
      <c r="K12" s="27">
        <v>132335646.30631085</v>
      </c>
      <c r="L12" s="27">
        <v>123800981.43491486</v>
      </c>
      <c r="M12" s="27">
        <v>129707336.15899658</v>
      </c>
      <c r="N12" s="27">
        <v>137791840.3498413</v>
      </c>
      <c r="O12" s="27">
        <v>140155643.80424523</v>
      </c>
      <c r="P12" s="27">
        <v>138246339.6162663</v>
      </c>
      <c r="Q12" s="27">
        <v>134137491.63417232</v>
      </c>
      <c r="R12" s="27">
        <v>138676207.98970073</v>
      </c>
      <c r="S12" s="27">
        <v>140008890.4702003</v>
      </c>
      <c r="T12" s="27">
        <v>135622779.4897887</v>
      </c>
      <c r="U12" s="27">
        <v>139911050.99115995</v>
      </c>
      <c r="V12" s="27">
        <v>145503164.99715963</v>
      </c>
      <c r="W12" s="27">
        <v>148040319.1996399</v>
      </c>
      <c r="X12" s="27">
        <v>138309623.1667244</v>
      </c>
      <c r="Y12" s="27">
        <v>133494165.90258005</v>
      </c>
      <c r="Z12" s="27">
        <v>142357473.65726653</v>
      </c>
      <c r="AA12" s="27">
        <v>131574420.62587038</v>
      </c>
      <c r="AB12" s="27">
        <v>137746121.8045439</v>
      </c>
      <c r="AC12" s="27">
        <v>138192814.64429787</v>
      </c>
      <c r="AD12" s="27">
        <v>139410459.40782896</v>
      </c>
      <c r="AE12" s="27">
        <v>140994918.04723412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2582886.0842847335</v>
      </c>
      <c r="G13" s="27">
        <v>2721143.0569906</v>
      </c>
      <c r="H13" s="27">
        <v>2709332.4753249334</v>
      </c>
      <c r="I13" s="27">
        <v>1999178.4726290666</v>
      </c>
      <c r="J13" s="27">
        <v>2037546.8123142</v>
      </c>
      <c r="K13" s="27">
        <v>2465193.6599312</v>
      </c>
      <c r="L13" s="27">
        <v>2988228.1728772</v>
      </c>
      <c r="M13" s="27">
        <v>3297258.7333304663</v>
      </c>
      <c r="N13" s="27">
        <v>2745982.8206008</v>
      </c>
      <c r="O13" s="27">
        <v>3370702.3053608667</v>
      </c>
      <c r="P13" s="27">
        <v>3745664.8739275336</v>
      </c>
      <c r="Q13" s="27">
        <v>3106901.4062262</v>
      </c>
      <c r="R13" s="27">
        <v>3028170.5019778665</v>
      </c>
      <c r="S13" s="27">
        <v>3053828.6155146</v>
      </c>
      <c r="T13" s="27">
        <v>3818316.4011028665</v>
      </c>
      <c r="U13" s="27">
        <v>3917448.631763334</v>
      </c>
      <c r="V13" s="27">
        <v>3748809.6160372</v>
      </c>
      <c r="W13" s="27">
        <v>3493019.1215091334</v>
      </c>
      <c r="X13" s="27">
        <v>3958634.3623977336</v>
      </c>
      <c r="Y13" s="27">
        <v>2506605.8400929337</v>
      </c>
      <c r="Z13" s="27">
        <v>3695231.3168840664</v>
      </c>
      <c r="AA13" s="27">
        <v>4362180.869775667</v>
      </c>
      <c r="AB13" s="27">
        <v>3452271.893664</v>
      </c>
      <c r="AC13" s="27">
        <v>3924573.825955933</v>
      </c>
      <c r="AD13" s="27">
        <v>4406496.602244</v>
      </c>
      <c r="AE13" s="27">
        <v>4503232.745739934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2582886.0842847335</v>
      </c>
      <c r="G14" s="27">
        <v>2721143.0569906</v>
      </c>
      <c r="H14" s="27">
        <v>2709332.4753249334</v>
      </c>
      <c r="I14" s="27">
        <v>1999178.4726290666</v>
      </c>
      <c r="J14" s="27">
        <v>2037546.8123142</v>
      </c>
      <c r="K14" s="27">
        <v>2465193.6599312</v>
      </c>
      <c r="L14" s="27">
        <v>2988228.1728772</v>
      </c>
      <c r="M14" s="27">
        <v>3297258.7333304663</v>
      </c>
      <c r="N14" s="27">
        <v>2745982.8206008</v>
      </c>
      <c r="O14" s="27">
        <v>3370702.3053608667</v>
      </c>
      <c r="P14" s="27">
        <v>3745664.8739275336</v>
      </c>
      <c r="Q14" s="27">
        <v>3106901.4062262</v>
      </c>
      <c r="R14" s="27">
        <v>3028170.5019778665</v>
      </c>
      <c r="S14" s="27">
        <v>3053828.6155146</v>
      </c>
      <c r="T14" s="27">
        <v>3818316.4011028665</v>
      </c>
      <c r="U14" s="27">
        <v>3917448.631763334</v>
      </c>
      <c r="V14" s="27">
        <v>3748809.6160372</v>
      </c>
      <c r="W14" s="27">
        <v>3493019.1215091334</v>
      </c>
      <c r="X14" s="27">
        <v>3958634.3623977336</v>
      </c>
      <c r="Y14" s="27">
        <v>2506605.8400929337</v>
      </c>
      <c r="Z14" s="27">
        <v>3695231.3168840664</v>
      </c>
      <c r="AA14" s="27">
        <v>4362180.869775667</v>
      </c>
      <c r="AB14" s="27">
        <v>3452271.893664</v>
      </c>
      <c r="AC14" s="27">
        <v>3924573.825955933</v>
      </c>
      <c r="AD14" s="27">
        <v>4406496.602244</v>
      </c>
      <c r="AE14" s="27">
        <v>4503232.745739934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117531.7716012</v>
      </c>
      <c r="G15" s="27">
        <v>97136.9120612</v>
      </c>
      <c r="H15" s="27">
        <v>68760.8587116</v>
      </c>
      <c r="I15" s="27">
        <v>73458.52068059999</v>
      </c>
      <c r="J15" s="27">
        <v>64884.86120379999</v>
      </c>
      <c r="K15" s="27">
        <v>72649.44049659999</v>
      </c>
      <c r="L15" s="27">
        <v>87790.8119649</v>
      </c>
      <c r="M15" s="27">
        <v>51484.4768834</v>
      </c>
      <c r="N15" s="27">
        <v>66062.9454958</v>
      </c>
      <c r="O15" s="27">
        <v>61735.1061525</v>
      </c>
      <c r="P15" s="27">
        <v>50536.8174322</v>
      </c>
      <c r="Q15" s="27">
        <v>40526.347345</v>
      </c>
      <c r="R15" s="27">
        <v>56960.1153638</v>
      </c>
      <c r="S15" s="27">
        <v>52386.6999535</v>
      </c>
      <c r="T15" s="27">
        <v>47554.5270893</v>
      </c>
      <c r="U15" s="27">
        <v>43830.5116436</v>
      </c>
      <c r="V15" s="27">
        <v>42418.63157400001</v>
      </c>
      <c r="W15" s="27">
        <v>37380.38183</v>
      </c>
      <c r="X15" s="27">
        <v>43908.4617895</v>
      </c>
      <c r="Y15" s="27">
        <v>71735.1292416</v>
      </c>
      <c r="Z15" s="27">
        <v>53937.442969300006</v>
      </c>
      <c r="AA15" s="27">
        <v>42783.73198219999</v>
      </c>
      <c r="AB15" s="27">
        <v>42202.702038200005</v>
      </c>
      <c r="AC15" s="27">
        <v>33128.351894</v>
      </c>
      <c r="AD15" s="27">
        <v>33031.963305</v>
      </c>
      <c r="AE15" s="27">
        <v>34936.1648196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117531.7716012</v>
      </c>
      <c r="G16" s="27">
        <v>97136.9120612</v>
      </c>
      <c r="H16" s="27">
        <v>68760.8587116</v>
      </c>
      <c r="I16" s="27">
        <v>73458.52068059999</v>
      </c>
      <c r="J16" s="27">
        <v>64884.86120379999</v>
      </c>
      <c r="K16" s="27">
        <v>72649.44049659999</v>
      </c>
      <c r="L16" s="27">
        <v>87790.8119649</v>
      </c>
      <c r="M16" s="27">
        <v>51484.4768834</v>
      </c>
      <c r="N16" s="27">
        <v>66062.9454958</v>
      </c>
      <c r="O16" s="27">
        <v>61735.1061525</v>
      </c>
      <c r="P16" s="27">
        <v>50536.8174322</v>
      </c>
      <c r="Q16" s="27">
        <v>40526.347345</v>
      </c>
      <c r="R16" s="27">
        <v>56960.1153638</v>
      </c>
      <c r="S16" s="27">
        <v>52386.6999535</v>
      </c>
      <c r="T16" s="27">
        <v>47554.5270893</v>
      </c>
      <c r="U16" s="27">
        <v>43830.5116436</v>
      </c>
      <c r="V16" s="27">
        <v>42418.63157400001</v>
      </c>
      <c r="W16" s="27">
        <v>37380.38183</v>
      </c>
      <c r="X16" s="27">
        <v>43908.4617895</v>
      </c>
      <c r="Y16" s="27">
        <v>71735.1292416</v>
      </c>
      <c r="Z16" s="27">
        <v>53937.442969300006</v>
      </c>
      <c r="AA16" s="27">
        <v>42783.73198219999</v>
      </c>
      <c r="AB16" s="27">
        <v>42202.702038200005</v>
      </c>
      <c r="AC16" s="27">
        <v>33128.351894</v>
      </c>
      <c r="AD16" s="27">
        <v>33031.963305</v>
      </c>
      <c r="AE16" s="27">
        <v>34936.1648196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9177828.2200605</v>
      </c>
      <c r="G17" s="27">
        <v>7972061.0465265</v>
      </c>
      <c r="H17" s="27">
        <v>7312115.237580999</v>
      </c>
      <c r="I17" s="27">
        <v>7687352.735523999</v>
      </c>
      <c r="J17" s="27">
        <v>7877515.153584999</v>
      </c>
      <c r="K17" s="27">
        <v>8665503.4920685</v>
      </c>
      <c r="L17" s="27">
        <v>8997578.005185</v>
      </c>
      <c r="M17" s="27">
        <v>10298881.4656035</v>
      </c>
      <c r="N17" s="27">
        <v>10669938.896770999</v>
      </c>
      <c r="O17" s="27">
        <v>9827033.954352997</v>
      </c>
      <c r="P17" s="27">
        <v>9879888.363960998</v>
      </c>
      <c r="Q17" s="27">
        <v>10148503.947812999</v>
      </c>
      <c r="R17" s="27">
        <v>10475860.157917</v>
      </c>
      <c r="S17" s="27">
        <v>11306096.5115175</v>
      </c>
      <c r="T17" s="27">
        <v>11959030.170972498</v>
      </c>
      <c r="U17" s="27">
        <v>12452154.471602999</v>
      </c>
      <c r="V17" s="27">
        <v>12128678.686855499</v>
      </c>
      <c r="W17" s="27">
        <v>12879770.542061498</v>
      </c>
      <c r="X17" s="27">
        <v>13274295.208635999</v>
      </c>
      <c r="Y17" s="27">
        <v>13735307.037452</v>
      </c>
      <c r="Z17" s="27">
        <v>14482759.395604499</v>
      </c>
      <c r="AA17" s="27">
        <v>15094371.566620499</v>
      </c>
      <c r="AB17" s="27">
        <v>14841484.3402595</v>
      </c>
      <c r="AC17" s="27">
        <v>13526989.267792</v>
      </c>
      <c r="AD17" s="27">
        <v>15641453.092842499</v>
      </c>
      <c r="AE17" s="27">
        <v>16528235.209139498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2496078.189605</v>
      </c>
      <c r="G18" s="27">
        <v>2198544.2937919996</v>
      </c>
      <c r="H18" s="27">
        <v>2011670.7699549997</v>
      </c>
      <c r="I18" s="27">
        <v>2432254.4430029998</v>
      </c>
      <c r="J18" s="27">
        <v>2860667.6553455</v>
      </c>
      <c r="K18" s="27">
        <v>2346983.0542234997</v>
      </c>
      <c r="L18" s="27">
        <v>2852090.6876384993</v>
      </c>
      <c r="M18" s="27">
        <v>2749332.7518579997</v>
      </c>
      <c r="N18" s="27">
        <v>2724669.610509</v>
      </c>
      <c r="O18" s="27">
        <v>3455793.3239829997</v>
      </c>
      <c r="P18" s="27">
        <v>2829137.7406214997</v>
      </c>
      <c r="Q18" s="27">
        <v>2688048.1785465</v>
      </c>
      <c r="R18" s="27">
        <v>2679860.7462935</v>
      </c>
      <c r="S18" s="27">
        <v>2727177.8237935</v>
      </c>
      <c r="T18" s="27">
        <v>3278206.814421</v>
      </c>
      <c r="U18" s="27">
        <v>2698797.388903</v>
      </c>
      <c r="V18" s="27">
        <v>2621353.229341</v>
      </c>
      <c r="W18" s="27">
        <v>2048051.3072634998</v>
      </c>
      <c r="X18" s="27">
        <v>1958870.4116135</v>
      </c>
      <c r="Y18" s="27">
        <v>2024194.5451805</v>
      </c>
      <c r="Z18" s="27">
        <v>2341611.7901715</v>
      </c>
      <c r="AA18" s="27">
        <v>2554092.7406609994</v>
      </c>
      <c r="AB18" s="27">
        <v>3176157.471718</v>
      </c>
      <c r="AC18" s="27">
        <v>2671001.433485</v>
      </c>
      <c r="AD18" s="27">
        <v>2648692.8545770003</v>
      </c>
      <c r="AE18" s="27">
        <v>2609596.7003259994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4741735.225881499</v>
      </c>
      <c r="G19" s="27">
        <v>4295493.0623605</v>
      </c>
      <c r="H19" s="27">
        <v>3800719.47794</v>
      </c>
      <c r="I19" s="27">
        <v>2658148.1774925</v>
      </c>
      <c r="J19" s="27">
        <v>3126353.0045439997</v>
      </c>
      <c r="K19" s="27">
        <v>2741473.773346</v>
      </c>
      <c r="L19" s="27">
        <v>3130642.31865</v>
      </c>
      <c r="M19" s="27">
        <v>3751849.3345024996</v>
      </c>
      <c r="N19" s="27">
        <v>3335566.4762035</v>
      </c>
      <c r="O19" s="27">
        <v>2999051.844404</v>
      </c>
      <c r="P19" s="27">
        <v>3190905.657247</v>
      </c>
      <c r="Q19" s="27">
        <v>2640704.8365390003</v>
      </c>
      <c r="R19" s="27">
        <v>3101406.9168005</v>
      </c>
      <c r="S19" s="27">
        <v>2772738.0021494995</v>
      </c>
      <c r="T19" s="27">
        <v>2441496.1927894996</v>
      </c>
      <c r="U19" s="27">
        <v>1871637.3490429998</v>
      </c>
      <c r="V19" s="27">
        <v>1901195.6576689999</v>
      </c>
      <c r="W19" s="27">
        <v>1780813.8291789999</v>
      </c>
      <c r="X19" s="27">
        <v>1732337.6014174998</v>
      </c>
      <c r="Y19" s="27">
        <v>2144808.4691109997</v>
      </c>
      <c r="Z19" s="27">
        <v>2375944.415691</v>
      </c>
      <c r="AA19" s="27">
        <v>2555486.9189465</v>
      </c>
      <c r="AB19" s="27">
        <v>2238903.2898925</v>
      </c>
      <c r="AC19" s="27">
        <v>2019265.3624219997</v>
      </c>
      <c r="AD19" s="27">
        <v>2320435.4276949996</v>
      </c>
      <c r="AE19" s="27">
        <v>2420874.509207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953653.3167699999</v>
      </c>
      <c r="G20" s="27">
        <v>739161.9306995</v>
      </c>
      <c r="H20" s="27">
        <v>614582.4201824999</v>
      </c>
      <c r="I20" s="27">
        <v>929640.095615</v>
      </c>
      <c r="J20" s="27">
        <v>883397.3026724999</v>
      </c>
      <c r="K20" s="27">
        <v>606232.84876</v>
      </c>
      <c r="L20" s="27">
        <v>611921.693537</v>
      </c>
      <c r="M20" s="27">
        <v>667576.1556694999</v>
      </c>
      <c r="N20" s="27">
        <v>712850.4257875</v>
      </c>
      <c r="O20" s="27">
        <v>896718.0017949999</v>
      </c>
      <c r="P20" s="27">
        <v>911693.6684625</v>
      </c>
      <c r="Q20" s="27">
        <v>413463.6441319999</v>
      </c>
      <c r="R20" s="27">
        <v>352615.46397</v>
      </c>
      <c r="S20" s="27">
        <v>422114.3009545</v>
      </c>
      <c r="T20" s="27">
        <v>841241.6489399999</v>
      </c>
      <c r="U20" s="27">
        <v>595844.5612349999</v>
      </c>
      <c r="V20" s="27">
        <v>645217.9020594999</v>
      </c>
      <c r="W20" s="27">
        <v>449732.7432675</v>
      </c>
      <c r="X20" s="27">
        <v>662468.9360519999</v>
      </c>
      <c r="Y20" s="27">
        <v>564727.8481844999</v>
      </c>
      <c r="Z20" s="27">
        <v>1104840.8230474999</v>
      </c>
      <c r="AA20" s="27">
        <v>497395.7237095</v>
      </c>
      <c r="AB20" s="27">
        <v>527720.3195495</v>
      </c>
      <c r="AC20" s="27">
        <v>573549.37024</v>
      </c>
      <c r="AD20" s="27">
        <v>456601.4551175</v>
      </c>
      <c r="AE20" s="27">
        <v>542373.855562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11861829.291465998</v>
      </c>
      <c r="G21" s="27">
        <v>10312584.030402498</v>
      </c>
      <c r="H21" s="27">
        <v>8821186.953886999</v>
      </c>
      <c r="I21" s="27">
        <v>8821495.555449499</v>
      </c>
      <c r="J21" s="27">
        <v>10375318.1316785</v>
      </c>
      <c r="K21" s="27">
        <v>10305316.106084999</v>
      </c>
      <c r="L21" s="27">
        <v>8962598.7322025</v>
      </c>
      <c r="M21" s="27">
        <v>9280176.777718</v>
      </c>
      <c r="N21" s="27">
        <v>9648687.114181498</v>
      </c>
      <c r="O21" s="27">
        <v>10442107.5168025</v>
      </c>
      <c r="P21" s="27">
        <v>8610014.066577</v>
      </c>
      <c r="Q21" s="27">
        <v>8622542.856966497</v>
      </c>
      <c r="R21" s="27">
        <v>8739540.6084525</v>
      </c>
      <c r="S21" s="27">
        <v>9504591.433106</v>
      </c>
      <c r="T21" s="27">
        <v>9383572.332057001</v>
      </c>
      <c r="U21" s="27">
        <v>8652993.828941</v>
      </c>
      <c r="V21" s="27">
        <v>8822076.255993</v>
      </c>
      <c r="W21" s="27">
        <v>8167974.633895999</v>
      </c>
      <c r="X21" s="27">
        <v>6916574.465569999</v>
      </c>
      <c r="Y21" s="27">
        <v>8170336.623256499</v>
      </c>
      <c r="Z21" s="27">
        <v>8909911.676627498</v>
      </c>
      <c r="AA21" s="27">
        <v>8889601.594488999</v>
      </c>
      <c r="AB21" s="27">
        <v>8736496.2224925</v>
      </c>
      <c r="AC21" s="27">
        <v>9481046.375608498</v>
      </c>
      <c r="AD21" s="27">
        <v>9555908.7044575</v>
      </c>
      <c r="AE21" s="27">
        <v>8477551.214209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29231124.243782997</v>
      </c>
      <c r="G22" s="27">
        <v>25517014.842780996</v>
      </c>
      <c r="H22" s="27">
        <v>22559860.0990455</v>
      </c>
      <c r="I22" s="27">
        <v>22528891.007083997</v>
      </c>
      <c r="J22" s="27">
        <v>25123251.2478255</v>
      </c>
      <c r="K22" s="27">
        <v>24665509.274482995</v>
      </c>
      <c r="L22" s="27">
        <v>24554831.437213</v>
      </c>
      <c r="M22" s="27">
        <v>26747816.485351495</v>
      </c>
      <c r="N22" s="27">
        <v>27091712.5234525</v>
      </c>
      <c r="O22" s="27">
        <v>27620704.6413375</v>
      </c>
      <c r="P22" s="27">
        <v>25421639.496868998</v>
      </c>
      <c r="Q22" s="27">
        <v>24513263.463997</v>
      </c>
      <c r="R22" s="27">
        <v>25349283.8934335</v>
      </c>
      <c r="S22" s="27">
        <v>26732718.071521</v>
      </c>
      <c r="T22" s="27">
        <v>27903547.159179997</v>
      </c>
      <c r="U22" s="27">
        <v>26271427.599724997</v>
      </c>
      <c r="V22" s="27">
        <v>26118521.731917996</v>
      </c>
      <c r="W22" s="27">
        <v>25326343.0556675</v>
      </c>
      <c r="X22" s="27">
        <v>24544546.623288997</v>
      </c>
      <c r="Y22" s="27">
        <v>26639374.523184497</v>
      </c>
      <c r="Z22" s="27">
        <v>29215068.101141997</v>
      </c>
      <c r="AA22" s="27">
        <v>29590948.5444265</v>
      </c>
      <c r="AB22" s="27">
        <v>29520761.643912002</v>
      </c>
      <c r="AC22" s="27">
        <v>28271851.8095475</v>
      </c>
      <c r="AD22" s="27">
        <v>30623091.534689497</v>
      </c>
      <c r="AE22" s="27">
        <v>30578631.488443494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4094418.9497488784</v>
      </c>
      <c r="G23" s="27">
        <v>3636361.808423669</v>
      </c>
      <c r="H23" s="27">
        <v>3477853.7403797745</v>
      </c>
      <c r="I23" s="27">
        <v>3690406.8174635447</v>
      </c>
      <c r="J23" s="27">
        <v>4219663.282272748</v>
      </c>
      <c r="K23" s="27">
        <v>4080110.947886939</v>
      </c>
      <c r="L23" s="27">
        <v>3993723.319046723</v>
      </c>
      <c r="M23" s="27">
        <v>4241748.430878209</v>
      </c>
      <c r="N23" s="27">
        <v>4715356.135528369</v>
      </c>
      <c r="O23" s="27">
        <v>3889571.1419665213</v>
      </c>
      <c r="P23" s="27">
        <v>4848852.644858885</v>
      </c>
      <c r="Q23" s="27">
        <v>4572804.482076607</v>
      </c>
      <c r="R23" s="27">
        <v>4399431.742372054</v>
      </c>
      <c r="S23" s="27">
        <v>4737487.954766755</v>
      </c>
      <c r="T23" s="27">
        <v>4719551.015440349</v>
      </c>
      <c r="U23" s="27">
        <v>4949498.303330495</v>
      </c>
      <c r="V23" s="27">
        <v>4754583.97022405</v>
      </c>
      <c r="W23" s="27">
        <v>5953162.7117767595</v>
      </c>
      <c r="X23" s="27">
        <v>6717989.322809478</v>
      </c>
      <c r="Y23" s="27">
        <v>6407314.970441354</v>
      </c>
      <c r="Z23" s="27">
        <v>7639557.066498864</v>
      </c>
      <c r="AA23" s="27">
        <v>7586410.907968732</v>
      </c>
      <c r="AB23" s="27">
        <v>6834564.6119528115</v>
      </c>
      <c r="AC23" s="27">
        <v>7022258.446146711</v>
      </c>
      <c r="AD23" s="27">
        <v>6583259.777289207</v>
      </c>
      <c r="AE23" s="27">
        <v>6762332.647853228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4094418.9497488784</v>
      </c>
      <c r="G24" s="27">
        <v>3637170.396394892</v>
      </c>
      <c r="H24" s="27">
        <v>3478258.1531027826</v>
      </c>
      <c r="I24" s="27">
        <v>3690406.8174635447</v>
      </c>
      <c r="J24" s="27">
        <v>4219663.282272748</v>
      </c>
      <c r="K24" s="27">
        <v>4080110.947886939</v>
      </c>
      <c r="L24" s="27">
        <v>3993723.319046723</v>
      </c>
      <c r="M24" s="27">
        <v>4241748.430878209</v>
      </c>
      <c r="N24" s="27">
        <v>4715356.135528369</v>
      </c>
      <c r="O24" s="27">
        <v>3889571.1419665213</v>
      </c>
      <c r="P24" s="27">
        <v>4848852.644858885</v>
      </c>
      <c r="Q24" s="27">
        <v>4572804.482076607</v>
      </c>
      <c r="R24" s="27">
        <v>4399431.742372054</v>
      </c>
      <c r="S24" s="27">
        <v>4737487.954766755</v>
      </c>
      <c r="T24" s="27">
        <v>4719551.015440349</v>
      </c>
      <c r="U24" s="27">
        <v>4949498.303330495</v>
      </c>
      <c r="V24" s="27">
        <v>4754583.97022405</v>
      </c>
      <c r="W24" s="27">
        <v>5953162.7117767595</v>
      </c>
      <c r="X24" s="27">
        <v>6717989.322809478</v>
      </c>
      <c r="Y24" s="27">
        <v>6407314.970441354</v>
      </c>
      <c r="Z24" s="27">
        <v>7639557.066498864</v>
      </c>
      <c r="AA24" s="27">
        <v>7586410.907968732</v>
      </c>
      <c r="AB24" s="27">
        <v>6834564.6119528115</v>
      </c>
      <c r="AC24" s="27">
        <v>7022258.446146711</v>
      </c>
      <c r="AD24" s="27">
        <v>6583259.777289207</v>
      </c>
      <c r="AE24" s="27">
        <v>6762332.647853228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79125.90839999999</v>
      </c>
      <c r="G25" s="27">
        <v>75026.12039999999</v>
      </c>
      <c r="H25" s="27">
        <v>96765.29977693333</v>
      </c>
      <c r="I25" s="27">
        <v>149778.227456</v>
      </c>
      <c r="J25" s="27">
        <v>61477.469289866654</v>
      </c>
      <c r="K25" s="27">
        <v>147140.05509279997</v>
      </c>
      <c r="L25" s="27">
        <v>161672.59820066663</v>
      </c>
      <c r="M25" s="27">
        <v>134292.2132112</v>
      </c>
      <c r="N25" s="27">
        <v>172420.38911679998</v>
      </c>
      <c r="O25" s="27">
        <v>116440.40364733333</v>
      </c>
      <c r="P25" s="27">
        <v>61526.76508293332</v>
      </c>
      <c r="Q25" s="27">
        <v>53519.81765826666</v>
      </c>
      <c r="R25" s="27">
        <v>41770.8006672</v>
      </c>
      <c r="S25" s="27">
        <v>71012.29707293332</v>
      </c>
      <c r="T25" s="27">
        <v>137116.45882733332</v>
      </c>
      <c r="U25" s="27">
        <v>216374.22421853332</v>
      </c>
      <c r="V25" s="27">
        <v>227758.02746693333</v>
      </c>
      <c r="W25" s="27">
        <v>132542.66953546664</v>
      </c>
      <c r="X25" s="27">
        <v>116240.85460093332</v>
      </c>
      <c r="Y25" s="27">
        <v>141189.00745986667</v>
      </c>
      <c r="Z25" s="27">
        <v>166829.9304921333</v>
      </c>
      <c r="AA25" s="27">
        <v>205574.98060146664</v>
      </c>
      <c r="AB25" s="27">
        <v>159014.66442546665</v>
      </c>
      <c r="AC25" s="27">
        <v>161656.00598986665</v>
      </c>
      <c r="AD25" s="27">
        <v>167741.7067128</v>
      </c>
      <c r="AE25" s="27">
        <v>188720.02255919998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85275.59039999999</v>
      </c>
      <c r="G26" s="27">
        <v>195149.9088</v>
      </c>
      <c r="H26" s="27">
        <v>205831.27085839995</v>
      </c>
      <c r="I26" s="27">
        <v>86436.80220559999</v>
      </c>
      <c r="J26" s="27">
        <v>50915.603398</v>
      </c>
      <c r="K26" s="27">
        <v>141507.85599866664</v>
      </c>
      <c r="L26" s="27">
        <v>182689.45205426664</v>
      </c>
      <c r="M26" s="27">
        <v>180767.84020386665</v>
      </c>
      <c r="N26" s="27">
        <v>144648.4374969333</v>
      </c>
      <c r="O26" s="27">
        <v>103829.03782679999</v>
      </c>
      <c r="P26" s="27">
        <v>51950.72611519999</v>
      </c>
      <c r="Q26" s="27">
        <v>58639.99372293333</v>
      </c>
      <c r="R26" s="27">
        <v>58083.77107426666</v>
      </c>
      <c r="S26" s="27">
        <v>93238.9860732</v>
      </c>
      <c r="T26" s="27">
        <v>103967.20863613332</v>
      </c>
      <c r="U26" s="27">
        <v>69206.94277346667</v>
      </c>
      <c r="V26" s="27">
        <v>61310.52982706667</v>
      </c>
      <c r="W26" s="27">
        <v>61710.320617733334</v>
      </c>
      <c r="X26" s="27">
        <v>76110.4036968</v>
      </c>
      <c r="Y26" s="27">
        <v>82545.14822253333</v>
      </c>
      <c r="Z26" s="27">
        <v>88448.12493733333</v>
      </c>
      <c r="AA26" s="27">
        <v>114776.72992279999</v>
      </c>
      <c r="AB26" s="27">
        <v>40068.925161466665</v>
      </c>
      <c r="AC26" s="27">
        <v>31111.86018306666</v>
      </c>
      <c r="AD26" s="27">
        <v>32564.43965573333</v>
      </c>
      <c r="AE26" s="27">
        <v>47951.8709912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968369.9256</v>
      </c>
      <c r="G27" s="27">
        <v>816677.7695999999</v>
      </c>
      <c r="H27" s="27">
        <v>899589.2624414667</v>
      </c>
      <c r="I27" s="27">
        <v>516453.7629108</v>
      </c>
      <c r="J27" s="27">
        <v>441587.46048999997</v>
      </c>
      <c r="K27" s="27">
        <v>1169672.6689706666</v>
      </c>
      <c r="L27" s="27">
        <v>1218831.0092331998</v>
      </c>
      <c r="M27" s="27">
        <v>881299.3496765333</v>
      </c>
      <c r="N27" s="27">
        <v>1197034.6294984</v>
      </c>
      <c r="O27" s="27">
        <v>1038729.6224682665</v>
      </c>
      <c r="P27" s="27">
        <v>564742.0948986666</v>
      </c>
      <c r="Q27" s="27">
        <v>618079.9434304</v>
      </c>
      <c r="R27" s="27">
        <v>649671.9459105334</v>
      </c>
      <c r="S27" s="27">
        <v>678510.1005451999</v>
      </c>
      <c r="T27" s="27">
        <v>610746.1725185333</v>
      </c>
      <c r="U27" s="27">
        <v>846138.6285249332</v>
      </c>
      <c r="V27" s="27">
        <v>988520.3467435997</v>
      </c>
      <c r="W27" s="27">
        <v>1041634.1581301332</v>
      </c>
      <c r="X27" s="27">
        <v>1191440.4196038665</v>
      </c>
      <c r="Y27" s="27">
        <v>1032276.8800901332</v>
      </c>
      <c r="Z27" s="27">
        <v>1144024.4285037334</v>
      </c>
      <c r="AA27" s="27">
        <v>1182282.0506962666</v>
      </c>
      <c r="AB27" s="27">
        <v>813772.1392152</v>
      </c>
      <c r="AC27" s="27">
        <v>654567.6097752</v>
      </c>
      <c r="AD27" s="27">
        <v>795608.3849530666</v>
      </c>
      <c r="AE27" s="27">
        <v>746901.0748774665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1132771.4244</v>
      </c>
      <c r="G28" s="27">
        <v>1086853.7988</v>
      </c>
      <c r="H28" s="27">
        <v>1202185.8330767998</v>
      </c>
      <c r="I28" s="27">
        <v>752668.7925723998</v>
      </c>
      <c r="J28" s="27">
        <v>553980.5331778666</v>
      </c>
      <c r="K28" s="27">
        <v>1458320.5800621333</v>
      </c>
      <c r="L28" s="27">
        <v>1563193.0594881333</v>
      </c>
      <c r="M28" s="27">
        <v>1196359.4030916</v>
      </c>
      <c r="N28" s="27">
        <v>1514103.456112133</v>
      </c>
      <c r="O28" s="27">
        <v>1258999.0639423998</v>
      </c>
      <c r="P28" s="27">
        <v>678219.5860967999</v>
      </c>
      <c r="Q28" s="27">
        <v>730239.7548116</v>
      </c>
      <c r="R28" s="27">
        <v>749526.517652</v>
      </c>
      <c r="S28" s="27">
        <v>842761.3836913332</v>
      </c>
      <c r="T28" s="27">
        <v>851829.8399819998</v>
      </c>
      <c r="U28" s="27">
        <v>1131719.795516933</v>
      </c>
      <c r="V28" s="27">
        <v>1277588.9040376</v>
      </c>
      <c r="W28" s="27">
        <v>1235887.1482833335</v>
      </c>
      <c r="X28" s="27">
        <v>1383791.6779015998</v>
      </c>
      <c r="Y28" s="27">
        <v>1256011.0357725332</v>
      </c>
      <c r="Z28" s="27">
        <v>1399302.4839331997</v>
      </c>
      <c r="AA28" s="27">
        <v>1502633.7612205332</v>
      </c>
      <c r="AB28" s="27">
        <v>1012855.7288021334</v>
      </c>
      <c r="AC28" s="27">
        <v>847335.4759481333</v>
      </c>
      <c r="AD28" s="27">
        <v>995914.5313215998</v>
      </c>
      <c r="AE28" s="27">
        <v>983572.9684278665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33755.5656746</v>
      </c>
      <c r="G29" s="27">
        <v>53292.80161517285</v>
      </c>
      <c r="H29" s="27">
        <v>48707.44071655803</v>
      </c>
      <c r="I29" s="27">
        <v>57797.02400244798</v>
      </c>
      <c r="J29" s="27">
        <v>81269.73516022561</v>
      </c>
      <c r="K29" s="27">
        <v>55713.92967382109</v>
      </c>
      <c r="L29" s="27">
        <v>43474.819707835944</v>
      </c>
      <c r="M29" s="27">
        <v>34728.474223509285</v>
      </c>
      <c r="N29" s="27">
        <v>40188.71515099926</v>
      </c>
      <c r="O29" s="27">
        <v>39348.5246544805</v>
      </c>
      <c r="P29" s="27">
        <v>35415.57506710702</v>
      </c>
      <c r="Q29" s="27">
        <v>42202.20124180872</v>
      </c>
      <c r="R29" s="27">
        <v>42599.89797818146</v>
      </c>
      <c r="S29" s="27">
        <v>43921.608312826786</v>
      </c>
      <c r="T29" s="27">
        <v>81662.64857767263</v>
      </c>
      <c r="U29" s="27">
        <v>42545.16064224279</v>
      </c>
      <c r="V29" s="27">
        <v>33247.88526861218</v>
      </c>
      <c r="W29" s="27">
        <v>26270.088741137122</v>
      </c>
      <c r="X29" s="27">
        <v>28612.078129313693</v>
      </c>
      <c r="Y29" s="27">
        <v>21769.839311071635</v>
      </c>
      <c r="Z29" s="27">
        <v>15187.49287335513</v>
      </c>
      <c r="AA29" s="27">
        <v>19742.2853922028</v>
      </c>
      <c r="AB29" s="27">
        <v>21981.67107053643</v>
      </c>
      <c r="AC29" s="27">
        <v>34653.70222912901</v>
      </c>
      <c r="AD29" s="27">
        <v>34974.805798413516</v>
      </c>
      <c r="AE29" s="27">
        <v>44342.29623363376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64293.97532066666</v>
      </c>
      <c r="G30" s="27">
        <v>73314.1230776862</v>
      </c>
      <c r="H30" s="27">
        <v>70648.35846208806</v>
      </c>
      <c r="I30" s="27">
        <v>83978.9439722845</v>
      </c>
      <c r="J30" s="27">
        <v>90200.28893153513</v>
      </c>
      <c r="K30" s="27">
        <v>90913.3798128611</v>
      </c>
      <c r="L30" s="27">
        <v>79282.06526346556</v>
      </c>
      <c r="M30" s="27">
        <v>90558.53822421395</v>
      </c>
      <c r="N30" s="27">
        <v>94980.02777916199</v>
      </c>
      <c r="O30" s="27">
        <v>102670.88248593712</v>
      </c>
      <c r="P30" s="27">
        <v>100914.45862839409</v>
      </c>
      <c r="Q30" s="27">
        <v>116758.66173752668</v>
      </c>
      <c r="R30" s="27">
        <v>123856.62903950759</v>
      </c>
      <c r="S30" s="27">
        <v>112466.01206276682</v>
      </c>
      <c r="T30" s="27">
        <v>115644.8302069282</v>
      </c>
      <c r="U30" s="27">
        <v>123086.077608327</v>
      </c>
      <c r="V30" s="27">
        <v>133506.3440684905</v>
      </c>
      <c r="W30" s="27">
        <v>131635.75501579017</v>
      </c>
      <c r="X30" s="27">
        <v>138512.10970805353</v>
      </c>
      <c r="Y30" s="27">
        <v>148421.5359338815</v>
      </c>
      <c r="Z30" s="27">
        <v>177933.41197541417</v>
      </c>
      <c r="AA30" s="27">
        <v>138271.55904866196</v>
      </c>
      <c r="AB30" s="27">
        <v>159420.16338468328</v>
      </c>
      <c r="AC30" s="27">
        <v>200098.7579835188</v>
      </c>
      <c r="AD30" s="27">
        <v>198491.0976404599</v>
      </c>
      <c r="AE30" s="27">
        <v>181391.75164183407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1201017.1019256667</v>
      </c>
      <c r="G31" s="27">
        <v>1193915.5813724683</v>
      </c>
      <c r="H31" s="27">
        <v>1095318.3333723007</v>
      </c>
      <c r="I31" s="27">
        <v>1006055.5850834044</v>
      </c>
      <c r="J31" s="27">
        <v>1281714.3190016712</v>
      </c>
      <c r="K31" s="27">
        <v>1036363.2159991572</v>
      </c>
      <c r="L31" s="27">
        <v>1342475.2518310174</v>
      </c>
      <c r="M31" s="27">
        <v>1281095.9991598167</v>
      </c>
      <c r="N31" s="27">
        <v>718813.1932563137</v>
      </c>
      <c r="O31" s="27">
        <v>881046.153695997</v>
      </c>
      <c r="P31" s="27">
        <v>717410.6673093583</v>
      </c>
      <c r="Q31" s="27">
        <v>886194.5270694831</v>
      </c>
      <c r="R31" s="27">
        <v>1203457.41172299</v>
      </c>
      <c r="S31" s="27">
        <v>498722.2128837555</v>
      </c>
      <c r="T31" s="27">
        <v>424813.7360267329</v>
      </c>
      <c r="U31" s="27">
        <v>380803.5220974157</v>
      </c>
      <c r="V31" s="27">
        <v>445011.1249377357</v>
      </c>
      <c r="W31" s="27">
        <v>286521.5632302139</v>
      </c>
      <c r="X31" s="27">
        <v>275545.1465883647</v>
      </c>
      <c r="Y31" s="27">
        <v>267728.8538375891</v>
      </c>
      <c r="Z31" s="27">
        <v>396792.4917222609</v>
      </c>
      <c r="AA31" s="27">
        <v>538450.9851655181</v>
      </c>
      <c r="AB31" s="27">
        <v>484451.83209092706</v>
      </c>
      <c r="AC31" s="27">
        <v>1169854.8518212866</v>
      </c>
      <c r="AD31" s="27">
        <v>1128831.2984478858</v>
      </c>
      <c r="AE31" s="27">
        <v>1499036.0606786562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364332.52016039996</v>
      </c>
      <c r="G32" s="27">
        <v>415446.6916153869</v>
      </c>
      <c r="H32" s="27">
        <v>400340.7004443211</v>
      </c>
      <c r="I32" s="27">
        <v>475880.6872872487</v>
      </c>
      <c r="J32" s="27">
        <v>511134.974549969</v>
      </c>
      <c r="K32" s="27">
        <v>515175.8210130925</v>
      </c>
      <c r="L32" s="27">
        <v>449265.03940453357</v>
      </c>
      <c r="M32" s="27">
        <v>513165.04910425533</v>
      </c>
      <c r="N32" s="27">
        <v>538220.1609536498</v>
      </c>
      <c r="O32" s="27">
        <v>581801.6649184307</v>
      </c>
      <c r="P32" s="27">
        <v>571848.5928728275</v>
      </c>
      <c r="Q32" s="27">
        <v>661632.4127769038</v>
      </c>
      <c r="R32" s="27">
        <v>701854.2318468865</v>
      </c>
      <c r="S32" s="27">
        <v>637307.3946356727</v>
      </c>
      <c r="T32" s="27">
        <v>655320.7013869908</v>
      </c>
      <c r="U32" s="27">
        <v>697487.7691668423</v>
      </c>
      <c r="V32" s="27">
        <v>756535.9474374996</v>
      </c>
      <c r="W32" s="27">
        <v>745935.9450894776</v>
      </c>
      <c r="X32" s="27">
        <v>784901.9589582885</v>
      </c>
      <c r="Y32" s="27">
        <v>841055.3756919592</v>
      </c>
      <c r="Z32" s="27">
        <v>1008289.3380562636</v>
      </c>
      <c r="AA32" s="27">
        <v>783538.8377241924</v>
      </c>
      <c r="AB32" s="27">
        <v>903380.9289606323</v>
      </c>
      <c r="AC32" s="27">
        <v>1133892.9673043692</v>
      </c>
      <c r="AD32" s="27">
        <v>1124782.8810239036</v>
      </c>
      <c r="AE32" s="27">
        <v>1027886.5866164782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1663399.1630813333</v>
      </c>
      <c r="G33" s="27">
        <v>1735969.1976807143</v>
      </c>
      <c r="H33" s="27">
        <v>1615014.8329952678</v>
      </c>
      <c r="I33" s="27">
        <v>1623712.2403453856</v>
      </c>
      <c r="J33" s="27">
        <v>1964319.3176434007</v>
      </c>
      <c r="K33" s="27">
        <v>1698166.346498932</v>
      </c>
      <c r="L33" s="27">
        <v>1914497.1762068528</v>
      </c>
      <c r="M33" s="27">
        <v>1919548.0607117952</v>
      </c>
      <c r="N33" s="27">
        <v>1392202.0971401248</v>
      </c>
      <c r="O33" s="27">
        <v>1604867.2257548452</v>
      </c>
      <c r="P33" s="27">
        <v>1425589.2938776868</v>
      </c>
      <c r="Q33" s="27">
        <v>1706787.8028257221</v>
      </c>
      <c r="R33" s="27">
        <v>2071768.1705875657</v>
      </c>
      <c r="S33" s="27">
        <v>1292417.2278950217</v>
      </c>
      <c r="T33" s="27">
        <v>1277441.9161983244</v>
      </c>
      <c r="U33" s="27">
        <v>1243922.5295148278</v>
      </c>
      <c r="V33" s="27">
        <v>1368301.301712338</v>
      </c>
      <c r="W33" s="27">
        <v>1190363.3520766187</v>
      </c>
      <c r="X33" s="27">
        <v>1227571.2933840202</v>
      </c>
      <c r="Y33" s="27">
        <v>1278975.6047745014</v>
      </c>
      <c r="Z33" s="27">
        <v>1598202.7346272937</v>
      </c>
      <c r="AA33" s="27">
        <v>1480003.6673305752</v>
      </c>
      <c r="AB33" s="27">
        <v>1569234.5955067792</v>
      </c>
      <c r="AC33" s="27">
        <v>2538500.2793383035</v>
      </c>
      <c r="AD33" s="27">
        <v>2487080.0829106625</v>
      </c>
      <c r="AE33" s="27">
        <v>2752656.6951706023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590698.0314165333</v>
      </c>
      <c r="G34" s="27">
        <v>566502.3741226665</v>
      </c>
      <c r="H34" s="27">
        <v>516602.6215855999</v>
      </c>
      <c r="I34" s="27">
        <v>540869.14816</v>
      </c>
      <c r="J34" s="27">
        <v>576767.8117461334</v>
      </c>
      <c r="K34" s="27">
        <v>537528.32364</v>
      </c>
      <c r="L34" s="27">
        <v>525582.3510578666</v>
      </c>
      <c r="M34" s="27">
        <v>594200.8339578666</v>
      </c>
      <c r="N34" s="27">
        <v>573011.9157634666</v>
      </c>
      <c r="O34" s="27">
        <v>587731.7838538666</v>
      </c>
      <c r="P34" s="27">
        <v>604820.6031413332</v>
      </c>
      <c r="Q34" s="27">
        <v>541081.7456117333</v>
      </c>
      <c r="R34" s="27">
        <v>551650.8953648</v>
      </c>
      <c r="S34" s="27">
        <v>561723.9809338666</v>
      </c>
      <c r="T34" s="27">
        <v>587114.2413487999</v>
      </c>
      <c r="U34" s="27">
        <v>577031.0278861333</v>
      </c>
      <c r="V34" s="27">
        <v>560002.9507277332</v>
      </c>
      <c r="W34" s="27">
        <v>591578.7945144</v>
      </c>
      <c r="X34" s="27">
        <v>619297.5004890666</v>
      </c>
      <c r="Y34" s="27">
        <v>625776.6740338666</v>
      </c>
      <c r="Z34" s="27">
        <v>616391.9987661332</v>
      </c>
      <c r="AA34" s="27">
        <v>564750.9706256</v>
      </c>
      <c r="AB34" s="27">
        <v>558069.3267805332</v>
      </c>
      <c r="AC34" s="27">
        <v>515934.46039226657</v>
      </c>
      <c r="AD34" s="27">
        <v>522686.9727757333</v>
      </c>
      <c r="AE34" s="27">
        <v>519963.6907607999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1240707.9555082666</v>
      </c>
      <c r="G35" s="27">
        <v>1189887.1553917332</v>
      </c>
      <c r="H35" s="27">
        <v>1085077.2291421331</v>
      </c>
      <c r="I35" s="27">
        <v>1136046.8781992</v>
      </c>
      <c r="J35" s="27">
        <v>1211448.7825938666</v>
      </c>
      <c r="K35" s="27">
        <v>1129029.781924</v>
      </c>
      <c r="L35" s="27">
        <v>1103938.3363008</v>
      </c>
      <c r="M35" s="27">
        <v>1248065.2761309333</v>
      </c>
      <c r="N35" s="27">
        <v>1203559.8659274664</v>
      </c>
      <c r="O35" s="27">
        <v>1234477.6222386665</v>
      </c>
      <c r="P35" s="27">
        <v>1270371.1413565332</v>
      </c>
      <c r="Q35" s="27">
        <v>1136493.4175994664</v>
      </c>
      <c r="R35" s="27">
        <v>1158692.9633194667</v>
      </c>
      <c r="S35" s="27">
        <v>1179850.5812983997</v>
      </c>
      <c r="T35" s="27">
        <v>1233180.5215986664</v>
      </c>
      <c r="U35" s="27">
        <v>1212001.6452104</v>
      </c>
      <c r="V35" s="27">
        <v>1176235.7121709331</v>
      </c>
      <c r="W35" s="27">
        <v>1242557.9135698664</v>
      </c>
      <c r="X35" s="27">
        <v>1300778.5652282664</v>
      </c>
      <c r="Y35" s="27">
        <v>1314387.4827248</v>
      </c>
      <c r="Z35" s="27">
        <v>1294675.8135842667</v>
      </c>
      <c r="AA35" s="27">
        <v>1186208.4969357334</v>
      </c>
      <c r="AB35" s="27">
        <v>1172174.2984482665</v>
      </c>
      <c r="AC35" s="27">
        <v>1083673.8097386663</v>
      </c>
      <c r="AD35" s="27">
        <v>1097856.8527138664</v>
      </c>
      <c r="AE35" s="27">
        <v>1092136.8563365333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1831405.9869247999</v>
      </c>
      <c r="G36" s="27">
        <v>1756389.5295143998</v>
      </c>
      <c r="H36" s="27">
        <v>1601679.8507277332</v>
      </c>
      <c r="I36" s="27">
        <v>1676916.0263591998</v>
      </c>
      <c r="J36" s="27">
        <v>1788216.5943399998</v>
      </c>
      <c r="K36" s="27">
        <v>1666558.1055639999</v>
      </c>
      <c r="L36" s="27">
        <v>1629520.6873586667</v>
      </c>
      <c r="M36" s="27">
        <v>1842266.1100887998</v>
      </c>
      <c r="N36" s="27">
        <v>1776571.7816909333</v>
      </c>
      <c r="O36" s="27">
        <v>1822209.406092533</v>
      </c>
      <c r="P36" s="27">
        <v>1875191.7444978664</v>
      </c>
      <c r="Q36" s="27">
        <v>1677575.1632111997</v>
      </c>
      <c r="R36" s="27">
        <v>1710343.8586842665</v>
      </c>
      <c r="S36" s="27">
        <v>1741574.5622322666</v>
      </c>
      <c r="T36" s="27">
        <v>1820294.7629474667</v>
      </c>
      <c r="U36" s="27">
        <v>1789032.6730965332</v>
      </c>
      <c r="V36" s="27">
        <v>1736238.6628986665</v>
      </c>
      <c r="W36" s="27">
        <v>1834136.7080842664</v>
      </c>
      <c r="X36" s="27">
        <v>1920076.065717333</v>
      </c>
      <c r="Y36" s="27">
        <v>1940164.1567586665</v>
      </c>
      <c r="Z36" s="27">
        <v>1911067.8123503998</v>
      </c>
      <c r="AA36" s="27">
        <v>1750959.4675613334</v>
      </c>
      <c r="AB36" s="27">
        <v>1730243.6252287999</v>
      </c>
      <c r="AC36" s="27">
        <v>1599608.270130933</v>
      </c>
      <c r="AD36" s="27">
        <v>1620543.8254896</v>
      </c>
      <c r="AE36" s="27">
        <v>1612100.5470973332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40012351.380859</v>
      </c>
      <c r="G37" s="27">
        <v>38232041.9470858</v>
      </c>
      <c r="H37" s="27">
        <v>37580604.0969634</v>
      </c>
      <c r="I37" s="27">
        <v>37864646.4080698</v>
      </c>
      <c r="J37" s="27">
        <v>37759577.959474795</v>
      </c>
      <c r="K37" s="27">
        <v>37403781.52564386</v>
      </c>
      <c r="L37" s="27">
        <v>38218201.712935194</v>
      </c>
      <c r="M37" s="27">
        <v>39130223.895100795</v>
      </c>
      <c r="N37" s="27">
        <v>40660250.38164577</v>
      </c>
      <c r="O37" s="27">
        <v>40047234.195576295</v>
      </c>
      <c r="P37" s="27">
        <v>39473812.531504996</v>
      </c>
      <c r="Q37" s="27">
        <v>39356601.87207649</v>
      </c>
      <c r="R37" s="27">
        <v>39547873.66747287</v>
      </c>
      <c r="S37" s="27">
        <v>40763935.33487219</v>
      </c>
      <c r="T37" s="27">
        <v>40483001.636577494</v>
      </c>
      <c r="U37" s="27">
        <v>41230696.23214299</v>
      </c>
      <c r="V37" s="27">
        <v>41727751.4788464</v>
      </c>
      <c r="W37" s="27">
        <v>42019461.082566</v>
      </c>
      <c r="X37" s="27">
        <v>42506451.118871294</v>
      </c>
      <c r="Y37" s="27">
        <v>43024637.63064939</v>
      </c>
      <c r="Z37" s="27">
        <v>43294876.86706746</v>
      </c>
      <c r="AA37" s="27">
        <v>43953626.925215326</v>
      </c>
      <c r="AB37" s="27">
        <v>44806860.2669655</v>
      </c>
      <c r="AC37" s="27">
        <v>44621333.87730956</v>
      </c>
      <c r="AD37" s="27">
        <v>45291425.25980966</v>
      </c>
      <c r="AE37" s="27">
        <v>45074548.34128327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116983.2058021</v>
      </c>
      <c r="G38" s="27">
        <v>250255.4973083</v>
      </c>
      <c r="H38" s="27">
        <v>183032.4816001</v>
      </c>
      <c r="I38" s="27">
        <v>249373.9707426</v>
      </c>
      <c r="J38" s="27">
        <v>146445.12607486668</v>
      </c>
      <c r="K38" s="27">
        <v>167088.51032683335</v>
      </c>
      <c r="L38" s="27">
        <v>171476.62341699997</v>
      </c>
      <c r="M38" s="27">
        <v>181301.94394399997</v>
      </c>
      <c r="N38" s="27">
        <v>176361.64268543333</v>
      </c>
      <c r="O38" s="27">
        <v>169099.13713</v>
      </c>
      <c r="P38" s="27">
        <v>262127.17498439996</v>
      </c>
      <c r="Q38" s="27">
        <v>207382.142011</v>
      </c>
      <c r="R38" s="27">
        <v>125106.41485906666</v>
      </c>
      <c r="S38" s="27">
        <v>32490.1488516</v>
      </c>
      <c r="T38" s="27">
        <v>32351.630534666663</v>
      </c>
      <c r="U38" s="27">
        <v>32531.2516562</v>
      </c>
      <c r="V38" s="27">
        <v>32364.024557333334</v>
      </c>
      <c r="W38" s="27">
        <v>104906.532357</v>
      </c>
      <c r="X38" s="27">
        <v>343280.36529049993</v>
      </c>
      <c r="Y38" s="27">
        <v>69300.58719136666</v>
      </c>
      <c r="Z38" s="27">
        <v>54000.78840493333</v>
      </c>
      <c r="AA38" s="27">
        <v>46857.89256866666</v>
      </c>
      <c r="AB38" s="27">
        <v>58306.61067</v>
      </c>
      <c r="AC38" s="27">
        <v>58236.589974933326</v>
      </c>
      <c r="AD38" s="27">
        <v>40844.7112007</v>
      </c>
      <c r="AE38" s="27">
        <v>33129.08151996666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219062.2827129</v>
      </c>
      <c r="G39" s="27">
        <v>455317.83253</v>
      </c>
      <c r="H39" s="27">
        <v>419613.76511999994</v>
      </c>
      <c r="I39" s="27">
        <v>273537.8062835</v>
      </c>
      <c r="J39" s="27">
        <v>208174.5399019</v>
      </c>
      <c r="K39" s="27">
        <v>476118.9513413667</v>
      </c>
      <c r="L39" s="27">
        <v>469777.5733068</v>
      </c>
      <c r="M39" s="27">
        <v>490385.08984519995</v>
      </c>
      <c r="N39" s="27">
        <v>517461.63547283335</v>
      </c>
      <c r="O39" s="27">
        <v>502073.4913997</v>
      </c>
      <c r="P39" s="27">
        <v>441315.84815339994</v>
      </c>
      <c r="Q39" s="27">
        <v>468711.51552939997</v>
      </c>
      <c r="R39" s="27">
        <v>502076.1452336667</v>
      </c>
      <c r="S39" s="27">
        <v>358981.8847461</v>
      </c>
      <c r="T39" s="27">
        <v>338607.89333066664</v>
      </c>
      <c r="U39" s="27">
        <v>346147.6112776</v>
      </c>
      <c r="V39" s="27">
        <v>316412.31573599996</v>
      </c>
      <c r="W39" s="27">
        <v>328222.417941</v>
      </c>
      <c r="X39" s="27">
        <v>322128.9854089999</v>
      </c>
      <c r="Y39" s="27">
        <v>273800.93004476663</v>
      </c>
      <c r="Z39" s="27">
        <v>259644.2819439333</v>
      </c>
      <c r="AA39" s="27">
        <v>503572.2006670666</v>
      </c>
      <c r="AB39" s="27">
        <v>529152.091413</v>
      </c>
      <c r="AC39" s="27">
        <v>557277.3585991333</v>
      </c>
      <c r="AD39" s="27">
        <v>673810.9545284333</v>
      </c>
      <c r="AE39" s="27">
        <v>680695.4730755666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40348396.869374</v>
      </c>
      <c r="G40" s="27">
        <v>38937615.2769241</v>
      </c>
      <c r="H40" s="27">
        <v>38183250.343683496</v>
      </c>
      <c r="I40" s="27">
        <v>38387558.1850959</v>
      </c>
      <c r="J40" s="27">
        <v>38114197.625451565</v>
      </c>
      <c r="K40" s="27">
        <v>38046988.98731206</v>
      </c>
      <c r="L40" s="27">
        <v>38859455.909659</v>
      </c>
      <c r="M40" s="27">
        <v>39801910.92889</v>
      </c>
      <c r="N40" s="27">
        <v>41354073.65980403</v>
      </c>
      <c r="O40" s="27">
        <v>40718406.824106</v>
      </c>
      <c r="P40" s="27">
        <v>40177255.554642804</v>
      </c>
      <c r="Q40" s="27">
        <v>40032695.5296169</v>
      </c>
      <c r="R40" s="27">
        <v>40175056.2275656</v>
      </c>
      <c r="S40" s="27">
        <v>41155407.3684699</v>
      </c>
      <c r="T40" s="27">
        <v>40853961.16044283</v>
      </c>
      <c r="U40" s="27">
        <v>41609375.09507679</v>
      </c>
      <c r="V40" s="27">
        <v>42076527.81913973</v>
      </c>
      <c r="W40" s="27">
        <v>42452590.032864004</v>
      </c>
      <c r="X40" s="27">
        <v>43171860.46957079</v>
      </c>
      <c r="Y40" s="27">
        <v>43367739.147885524</v>
      </c>
      <c r="Z40" s="27">
        <v>43608521.93741634</v>
      </c>
      <c r="AA40" s="27">
        <v>44504057.018451065</v>
      </c>
      <c r="AB40" s="27">
        <v>45394318.9690485</v>
      </c>
      <c r="AC40" s="27">
        <v>45236847.82588363</v>
      </c>
      <c r="AD40" s="27">
        <v>46006080.92553879</v>
      </c>
      <c r="AE40" s="27">
        <v>45788372.8958788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194218.48632999999</v>
      </c>
      <c r="G41" s="27">
        <v>207327.349878</v>
      </c>
      <c r="H41" s="27">
        <v>282215.80827000004</v>
      </c>
      <c r="I41" s="27">
        <v>584633.168812</v>
      </c>
      <c r="J41" s="27">
        <v>556188.59582</v>
      </c>
      <c r="K41" s="27">
        <v>480915.668178</v>
      </c>
      <c r="L41" s="27">
        <v>548037.8477200001</v>
      </c>
      <c r="M41" s="27">
        <v>667358.648396</v>
      </c>
      <c r="N41" s="27">
        <v>756426.332728</v>
      </c>
      <c r="O41" s="27">
        <v>698223.8397860001</v>
      </c>
      <c r="P41" s="27">
        <v>617983.5694340001</v>
      </c>
      <c r="Q41" s="27">
        <v>606723.23404</v>
      </c>
      <c r="R41" s="27">
        <v>628650.284306</v>
      </c>
      <c r="S41" s="27">
        <v>573339.000124</v>
      </c>
      <c r="T41" s="27">
        <v>678228.363032</v>
      </c>
      <c r="U41" s="27">
        <v>806019.790224</v>
      </c>
      <c r="V41" s="27">
        <v>838290.601192</v>
      </c>
      <c r="W41" s="27">
        <v>810756.451384</v>
      </c>
      <c r="X41" s="27">
        <v>816388.156958</v>
      </c>
      <c r="Y41" s="27">
        <v>442391.849328</v>
      </c>
      <c r="Z41" s="27">
        <v>15686.3454</v>
      </c>
      <c r="AA41" s="27">
        <v>14148.4684</v>
      </c>
      <c r="AB41" s="27">
        <v>376392.31999600003</v>
      </c>
      <c r="AC41" s="27">
        <v>519159.593414</v>
      </c>
      <c r="AD41" s="27">
        <v>646649.596714</v>
      </c>
      <c r="AE41" s="27">
        <v>328435.163628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6790914.838116332</v>
      </c>
      <c r="G42" s="27">
        <v>5041804.761885835</v>
      </c>
      <c r="H42" s="27">
        <v>4834713.212028116</v>
      </c>
      <c r="I42" s="27">
        <v>6184418.852719767</v>
      </c>
      <c r="J42" s="27">
        <v>7252204.113874074</v>
      </c>
      <c r="K42" s="27">
        <v>6812829.635059259</v>
      </c>
      <c r="L42" s="27">
        <v>6632939.574651851</v>
      </c>
      <c r="M42" s="27">
        <v>7181770.149185184</v>
      </c>
      <c r="N42" s="27">
        <v>7945222.324292592</v>
      </c>
      <c r="O42" s="27">
        <v>7934353.735874074</v>
      </c>
      <c r="P42" s="27">
        <v>8615523.61052963</v>
      </c>
      <c r="Q42" s="27">
        <v>8186934.379874074</v>
      </c>
      <c r="R42" s="27">
        <v>8828994.775274074</v>
      </c>
      <c r="S42" s="27">
        <v>7959304.402740741</v>
      </c>
      <c r="T42" s="27">
        <v>8297791.903633334</v>
      </c>
      <c r="U42" s="27">
        <v>8604729.026174074</v>
      </c>
      <c r="V42" s="27">
        <v>7527858.506174074</v>
      </c>
      <c r="W42" s="27">
        <v>9025913.416537037</v>
      </c>
      <c r="X42" s="27">
        <v>8688287.338262962</v>
      </c>
      <c r="Y42" s="27">
        <v>8955014.912285186</v>
      </c>
      <c r="Z42" s="27">
        <v>8203389.606337037</v>
      </c>
      <c r="AA42" s="27">
        <v>9574226.922625925</v>
      </c>
      <c r="AB42" s="27">
        <v>9310323.118022222</v>
      </c>
      <c r="AC42" s="27">
        <v>9940390.141018517</v>
      </c>
      <c r="AD42" s="27">
        <v>10170260.282733332</v>
      </c>
      <c r="AE42" s="27">
        <v>10280658.391437035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6985133.324446332</v>
      </c>
      <c r="G43" s="27">
        <v>5249132.111763836</v>
      </c>
      <c r="H43" s="27">
        <v>5116929.020298116</v>
      </c>
      <c r="I43" s="27">
        <v>6769052.021531767</v>
      </c>
      <c r="J43" s="27">
        <v>7808392.7096940745</v>
      </c>
      <c r="K43" s="27">
        <v>7293745.303237259</v>
      </c>
      <c r="L43" s="27">
        <v>7180977.42237185</v>
      </c>
      <c r="M43" s="27">
        <v>7849128.797581185</v>
      </c>
      <c r="N43" s="27">
        <v>8701648.657020591</v>
      </c>
      <c r="O43" s="27">
        <v>8632577.575660074</v>
      </c>
      <c r="P43" s="27">
        <v>9233507.17996363</v>
      </c>
      <c r="Q43" s="27">
        <v>8793657.613914074</v>
      </c>
      <c r="R43" s="27">
        <v>9457645.059580075</v>
      </c>
      <c r="S43" s="27">
        <v>8532643.40286474</v>
      </c>
      <c r="T43" s="27">
        <v>8976020.266665334</v>
      </c>
      <c r="U43" s="27">
        <v>9410748.816398075</v>
      </c>
      <c r="V43" s="27">
        <v>8366149.107366074</v>
      </c>
      <c r="W43" s="27">
        <v>9836669.867921036</v>
      </c>
      <c r="X43" s="27">
        <v>9504675.495220961</v>
      </c>
      <c r="Y43" s="27">
        <v>9397406.761613186</v>
      </c>
      <c r="Z43" s="27">
        <v>8219075.951737037</v>
      </c>
      <c r="AA43" s="27">
        <v>9588375.391025925</v>
      </c>
      <c r="AB43" s="27">
        <v>9686715.438018221</v>
      </c>
      <c r="AC43" s="27">
        <v>10459549.734432518</v>
      </c>
      <c r="AD43" s="27">
        <v>10816909.879447332</v>
      </c>
      <c r="AE43" s="27">
        <v>10609093.555065036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2376096.3915483668</v>
      </c>
      <c r="G44" s="27">
        <v>2564841.4189243997</v>
      </c>
      <c r="H44" s="27">
        <v>804498.9551136998</v>
      </c>
      <c r="I44" s="27">
        <v>811357.0048737999</v>
      </c>
      <c r="J44" s="27">
        <v>792350.2678553</v>
      </c>
      <c r="K44" s="27">
        <v>1059709.7288469998</v>
      </c>
      <c r="L44" s="27">
        <v>2259342.411592933</v>
      </c>
      <c r="M44" s="27">
        <v>2921876.1332221995</v>
      </c>
      <c r="N44" s="27">
        <v>2709972.4613576997</v>
      </c>
      <c r="O44" s="27">
        <v>2022937.110068233</v>
      </c>
      <c r="P44" s="27">
        <v>2766118.7220358998</v>
      </c>
      <c r="Q44" s="27">
        <v>2813520.7117427667</v>
      </c>
      <c r="R44" s="27">
        <v>3426105.6889084666</v>
      </c>
      <c r="S44" s="27">
        <v>2973576.345565466</v>
      </c>
      <c r="T44" s="27">
        <v>2924787.770915266</v>
      </c>
      <c r="U44" s="27">
        <v>2362649.335366833</v>
      </c>
      <c r="V44" s="27">
        <v>1647768.8369219</v>
      </c>
      <c r="W44" s="27">
        <v>2268225.937549366</v>
      </c>
      <c r="X44" s="27">
        <v>2715334.4153551</v>
      </c>
      <c r="Y44" s="27">
        <v>2478450.9141956666</v>
      </c>
      <c r="Z44" s="27">
        <v>2327854.8414813997</v>
      </c>
      <c r="AA44" s="27">
        <v>1211623.9579033332</v>
      </c>
      <c r="AB44" s="27">
        <v>1425867.4030164666</v>
      </c>
      <c r="AC44" s="27">
        <v>1465814.6449613331</v>
      </c>
      <c r="AD44" s="27">
        <v>1982845.0548213997</v>
      </c>
      <c r="AE44" s="27">
        <v>2279039.059918133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753468.7689503332</v>
      </c>
      <c r="G45" s="27">
        <v>787748.1958166332</v>
      </c>
      <c r="H45" s="27">
        <v>548109.6763706666</v>
      </c>
      <c r="I45" s="27">
        <v>757458.5183960666</v>
      </c>
      <c r="J45" s="27">
        <v>1034097.8454858334</v>
      </c>
      <c r="K45" s="27">
        <v>700334.4730330667</v>
      </c>
      <c r="L45" s="27">
        <v>468536.2384677333</v>
      </c>
      <c r="M45" s="27">
        <v>595335.7911295666</v>
      </c>
      <c r="N45" s="27">
        <v>568216.4274633001</v>
      </c>
      <c r="O45" s="27">
        <v>448342.7881907333</v>
      </c>
      <c r="P45" s="27">
        <v>393373.55114493327</v>
      </c>
      <c r="Q45" s="27">
        <v>311473.9426619333</v>
      </c>
      <c r="R45" s="27">
        <v>433669.03574609995</v>
      </c>
      <c r="S45" s="27">
        <v>550079.4748423334</v>
      </c>
      <c r="T45" s="27">
        <v>675859.0700554</v>
      </c>
      <c r="U45" s="27">
        <v>605045.1502787999</v>
      </c>
      <c r="V45" s="27">
        <v>645758.9805666999</v>
      </c>
      <c r="W45" s="27">
        <v>509815.96277663327</v>
      </c>
      <c r="X45" s="27">
        <v>296104.81908956665</v>
      </c>
      <c r="Y45" s="27">
        <v>267483.3986927666</v>
      </c>
      <c r="Z45" s="27">
        <v>314030.3618298</v>
      </c>
      <c r="AA45" s="27">
        <v>247751.3541169333</v>
      </c>
      <c r="AB45" s="27">
        <v>186316.54326413333</v>
      </c>
      <c r="AC45" s="27">
        <v>279182.28699899995</v>
      </c>
      <c r="AD45" s="27">
        <v>301458.43009589997</v>
      </c>
      <c r="AE45" s="27">
        <v>310010.82409219997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8533878.173546366</v>
      </c>
      <c r="G46" s="27">
        <v>7596144.167075566</v>
      </c>
      <c r="H46" s="27">
        <v>4928444.507568633</v>
      </c>
      <c r="I46" s="27">
        <v>8446219.577513665</v>
      </c>
      <c r="J46" s="27">
        <v>6919111.591658932</v>
      </c>
      <c r="K46" s="27">
        <v>5757470.104768434</v>
      </c>
      <c r="L46" s="27">
        <v>6442566.714504432</v>
      </c>
      <c r="M46" s="27">
        <v>5563565.210054133</v>
      </c>
      <c r="N46" s="27">
        <v>5439452.999585733</v>
      </c>
      <c r="O46" s="27">
        <v>6284971.770567233</v>
      </c>
      <c r="P46" s="27">
        <v>3294604.2414387665</v>
      </c>
      <c r="Q46" s="27">
        <v>2955649.7768926327</v>
      </c>
      <c r="R46" s="27">
        <v>1816545.2792204665</v>
      </c>
      <c r="S46" s="27">
        <v>3758005.3074435666</v>
      </c>
      <c r="T46" s="27">
        <v>4077158.848095666</v>
      </c>
      <c r="U46" s="27">
        <v>2395825.097509433</v>
      </c>
      <c r="V46" s="27">
        <v>2495516.3337976662</v>
      </c>
      <c r="W46" s="27">
        <v>1813493.1525865</v>
      </c>
      <c r="X46" s="27">
        <v>2791438.3422566666</v>
      </c>
      <c r="Y46" s="27">
        <v>2192649.3872821997</v>
      </c>
      <c r="Z46" s="27">
        <v>2350202.717911766</v>
      </c>
      <c r="AA46" s="27">
        <v>2563503.7990177</v>
      </c>
      <c r="AB46" s="27">
        <v>1617158.347540633</v>
      </c>
      <c r="AC46" s="27">
        <v>2884366.9460323662</v>
      </c>
      <c r="AD46" s="27">
        <v>2640708.577601966</v>
      </c>
      <c r="AE46" s="27">
        <v>3496725.7515497995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5724187.2681994</v>
      </c>
      <c r="G47" s="27">
        <v>3852902.9122686656</v>
      </c>
      <c r="H47" s="27">
        <v>4057348.442598732</v>
      </c>
      <c r="I47" s="27">
        <v>1926045.1505782662</v>
      </c>
      <c r="J47" s="27">
        <v>2629468.7216413</v>
      </c>
      <c r="K47" s="27">
        <v>1299958.7577745998</v>
      </c>
      <c r="L47" s="27">
        <v>2528984.0565014663</v>
      </c>
      <c r="M47" s="27">
        <v>2748124.080922733</v>
      </c>
      <c r="N47" s="27">
        <v>2197213.046733833</v>
      </c>
      <c r="O47" s="27">
        <v>2756031.198772133</v>
      </c>
      <c r="P47" s="27">
        <v>2840593.9305050997</v>
      </c>
      <c r="Q47" s="27">
        <v>2199867.6339408997</v>
      </c>
      <c r="R47" s="27">
        <v>2060135.8336635996</v>
      </c>
      <c r="S47" s="27">
        <v>2103228.5093152663</v>
      </c>
      <c r="T47" s="27">
        <v>2012784.0760437665</v>
      </c>
      <c r="U47" s="27">
        <v>1430795.6483410331</v>
      </c>
      <c r="V47" s="27">
        <v>1630730.4461524999</v>
      </c>
      <c r="W47" s="27">
        <v>1103098.051167933</v>
      </c>
      <c r="X47" s="27">
        <v>1099479.5553690665</v>
      </c>
      <c r="Y47" s="27">
        <v>942887.8647752666</v>
      </c>
      <c r="Z47" s="27">
        <v>987977.1786191999</v>
      </c>
      <c r="AA47" s="27">
        <v>792773.2609694332</v>
      </c>
      <c r="AB47" s="27">
        <v>651820.8672308667</v>
      </c>
      <c r="AC47" s="27">
        <v>1045972.5740694999</v>
      </c>
      <c r="AD47" s="27">
        <v>950118.8977690665</v>
      </c>
      <c r="AE47" s="27">
        <v>948642.2545394666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17387630.602244467</v>
      </c>
      <c r="G48" s="27">
        <v>14801636.694085265</v>
      </c>
      <c r="H48" s="27">
        <v>10338401.581651732</v>
      </c>
      <c r="I48" s="27">
        <v>11941080.251361798</v>
      </c>
      <c r="J48" s="27">
        <v>11375028.426641366</v>
      </c>
      <c r="K48" s="27">
        <v>8817473.0644231</v>
      </c>
      <c r="L48" s="27">
        <v>11699429.421066564</v>
      </c>
      <c r="M48" s="27">
        <v>11828901.215328632</v>
      </c>
      <c r="N48" s="27">
        <v>10914854.935140565</v>
      </c>
      <c r="O48" s="27">
        <v>11512282.867598334</v>
      </c>
      <c r="P48" s="27">
        <v>9294690.445124699</v>
      </c>
      <c r="Q48" s="27">
        <v>8280512.065238233</v>
      </c>
      <c r="R48" s="27">
        <v>7736455.837538632</v>
      </c>
      <c r="S48" s="27">
        <v>9384889.637166632</v>
      </c>
      <c r="T48" s="27">
        <v>9690589.7651101</v>
      </c>
      <c r="U48" s="27">
        <v>6794315.231496099</v>
      </c>
      <c r="V48" s="27">
        <v>6419774.597438766</v>
      </c>
      <c r="W48" s="27">
        <v>5694633.104080433</v>
      </c>
      <c r="X48" s="27">
        <v>6902357.1320704</v>
      </c>
      <c r="Y48" s="27">
        <v>5881471.564945899</v>
      </c>
      <c r="Z48" s="27">
        <v>5980065.0998421665</v>
      </c>
      <c r="AA48" s="27">
        <v>4815652.3720074</v>
      </c>
      <c r="AB48" s="27">
        <v>3881163.1610521</v>
      </c>
      <c r="AC48" s="27">
        <v>5675336.452062199</v>
      </c>
      <c r="AD48" s="27">
        <v>5875130.960288333</v>
      </c>
      <c r="AE48" s="27">
        <v>7034417.8900996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105374698.41988875</v>
      </c>
      <c r="G49" s="27">
        <v>95540061.81699604</v>
      </c>
      <c r="H49" s="27">
        <v>86873673.04861797</v>
      </c>
      <c r="I49" s="27">
        <v>89442922.33512367</v>
      </c>
      <c r="J49" s="27">
        <v>93049481.41056451</v>
      </c>
      <c r="K49" s="27">
        <v>90264715.70989521</v>
      </c>
      <c r="L49" s="27">
        <v>94471647.41725288</v>
      </c>
      <c r="M49" s="27">
        <v>98776422.6421356</v>
      </c>
      <c r="N49" s="27">
        <v>100272569.01198585</v>
      </c>
      <c r="O49" s="27">
        <v>100492056.15797158</v>
      </c>
      <c r="P49" s="27">
        <v>96751147.63729109</v>
      </c>
      <c r="Q49" s="27">
        <v>93454963.62926254</v>
      </c>
      <c r="R49" s="27">
        <v>94734641.92475535</v>
      </c>
      <c r="S49" s="27">
        <v>97526114.92407577</v>
      </c>
      <c r="T49" s="27">
        <v>99959106.81415856</v>
      </c>
      <c r="U49" s="27">
        <v>97161319.1875617</v>
      </c>
      <c r="V49" s="27">
        <v>95908914.34234641</v>
      </c>
      <c r="W49" s="27">
        <v>97054185.4840931</v>
      </c>
      <c r="X49" s="27">
        <v>99375410.90415083</v>
      </c>
      <c r="Y49" s="27">
        <v>98746798.73471071</v>
      </c>
      <c r="Z49" s="27">
        <v>103320029.94740067</v>
      </c>
      <c r="AA49" s="27">
        <v>105224005.73174992</v>
      </c>
      <c r="AB49" s="27">
        <v>103124332.36922355</v>
      </c>
      <c r="AC49" s="27">
        <v>105608990.47133984</v>
      </c>
      <c r="AD49" s="27">
        <v>109447540.08252402</v>
      </c>
      <c r="AE49" s="27">
        <v>110659347.59859549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1598861.9528354001</v>
      </c>
      <c r="G50" s="27">
        <v>1830490.373410233</v>
      </c>
      <c r="H50" s="27">
        <v>1699930.0099495999</v>
      </c>
      <c r="I50" s="27">
        <v>1594619.0939704666</v>
      </c>
      <c r="J50" s="27">
        <v>1892818.6941686</v>
      </c>
      <c r="K50" s="27">
        <v>1810831.4851421667</v>
      </c>
      <c r="L50" s="27">
        <v>1815512.8785797667</v>
      </c>
      <c r="M50" s="27">
        <v>1981093.3192797997</v>
      </c>
      <c r="N50" s="27">
        <v>2033218.4796</v>
      </c>
      <c r="O50" s="27">
        <v>1509380.9666217335</v>
      </c>
      <c r="P50" s="27">
        <v>1896867.154468</v>
      </c>
      <c r="Q50" s="27">
        <v>1874419.1472680666</v>
      </c>
      <c r="R50" s="27">
        <v>2122227.7092786003</v>
      </c>
      <c r="S50" s="27">
        <v>2000624.0629642669</v>
      </c>
      <c r="T50" s="27">
        <v>2090784.1177406332</v>
      </c>
      <c r="U50" s="27">
        <v>2086030.6049066</v>
      </c>
      <c r="V50" s="27">
        <v>2237650.1849526004</v>
      </c>
      <c r="W50" s="27">
        <v>2153112.8067122665</v>
      </c>
      <c r="X50" s="27">
        <v>1803523.2816051</v>
      </c>
      <c r="Y50" s="27">
        <v>2029992.4713827</v>
      </c>
      <c r="Z50" s="27">
        <v>2133549.224134533</v>
      </c>
      <c r="AA50" s="27">
        <v>1870712.3814522</v>
      </c>
      <c r="AB50" s="27">
        <v>2100688.6211409997</v>
      </c>
      <c r="AC50" s="27">
        <v>1903398.557470667</v>
      </c>
      <c r="AD50" s="27">
        <v>1653608.5008637332</v>
      </c>
      <c r="AE50" s="27">
        <v>1714386.8544044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6423536.0732818</v>
      </c>
      <c r="G51" s="27">
        <v>6971285.152590367</v>
      </c>
      <c r="H51" s="27">
        <v>6848428.167209201</v>
      </c>
      <c r="I51" s="27">
        <v>6291008.739487267</v>
      </c>
      <c r="J51" s="27">
        <v>6924880.8687377</v>
      </c>
      <c r="K51" s="27">
        <v>6327568.0760479</v>
      </c>
      <c r="L51" s="27">
        <v>6290560.563457133</v>
      </c>
      <c r="M51" s="27">
        <v>6310299.74344</v>
      </c>
      <c r="N51" s="27">
        <v>7001769.028613334</v>
      </c>
      <c r="O51" s="27">
        <v>7311187.703977668</v>
      </c>
      <c r="P51" s="27">
        <v>6930374.841472867</v>
      </c>
      <c r="Q51" s="27">
        <v>6894659.385520866</v>
      </c>
      <c r="R51" s="27">
        <v>7380340.712258433</v>
      </c>
      <c r="S51" s="27">
        <v>7250607.887422534</v>
      </c>
      <c r="T51" s="27">
        <v>7611845.147361767</v>
      </c>
      <c r="U51" s="27">
        <v>7895134.234648832</v>
      </c>
      <c r="V51" s="27">
        <v>8484341.681341166</v>
      </c>
      <c r="W51" s="27">
        <v>7914081.371447533</v>
      </c>
      <c r="X51" s="27">
        <v>7202727.671624833</v>
      </c>
      <c r="Y51" s="27">
        <v>7874150.216868834</v>
      </c>
      <c r="Z51" s="27">
        <v>7980244.537876233</v>
      </c>
      <c r="AA51" s="27">
        <v>7637053.010619633</v>
      </c>
      <c r="AB51" s="27">
        <v>7616072.230357434</v>
      </c>
      <c r="AC51" s="27">
        <v>8348592.439017967</v>
      </c>
      <c r="AD51" s="27">
        <v>7974260.273790065</v>
      </c>
      <c r="AE51" s="27">
        <v>8003547.963387533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155027.473414</v>
      </c>
      <c r="G52" s="27">
        <v>175926.69390706666</v>
      </c>
      <c r="H52" s="27">
        <v>83930.23966176667</v>
      </c>
      <c r="I52" s="27">
        <v>87748.29873333333</v>
      </c>
      <c r="J52" s="27">
        <v>138758.14531333334</v>
      </c>
      <c r="K52" s="27">
        <v>83284.48219666666</v>
      </c>
      <c r="L52" s="27">
        <v>39360.137509366665</v>
      </c>
      <c r="M52" s="27">
        <v>109004.72960153333</v>
      </c>
      <c r="N52" s="27">
        <v>145461.42644880002</v>
      </c>
      <c r="O52" s="27">
        <v>522978.3881281666</v>
      </c>
      <c r="P52" s="27">
        <v>741311.5640938333</v>
      </c>
      <c r="Q52" s="27">
        <v>399728.00188896665</v>
      </c>
      <c r="R52" s="27">
        <v>705813.5264033334</v>
      </c>
      <c r="S52" s="27">
        <v>1260096.5002556331</v>
      </c>
      <c r="T52" s="27">
        <v>1586546.2902795002</v>
      </c>
      <c r="U52" s="27">
        <v>2155060.8188380334</v>
      </c>
      <c r="V52" s="27">
        <v>1403300.8870848</v>
      </c>
      <c r="W52" s="27">
        <v>1112806.2550744333</v>
      </c>
      <c r="X52" s="27">
        <v>1651449.4457655333</v>
      </c>
      <c r="Y52" s="27">
        <v>1724134.0750304</v>
      </c>
      <c r="Z52" s="27">
        <v>1129997.1589052668</v>
      </c>
      <c r="AA52" s="27">
        <v>1240990.2491664335</v>
      </c>
      <c r="AB52" s="27">
        <v>2740963.984404433</v>
      </c>
      <c r="AC52" s="27">
        <v>2273368.0953059997</v>
      </c>
      <c r="AD52" s="27">
        <v>4189254.8959356337</v>
      </c>
      <c r="AE52" s="27">
        <v>4431894.7761649005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18250646.430086397</v>
      </c>
      <c r="G53" s="27">
        <v>18074282.661195565</v>
      </c>
      <c r="H53" s="27">
        <v>14395078.886474</v>
      </c>
      <c r="I53" s="27">
        <v>13408974.295973666</v>
      </c>
      <c r="J53" s="27">
        <v>13613886.3949561</v>
      </c>
      <c r="K53" s="27">
        <v>12666987.0716774</v>
      </c>
      <c r="L53" s="27">
        <v>11372501.514627732</v>
      </c>
      <c r="M53" s="27">
        <v>12760657.3592344</v>
      </c>
      <c r="N53" s="27">
        <v>12840332.610746667</v>
      </c>
      <c r="O53" s="27">
        <v>13642290.695828667</v>
      </c>
      <c r="P53" s="27">
        <v>13311040.4086396</v>
      </c>
      <c r="Q53" s="27">
        <v>12898814.7131382</v>
      </c>
      <c r="R53" s="27">
        <v>13198416.822282633</v>
      </c>
      <c r="S53" s="27">
        <v>13515064.470602568</v>
      </c>
      <c r="T53" s="27">
        <v>13172242.4718874</v>
      </c>
      <c r="U53" s="27">
        <v>13868326.365949733</v>
      </c>
      <c r="V53" s="27">
        <v>13506516.403861433</v>
      </c>
      <c r="W53" s="27">
        <v>13174647.639353568</v>
      </c>
      <c r="X53" s="27">
        <v>12760832.484965766</v>
      </c>
      <c r="Y53" s="27">
        <v>12959018.402494267</v>
      </c>
      <c r="Z53" s="27">
        <v>12923053.745745733</v>
      </c>
      <c r="AA53" s="27">
        <v>11383610.221315933</v>
      </c>
      <c r="AB53" s="27">
        <v>11879074.9002695</v>
      </c>
      <c r="AC53" s="27">
        <v>11183025.221920934</v>
      </c>
      <c r="AD53" s="27">
        <v>11184690.880261434</v>
      </c>
      <c r="AE53" s="27">
        <v>10480066.6625479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15634317.011911398</v>
      </c>
      <c r="G54" s="27">
        <v>15497052.857971303</v>
      </c>
      <c r="H54" s="27">
        <v>14859687.8778348</v>
      </c>
      <c r="I54" s="27">
        <v>13774241.766310668</v>
      </c>
      <c r="J54" s="27">
        <v>14554918.727951799</v>
      </c>
      <c r="K54" s="27">
        <v>13435925.210270567</v>
      </c>
      <c r="L54" s="27">
        <v>14009114.982999034</v>
      </c>
      <c r="M54" s="27">
        <v>13806529.077165</v>
      </c>
      <c r="N54" s="27">
        <v>14733166.121520001</v>
      </c>
      <c r="O54" s="27">
        <v>14948184.879883567</v>
      </c>
      <c r="P54" s="27">
        <v>13235910.218276532</v>
      </c>
      <c r="Q54" s="27">
        <v>13329958.086785266</v>
      </c>
      <c r="R54" s="27">
        <v>14651885.973753601</v>
      </c>
      <c r="S54" s="27">
        <v>14800803.5316306</v>
      </c>
      <c r="T54" s="27">
        <v>14754170.201086799</v>
      </c>
      <c r="U54" s="27">
        <v>14398203.700241534</v>
      </c>
      <c r="V54" s="27">
        <v>15285551.040873302</v>
      </c>
      <c r="W54" s="27">
        <v>14418005.071126802</v>
      </c>
      <c r="X54" s="27">
        <v>11982640.389862632</v>
      </c>
      <c r="Y54" s="27">
        <v>13272417.342832634</v>
      </c>
      <c r="Z54" s="27">
        <v>14431069.501196701</v>
      </c>
      <c r="AA54" s="27">
        <v>13366463.1638846</v>
      </c>
      <c r="AB54" s="27">
        <v>13371158.372747632</v>
      </c>
      <c r="AC54" s="27">
        <v>14803805.658753831</v>
      </c>
      <c r="AD54" s="27">
        <v>13855659.422631769</v>
      </c>
      <c r="AE54" s="27">
        <v>13531448.7422576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42062282.86851874</v>
      </c>
      <c r="G55" s="27">
        <v>42549007.23414403</v>
      </c>
      <c r="H55" s="27">
        <v>37887164.7500434</v>
      </c>
      <c r="I55" s="27">
        <v>35156751.42177661</v>
      </c>
      <c r="J55" s="27">
        <v>37125331.0519201</v>
      </c>
      <c r="K55" s="27">
        <v>34324447.872250795</v>
      </c>
      <c r="L55" s="27">
        <v>33527149.241144165</v>
      </c>
      <c r="M55" s="27">
        <v>34967439.9320961</v>
      </c>
      <c r="N55" s="27">
        <v>36754088.2092637</v>
      </c>
      <c r="O55" s="27">
        <v>37934168.88514146</v>
      </c>
      <c r="P55" s="27">
        <v>36115452.91935496</v>
      </c>
      <c r="Q55" s="27">
        <v>35397683.9772039</v>
      </c>
      <c r="R55" s="27">
        <v>38058863.28125163</v>
      </c>
      <c r="S55" s="27">
        <v>38827283.6732605</v>
      </c>
      <c r="T55" s="27">
        <v>39215586.66159273</v>
      </c>
      <c r="U55" s="27">
        <v>40402935.8562126</v>
      </c>
      <c r="V55" s="27">
        <v>40917432.17054277</v>
      </c>
      <c r="W55" s="27">
        <v>38772642.27293417</v>
      </c>
      <c r="X55" s="27">
        <v>35401159.89770763</v>
      </c>
      <c r="Y55" s="27">
        <v>37859661.545027666</v>
      </c>
      <c r="Z55" s="27">
        <v>38597866.32135647</v>
      </c>
      <c r="AA55" s="27">
        <v>35498797.19296937</v>
      </c>
      <c r="AB55" s="27">
        <v>37708056.67388136</v>
      </c>
      <c r="AC55" s="27">
        <v>38512342.9730402</v>
      </c>
      <c r="AD55" s="27">
        <v>38857414.57442203</v>
      </c>
      <c r="AE55" s="27">
        <v>38161272.554128535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300622804.9698044</v>
      </c>
      <c r="G56" s="27">
        <v>278211307.8428528</v>
      </c>
      <c r="H56" s="27">
        <v>245931421.27575222</v>
      </c>
      <c r="I56" s="27">
        <v>250098207.3082751</v>
      </c>
      <c r="J56" s="27">
        <v>267401273.53699946</v>
      </c>
      <c r="K56" s="27">
        <v>256924809.88845688</v>
      </c>
      <c r="L56" s="27">
        <v>251799778.0933119</v>
      </c>
      <c r="M56" s="27">
        <v>263451198.7332283</v>
      </c>
      <c r="N56" s="27">
        <v>274818497.5710909</v>
      </c>
      <c r="O56" s="27">
        <v>278581868.8473582</v>
      </c>
      <c r="P56" s="27">
        <v>271112940.17291236</v>
      </c>
      <c r="Q56" s="27">
        <v>262990139.24063873</v>
      </c>
      <c r="R56" s="27">
        <v>271469713.19570774</v>
      </c>
      <c r="S56" s="27">
        <v>276362289.0675366</v>
      </c>
      <c r="T56" s="27">
        <v>274797472.96554</v>
      </c>
      <c r="U56" s="27">
        <v>277475306.0349342</v>
      </c>
      <c r="V56" s="27">
        <v>282329511.51004887</v>
      </c>
      <c r="W56" s="27">
        <v>283867146.9566671</v>
      </c>
      <c r="X56" s="27">
        <v>273086193.9685829</v>
      </c>
      <c r="Y56" s="27">
        <v>270100626.18231845</v>
      </c>
      <c r="Z56" s="27">
        <v>284275369.92602366</v>
      </c>
      <c r="AA56" s="27">
        <v>272297223.5505897</v>
      </c>
      <c r="AB56" s="27">
        <v>278578510.8476488</v>
      </c>
      <c r="AC56" s="27">
        <v>282314148.0886779</v>
      </c>
      <c r="AD56" s="27">
        <v>287715414.06477505</v>
      </c>
      <c r="AE56" s="27">
        <v>289815538.19995815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153185823.68139693</v>
      </c>
      <c r="G61" s="36">
        <f t="shared" si="2"/>
        <v>140122238.79171267</v>
      </c>
      <c r="H61" s="36">
        <f t="shared" si="2"/>
        <v>121170583.47709085</v>
      </c>
      <c r="I61" s="36">
        <f t="shared" si="2"/>
        <v>125498533.55137485</v>
      </c>
      <c r="J61" s="36">
        <f t="shared" si="2"/>
        <v>137226461.07451487</v>
      </c>
      <c r="K61" s="36">
        <f t="shared" si="2"/>
        <v>132335646.30631085</v>
      </c>
      <c r="L61" s="36">
        <f t="shared" si="2"/>
        <v>123800981.43491486</v>
      </c>
      <c r="M61" s="36">
        <f t="shared" si="2"/>
        <v>129707336.15899658</v>
      </c>
      <c r="N61" s="36">
        <f t="shared" si="2"/>
        <v>137791840.3498413</v>
      </c>
      <c r="O61" s="36">
        <f t="shared" si="2"/>
        <v>140155643.80424523</v>
      </c>
      <c r="P61" s="36">
        <f t="shared" si="2"/>
        <v>138246339.6162663</v>
      </c>
      <c r="Q61" s="36">
        <f t="shared" si="2"/>
        <v>134137491.63417232</v>
      </c>
      <c r="R61" s="36">
        <f t="shared" si="2"/>
        <v>138676207.98970073</v>
      </c>
      <c r="S61" s="36">
        <f t="shared" si="2"/>
        <v>140008890.4702003</v>
      </c>
      <c r="T61" s="36">
        <f t="shared" si="2"/>
        <v>135622779.4897887</v>
      </c>
      <c r="U61" s="36">
        <f t="shared" si="2"/>
        <v>139911050.99115995</v>
      </c>
      <c r="V61" s="36">
        <f t="shared" si="2"/>
        <v>145503164.99715963</v>
      </c>
      <c r="W61" s="36">
        <f t="shared" si="2"/>
        <v>148040319.1996399</v>
      </c>
      <c r="X61" s="36">
        <f t="shared" si="2"/>
        <v>138309623.1667244</v>
      </c>
      <c r="Y61" s="36">
        <f t="shared" si="2"/>
        <v>133494165.90258005</v>
      </c>
      <c r="Z61" s="36">
        <f t="shared" si="2"/>
        <v>142357473.65726653</v>
      </c>
      <c r="AA61" s="36">
        <f t="shared" si="2"/>
        <v>131574420.62587038</v>
      </c>
      <c r="AB61" s="36">
        <f t="shared" si="2"/>
        <v>137746121.8045439</v>
      </c>
      <c r="AC61" s="36">
        <f t="shared" si="2"/>
        <v>138192814.64429787</v>
      </c>
      <c r="AD61" s="36">
        <f t="shared" si="2"/>
        <v>139410459.40782896</v>
      </c>
      <c r="AE61" s="36">
        <f>AE12</f>
        <v>140994918.04723412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103711299.25680742</v>
      </c>
      <c r="G62" s="36">
        <f aca="true" t="shared" si="3" ref="G62:AD62">G49-G63</f>
        <v>93804092.61931533</v>
      </c>
      <c r="H62" s="36">
        <f t="shared" si="3"/>
        <v>85258658.21562271</v>
      </c>
      <c r="I62" s="36">
        <f t="shared" si="3"/>
        <v>87819210.09477828</v>
      </c>
      <c r="J62" s="36">
        <f t="shared" si="3"/>
        <v>91085162.09292111</v>
      </c>
      <c r="K62" s="36">
        <f t="shared" si="3"/>
        <v>88566549.36339627</v>
      </c>
      <c r="L62" s="36">
        <f t="shared" si="3"/>
        <v>92557150.24104603</v>
      </c>
      <c r="M62" s="36">
        <f t="shared" si="3"/>
        <v>96856874.5814238</v>
      </c>
      <c r="N62" s="36">
        <f t="shared" si="3"/>
        <v>98880366.91484573</v>
      </c>
      <c r="O62" s="36">
        <f t="shared" si="3"/>
        <v>98887188.93221673</v>
      </c>
      <c r="P62" s="36">
        <f t="shared" si="3"/>
        <v>95325558.3434134</v>
      </c>
      <c r="Q62" s="36">
        <f t="shared" si="3"/>
        <v>91748175.82643682</v>
      </c>
      <c r="R62" s="36">
        <f t="shared" si="3"/>
        <v>92662873.75416778</v>
      </c>
      <c r="S62" s="36">
        <f t="shared" si="3"/>
        <v>96233697.69618075</v>
      </c>
      <c r="T62" s="36">
        <f t="shared" si="3"/>
        <v>98681664.89796023</v>
      </c>
      <c r="U62" s="36">
        <f t="shared" si="3"/>
        <v>95917396.65804687</v>
      </c>
      <c r="V62" s="36">
        <f t="shared" si="3"/>
        <v>94540613.04063408</v>
      </c>
      <c r="W62" s="36">
        <f t="shared" si="3"/>
        <v>95863822.13201648</v>
      </c>
      <c r="X62" s="36">
        <f t="shared" si="3"/>
        <v>98147839.61076681</v>
      </c>
      <c r="Y62" s="36">
        <f t="shared" si="3"/>
        <v>97467823.1299362</v>
      </c>
      <c r="Z62" s="36">
        <f t="shared" si="3"/>
        <v>101721827.21277338</v>
      </c>
      <c r="AA62" s="36">
        <f t="shared" si="3"/>
        <v>103744002.06441934</v>
      </c>
      <c r="AB62" s="36">
        <f t="shared" si="3"/>
        <v>101555097.77371678</v>
      </c>
      <c r="AC62" s="36">
        <f t="shared" si="3"/>
        <v>103070490.19200154</v>
      </c>
      <c r="AD62" s="36">
        <f t="shared" si="3"/>
        <v>106960459.99961336</v>
      </c>
      <c r="AE62" s="36">
        <f>AE49-AE63</f>
        <v>107906690.90342489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1663399.1630813333</v>
      </c>
      <c r="G63" s="36">
        <f aca="true" t="shared" si="4" ref="G63:AD63">G33</f>
        <v>1735969.1976807143</v>
      </c>
      <c r="H63" s="36">
        <f t="shared" si="4"/>
        <v>1615014.8329952678</v>
      </c>
      <c r="I63" s="36">
        <f t="shared" si="4"/>
        <v>1623712.2403453856</v>
      </c>
      <c r="J63" s="36">
        <f t="shared" si="4"/>
        <v>1964319.3176434007</v>
      </c>
      <c r="K63" s="36">
        <f t="shared" si="4"/>
        <v>1698166.346498932</v>
      </c>
      <c r="L63" s="36">
        <f t="shared" si="4"/>
        <v>1914497.1762068528</v>
      </c>
      <c r="M63" s="36">
        <f t="shared" si="4"/>
        <v>1919548.0607117952</v>
      </c>
      <c r="N63" s="36">
        <f t="shared" si="4"/>
        <v>1392202.0971401248</v>
      </c>
      <c r="O63" s="36">
        <f t="shared" si="4"/>
        <v>1604867.2257548452</v>
      </c>
      <c r="P63" s="36">
        <f t="shared" si="4"/>
        <v>1425589.2938776868</v>
      </c>
      <c r="Q63" s="36">
        <f t="shared" si="4"/>
        <v>1706787.8028257221</v>
      </c>
      <c r="R63" s="36">
        <f t="shared" si="4"/>
        <v>2071768.1705875657</v>
      </c>
      <c r="S63" s="36">
        <f t="shared" si="4"/>
        <v>1292417.2278950217</v>
      </c>
      <c r="T63" s="36">
        <f t="shared" si="4"/>
        <v>1277441.9161983244</v>
      </c>
      <c r="U63" s="36">
        <f t="shared" si="4"/>
        <v>1243922.5295148278</v>
      </c>
      <c r="V63" s="36">
        <f t="shared" si="4"/>
        <v>1368301.301712338</v>
      </c>
      <c r="W63" s="36">
        <f t="shared" si="4"/>
        <v>1190363.3520766187</v>
      </c>
      <c r="X63" s="36">
        <f t="shared" si="4"/>
        <v>1227571.2933840202</v>
      </c>
      <c r="Y63" s="36">
        <f t="shared" si="4"/>
        <v>1278975.6047745014</v>
      </c>
      <c r="Z63" s="36">
        <f t="shared" si="4"/>
        <v>1598202.7346272937</v>
      </c>
      <c r="AA63" s="36">
        <f t="shared" si="4"/>
        <v>1480003.6673305752</v>
      </c>
      <c r="AB63" s="36">
        <f t="shared" si="4"/>
        <v>1569234.5955067792</v>
      </c>
      <c r="AC63" s="36">
        <f t="shared" si="4"/>
        <v>2538500.2793383035</v>
      </c>
      <c r="AD63" s="36">
        <f t="shared" si="4"/>
        <v>2487080.0829106625</v>
      </c>
      <c r="AE63" s="36">
        <f>AE33</f>
        <v>2752656.6951706023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42062282.86851874</v>
      </c>
      <c r="G64" s="36">
        <f t="shared" si="5"/>
        <v>42549007.23414403</v>
      </c>
      <c r="H64" s="36">
        <f t="shared" si="5"/>
        <v>37887164.7500434</v>
      </c>
      <c r="I64" s="36">
        <f t="shared" si="5"/>
        <v>35156751.42177661</v>
      </c>
      <c r="J64" s="36">
        <f t="shared" si="5"/>
        <v>37125331.0519201</v>
      </c>
      <c r="K64" s="36">
        <f t="shared" si="5"/>
        <v>34324447.872250795</v>
      </c>
      <c r="L64" s="36">
        <f t="shared" si="5"/>
        <v>33527149.241144165</v>
      </c>
      <c r="M64" s="36">
        <f t="shared" si="5"/>
        <v>34967439.9320961</v>
      </c>
      <c r="N64" s="36">
        <f t="shared" si="5"/>
        <v>36754088.2092637</v>
      </c>
      <c r="O64" s="36">
        <f t="shared" si="5"/>
        <v>37934168.88514146</v>
      </c>
      <c r="P64" s="36">
        <f t="shared" si="5"/>
        <v>36115452.91935496</v>
      </c>
      <c r="Q64" s="36">
        <f t="shared" si="5"/>
        <v>35397683.9772039</v>
      </c>
      <c r="R64" s="36">
        <f t="shared" si="5"/>
        <v>38058863.28125163</v>
      </c>
      <c r="S64" s="36">
        <f t="shared" si="5"/>
        <v>38827283.6732605</v>
      </c>
      <c r="T64" s="36">
        <f t="shared" si="5"/>
        <v>39215586.66159273</v>
      </c>
      <c r="U64" s="36">
        <f t="shared" si="5"/>
        <v>40402935.8562126</v>
      </c>
      <c r="V64" s="36">
        <f t="shared" si="5"/>
        <v>40917432.17054277</v>
      </c>
      <c r="W64" s="36">
        <f t="shared" si="5"/>
        <v>38772642.27293417</v>
      </c>
      <c r="X64" s="36">
        <f t="shared" si="5"/>
        <v>35401159.89770763</v>
      </c>
      <c r="Y64" s="36">
        <f t="shared" si="5"/>
        <v>37859661.545027666</v>
      </c>
      <c r="Z64" s="36">
        <f t="shared" si="5"/>
        <v>38597866.32135647</v>
      </c>
      <c r="AA64" s="36">
        <f t="shared" si="5"/>
        <v>35498797.19296937</v>
      </c>
      <c r="AB64" s="36">
        <f t="shared" si="5"/>
        <v>37708056.67388136</v>
      </c>
      <c r="AC64" s="36">
        <f t="shared" si="5"/>
        <v>38512342.9730402</v>
      </c>
      <c r="AD64" s="36">
        <f t="shared" si="5"/>
        <v>38857414.57442203</v>
      </c>
      <c r="AE64" s="36">
        <f>AE55</f>
        <v>38161272.554128535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300622804.9698044</v>
      </c>
      <c r="G65" s="38">
        <f t="shared" si="6"/>
        <v>278211307.8428527</v>
      </c>
      <c r="H65" s="38">
        <f t="shared" si="6"/>
        <v>245931421.27575222</v>
      </c>
      <c r="I65" s="38">
        <f t="shared" si="6"/>
        <v>250098207.30827516</v>
      </c>
      <c r="J65" s="38">
        <f t="shared" si="6"/>
        <v>267401273.53699946</v>
      </c>
      <c r="K65" s="38">
        <f t="shared" si="6"/>
        <v>256924809.88845685</v>
      </c>
      <c r="L65" s="38">
        <f t="shared" si="6"/>
        <v>251799778.0933119</v>
      </c>
      <c r="M65" s="38">
        <f t="shared" si="6"/>
        <v>263451198.7332283</v>
      </c>
      <c r="N65" s="38">
        <f t="shared" si="6"/>
        <v>274818497.5710909</v>
      </c>
      <c r="O65" s="38">
        <f t="shared" si="6"/>
        <v>278581868.8473583</v>
      </c>
      <c r="P65" s="38">
        <f t="shared" si="6"/>
        <v>271112940.17291236</v>
      </c>
      <c r="Q65" s="38">
        <f t="shared" si="6"/>
        <v>262990139.24063876</v>
      </c>
      <c r="R65" s="38">
        <f t="shared" si="6"/>
        <v>271469713.19570774</v>
      </c>
      <c r="S65" s="38">
        <f t="shared" si="6"/>
        <v>276362289.0675366</v>
      </c>
      <c r="T65" s="38">
        <f t="shared" si="6"/>
        <v>274797472.96554</v>
      </c>
      <c r="U65" s="38">
        <f t="shared" si="6"/>
        <v>277475306.0349342</v>
      </c>
      <c r="V65" s="38">
        <f t="shared" si="6"/>
        <v>282329511.5100488</v>
      </c>
      <c r="W65" s="38">
        <f t="shared" si="6"/>
        <v>283867146.9566672</v>
      </c>
      <c r="X65" s="38">
        <f t="shared" si="6"/>
        <v>273086193.96858287</v>
      </c>
      <c r="Y65" s="38">
        <f t="shared" si="6"/>
        <v>270100626.1823184</v>
      </c>
      <c r="Z65" s="38">
        <f t="shared" si="6"/>
        <v>284275369.92602366</v>
      </c>
      <c r="AA65" s="38">
        <f t="shared" si="6"/>
        <v>272297223.5505897</v>
      </c>
      <c r="AB65" s="38">
        <f t="shared" si="6"/>
        <v>278578510.84764886</v>
      </c>
      <c r="AC65" s="38">
        <f t="shared" si="6"/>
        <v>282314148.08867794</v>
      </c>
      <c r="AD65" s="38">
        <f t="shared" si="6"/>
        <v>287715414.064775</v>
      </c>
      <c r="AE65" s="38">
        <f t="shared" si="6"/>
        <v>289815538.19995815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29557041.28867749</v>
      </c>
      <c r="G69" s="36">
        <f t="shared" si="8"/>
        <v>27786397.760979816</v>
      </c>
      <c r="H69" s="36">
        <f t="shared" si="8"/>
        <v>25661483.09619607</v>
      </c>
      <c r="I69" s="36">
        <f t="shared" si="8"/>
        <v>24140508.42065595</v>
      </c>
      <c r="J69" s="36">
        <f t="shared" si="8"/>
        <v>26571957.659973584</v>
      </c>
      <c r="K69" s="36">
        <f t="shared" si="8"/>
        <v>26057198.668257933</v>
      </c>
      <c r="L69" s="36">
        <f t="shared" si="8"/>
        <v>25410181.776968062</v>
      </c>
      <c r="M69" s="36">
        <f t="shared" si="8"/>
        <v>25355016.039975263</v>
      </c>
      <c r="N69" s="36">
        <f t="shared" si="8"/>
        <v>26867981.874194935</v>
      </c>
      <c r="O69" s="36">
        <f t="shared" si="8"/>
        <v>27762056.206850383</v>
      </c>
      <c r="P69" s="36">
        <f t="shared" si="8"/>
        <v>23606812.68269071</v>
      </c>
      <c r="Q69" s="36">
        <f t="shared" si="8"/>
        <v>23840591.2979052</v>
      </c>
      <c r="R69" s="36">
        <f t="shared" si="8"/>
        <v>25440368.729786895</v>
      </c>
      <c r="S69" s="36">
        <f t="shared" si="8"/>
        <v>26148011.08380322</v>
      </c>
      <c r="T69" s="36">
        <f t="shared" si="8"/>
        <v>25817411.204665236</v>
      </c>
      <c r="U69" s="36">
        <f t="shared" si="8"/>
        <v>24960526.571148604</v>
      </c>
      <c r="V69" s="36">
        <f t="shared" si="8"/>
        <v>26132941.155062966</v>
      </c>
      <c r="W69" s="36">
        <f t="shared" si="8"/>
        <v>24695296.672238022</v>
      </c>
      <c r="X69" s="36">
        <f t="shared" si="8"/>
        <v>21098420.20936832</v>
      </c>
      <c r="Y69" s="36">
        <f t="shared" si="8"/>
        <v>23516955.72721818</v>
      </c>
      <c r="Z69" s="36">
        <f t="shared" si="8"/>
        <v>25698656.41520729</v>
      </c>
      <c r="AA69" s="36">
        <f t="shared" si="8"/>
        <v>24428784.105600566</v>
      </c>
      <c r="AB69" s="36">
        <f t="shared" si="8"/>
        <v>23993319.818160996</v>
      </c>
      <c r="AC69" s="36">
        <f t="shared" si="8"/>
        <v>26291211.859817583</v>
      </c>
      <c r="AD69" s="36">
        <f t="shared" si="8"/>
        <v>25511140.746694528</v>
      </c>
      <c r="AE69" s="36">
        <f>SUM(AE11,AE21,AE27,AE32,AE54)</f>
        <v>23918168.82921237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12610151.78425973</v>
      </c>
      <c r="G70" s="36">
        <f t="shared" si="9"/>
        <v>13648843.480886463</v>
      </c>
      <c r="H70" s="36">
        <f t="shared" si="9"/>
        <v>13007728.941848192</v>
      </c>
      <c r="I70" s="36">
        <f t="shared" si="9"/>
        <v>12812849.493906345</v>
      </c>
      <c r="J70" s="36">
        <f t="shared" si="9"/>
        <v>14000397.884130836</v>
      </c>
      <c r="K70" s="36">
        <f t="shared" si="9"/>
        <v>11978039.675996568</v>
      </c>
      <c r="L70" s="36">
        <f t="shared" si="9"/>
        <v>12555842.940579815</v>
      </c>
      <c r="M70" s="36">
        <f t="shared" si="9"/>
        <v>12927927.397911344</v>
      </c>
      <c r="N70" s="36">
        <f t="shared" si="9"/>
        <v>13352225.948316425</v>
      </c>
      <c r="O70" s="36">
        <f t="shared" si="9"/>
        <v>14370301.91214376</v>
      </c>
      <c r="P70" s="36">
        <f t="shared" si="9"/>
        <v>13035310.122233583</v>
      </c>
      <c r="Q70" s="36">
        <f t="shared" si="9"/>
        <v>12990601.654723896</v>
      </c>
      <c r="R70" s="36">
        <f t="shared" si="9"/>
        <v>13886505.693995304</v>
      </c>
      <c r="S70" s="36">
        <f t="shared" si="9"/>
        <v>13101390.643476862</v>
      </c>
      <c r="T70" s="36">
        <f t="shared" si="9"/>
        <v>14155667.841179028</v>
      </c>
      <c r="U70" s="36">
        <f t="shared" si="9"/>
        <v>13974118.898481514</v>
      </c>
      <c r="V70" s="36">
        <f t="shared" si="9"/>
        <v>14170874.109805359</v>
      </c>
      <c r="W70" s="36">
        <f t="shared" si="9"/>
        <v>13399674.032920694</v>
      </c>
      <c r="X70" s="36">
        <f t="shared" si="9"/>
        <v>11828018.40638194</v>
      </c>
      <c r="Y70" s="36">
        <f t="shared" si="9"/>
        <v>11972554.189389467</v>
      </c>
      <c r="Z70" s="36">
        <f t="shared" si="9"/>
        <v>12667754.902853958</v>
      </c>
      <c r="AA70" s="36">
        <f t="shared" si="9"/>
        <v>12474928.463764178</v>
      </c>
      <c r="AB70" s="36">
        <f t="shared" si="9"/>
        <v>12569879.211229429</v>
      </c>
      <c r="AC70" s="36">
        <f t="shared" si="9"/>
        <v>13152041.633208793</v>
      </c>
      <c r="AD70" s="36">
        <f t="shared" si="9"/>
        <v>12756400.045230106</v>
      </c>
      <c r="AE70" s="36">
        <f>SUM(AE8,AE18,AE25,AE30,AE38,AE45,AE51)</f>
        <v>12661869.240240905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94359092.50834054</v>
      </c>
      <c r="G71" s="36">
        <f t="shared" si="10"/>
        <v>83619696.82024537</v>
      </c>
      <c r="H71" s="36">
        <f t="shared" si="10"/>
        <v>58813254.20828894</v>
      </c>
      <c r="I71" s="36">
        <f t="shared" si="10"/>
        <v>58745130.0004199</v>
      </c>
      <c r="J71" s="36">
        <f t="shared" si="10"/>
        <v>71297998.628772</v>
      </c>
      <c r="K71" s="36">
        <f t="shared" si="10"/>
        <v>62395639.68933682</v>
      </c>
      <c r="L71" s="36">
        <f t="shared" si="10"/>
        <v>56850217.70453465</v>
      </c>
      <c r="M71" s="36">
        <f t="shared" si="10"/>
        <v>63844381.72521071</v>
      </c>
      <c r="N71" s="36">
        <f t="shared" si="10"/>
        <v>66657633.30253815</v>
      </c>
      <c r="O71" s="36">
        <f t="shared" si="10"/>
        <v>67927841.812543</v>
      </c>
      <c r="P71" s="36">
        <f t="shared" si="10"/>
        <v>70031559.4402328</v>
      </c>
      <c r="Q71" s="36">
        <f t="shared" si="10"/>
        <v>63269930.31172967</v>
      </c>
      <c r="R71" s="36">
        <f t="shared" si="10"/>
        <v>67817308.2042751</v>
      </c>
      <c r="S71" s="36">
        <f t="shared" si="10"/>
        <v>67685593.61060722</v>
      </c>
      <c r="T71" s="36">
        <f t="shared" si="10"/>
        <v>68718240.869325</v>
      </c>
      <c r="U71" s="36">
        <f t="shared" si="10"/>
        <v>68563519.22295591</v>
      </c>
      <c r="V71" s="36">
        <f t="shared" si="10"/>
        <v>67720797.66425014</v>
      </c>
      <c r="W71" s="36">
        <f t="shared" si="10"/>
        <v>67147331.35912304</v>
      </c>
      <c r="X71" s="36">
        <f t="shared" si="10"/>
        <v>56921734.762675755</v>
      </c>
      <c r="Y71" s="36">
        <f t="shared" si="10"/>
        <v>54788185.71393208</v>
      </c>
      <c r="Z71" s="36">
        <f t="shared" si="10"/>
        <v>56340887.892375685</v>
      </c>
      <c r="AA71" s="36">
        <f t="shared" si="10"/>
        <v>56009914.00040792</v>
      </c>
      <c r="AB71" s="36">
        <f t="shared" si="10"/>
        <v>54917195.03928788</v>
      </c>
      <c r="AC71" s="36">
        <f t="shared" si="10"/>
        <v>56705792.05270131</v>
      </c>
      <c r="AD71" s="36">
        <f t="shared" si="10"/>
        <v>57655740.38539876</v>
      </c>
      <c r="AE71" s="36">
        <f>SUM(AE10,AE13,AE19,AE26,AE31,AE35,AE39,AE42,AE47,AE53)</f>
        <v>55474358.455778636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58001542.26374448</v>
      </c>
      <c r="G72" s="36">
        <f t="shared" si="11"/>
        <v>54952728.68216964</v>
      </c>
      <c r="H72" s="36">
        <f t="shared" si="11"/>
        <v>51509072.96100123</v>
      </c>
      <c r="I72" s="36">
        <f t="shared" si="11"/>
        <v>52320506.75274465</v>
      </c>
      <c r="J72" s="36">
        <f t="shared" si="11"/>
        <v>53264847.7654666</v>
      </c>
      <c r="K72" s="36">
        <f t="shared" si="11"/>
        <v>53685828.87339888</v>
      </c>
      <c r="L72" s="36">
        <f t="shared" si="11"/>
        <v>55941206.31007022</v>
      </c>
      <c r="M72" s="36">
        <f t="shared" si="11"/>
        <v>59254237.02914928</v>
      </c>
      <c r="N72" s="36">
        <f t="shared" si="11"/>
        <v>61467999.9313131</v>
      </c>
      <c r="O72" s="36">
        <f t="shared" si="11"/>
        <v>57984972.78324663</v>
      </c>
      <c r="P72" s="36">
        <f t="shared" si="11"/>
        <v>59556312.41246942</v>
      </c>
      <c r="Q72" s="36">
        <f t="shared" si="11"/>
        <v>59389660.45517547</v>
      </c>
      <c r="R72" s="36">
        <f t="shared" si="11"/>
        <v>60622709.87465577</v>
      </c>
      <c r="S72" s="36">
        <f t="shared" si="11"/>
        <v>62439752.498886384</v>
      </c>
      <c r="T72" s="36">
        <f t="shared" si="11"/>
        <v>62893486.128662005</v>
      </c>
      <c r="U72" s="36">
        <f t="shared" si="11"/>
        <v>63744435.6475219</v>
      </c>
      <c r="V72" s="36">
        <f t="shared" si="11"/>
        <v>63132102.6253708</v>
      </c>
      <c r="W72" s="36">
        <f t="shared" si="11"/>
        <v>65928962.345751435</v>
      </c>
      <c r="X72" s="36">
        <f t="shared" si="11"/>
        <v>67709411.38768485</v>
      </c>
      <c r="Y72" s="36">
        <f t="shared" si="11"/>
        <v>68394984.66670763</v>
      </c>
      <c r="Z72" s="36">
        <f t="shared" si="11"/>
        <v>70564114.32939555</v>
      </c>
      <c r="AA72" s="36">
        <f t="shared" si="11"/>
        <v>70344022.72716011</v>
      </c>
      <c r="AB72" s="36">
        <f t="shared" si="11"/>
        <v>70631718.94322455</v>
      </c>
      <c r="AC72" s="36">
        <f t="shared" si="11"/>
        <v>69123511.30819567</v>
      </c>
      <c r="AD72" s="36">
        <f t="shared" si="11"/>
        <v>71743285.42750564</v>
      </c>
      <c r="AE72" s="36">
        <f>SUM(AE7,AE15,AE17,AE23,AE29,AE34,AE37,AE44,AE50)</f>
        <v>72957784.26441257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106095083.19779244</v>
      </c>
      <c r="G73" s="36">
        <f t="shared" si="12"/>
        <v>98203692.53653069</v>
      </c>
      <c r="H73" s="36">
        <f t="shared" si="12"/>
        <v>96939782.84728073</v>
      </c>
      <c r="I73" s="36">
        <f t="shared" si="12"/>
        <v>102079053.41324706</v>
      </c>
      <c r="J73" s="36">
        <f t="shared" si="12"/>
        <v>102266003.37786391</v>
      </c>
      <c r="K73" s="36">
        <f t="shared" si="12"/>
        <v>102808251.43455058</v>
      </c>
      <c r="L73" s="36">
        <f t="shared" si="12"/>
        <v>101042230.19718802</v>
      </c>
      <c r="M73" s="36">
        <f t="shared" si="12"/>
        <v>102069780.83760628</v>
      </c>
      <c r="N73" s="36">
        <f t="shared" si="12"/>
        <v>106472515.97239332</v>
      </c>
      <c r="O73" s="36">
        <f t="shared" si="12"/>
        <v>110536549.88187279</v>
      </c>
      <c r="P73" s="36">
        <f t="shared" si="12"/>
        <v>104882996.7828817</v>
      </c>
      <c r="Q73" s="36">
        <f t="shared" si="12"/>
        <v>103499250.878502</v>
      </c>
      <c r="R73" s="36">
        <f t="shared" si="12"/>
        <v>103702642.15571962</v>
      </c>
      <c r="S73" s="36">
        <f t="shared" si="12"/>
        <v>106987454.01037796</v>
      </c>
      <c r="T73" s="36">
        <f t="shared" si="12"/>
        <v>103212668.4884721</v>
      </c>
      <c r="U73" s="36">
        <f t="shared" si="12"/>
        <v>106232525.56319842</v>
      </c>
      <c r="V73" s="36">
        <f t="shared" si="12"/>
        <v>111172723.98313007</v>
      </c>
      <c r="W73" s="36">
        <f t="shared" si="12"/>
        <v>112695893.41741437</v>
      </c>
      <c r="X73" s="36">
        <f t="shared" si="12"/>
        <v>115528622.57858825</v>
      </c>
      <c r="Y73" s="36">
        <f t="shared" si="12"/>
        <v>111427996.8486522</v>
      </c>
      <c r="Z73" s="36">
        <f t="shared" si="12"/>
        <v>119004004.2326932</v>
      </c>
      <c r="AA73" s="36">
        <f t="shared" si="12"/>
        <v>109039606.08712631</v>
      </c>
      <c r="AB73" s="36">
        <f t="shared" si="12"/>
        <v>116466299.2707846</v>
      </c>
      <c r="AC73" s="36">
        <f t="shared" si="12"/>
        <v>117041438.23418376</v>
      </c>
      <c r="AD73" s="36">
        <f t="shared" si="12"/>
        <v>120048906.85900658</v>
      </c>
      <c r="AE73" s="36">
        <f>SUM(AE9,AE20,AE41,AE46,AE52)</f>
        <v>124803429.8549475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300622911.0428147</v>
      </c>
      <c r="G74" s="38">
        <f t="shared" si="13"/>
        <v>278211359.28081197</v>
      </c>
      <c r="H74" s="38">
        <f t="shared" si="13"/>
        <v>245931322.05461514</v>
      </c>
      <c r="I74" s="38">
        <f t="shared" si="13"/>
        <v>250098048.08097392</v>
      </c>
      <c r="J74" s="38">
        <f t="shared" si="13"/>
        <v>267401205.31620693</v>
      </c>
      <c r="K74" s="38">
        <f t="shared" si="13"/>
        <v>256924958.34154078</v>
      </c>
      <c r="L74" s="38">
        <f t="shared" si="13"/>
        <v>251799678.92934078</v>
      </c>
      <c r="M74" s="38">
        <f t="shared" si="13"/>
        <v>263451343.0298529</v>
      </c>
      <c r="N74" s="38">
        <f t="shared" si="13"/>
        <v>274818357.0287559</v>
      </c>
      <c r="O74" s="38">
        <f t="shared" si="13"/>
        <v>278581722.59665656</v>
      </c>
      <c r="P74" s="38">
        <f t="shared" si="13"/>
        <v>271112991.44050825</v>
      </c>
      <c r="Q74" s="38">
        <f t="shared" si="13"/>
        <v>262990034.59803623</v>
      </c>
      <c r="R74" s="38">
        <f t="shared" si="13"/>
        <v>271469534.6584327</v>
      </c>
      <c r="S74" s="38">
        <f t="shared" si="13"/>
        <v>276362201.84715164</v>
      </c>
      <c r="T74" s="38">
        <f t="shared" si="13"/>
        <v>274797474.5323034</v>
      </c>
      <c r="U74" s="38">
        <f t="shared" si="13"/>
        <v>277475125.90330637</v>
      </c>
      <c r="V74" s="38">
        <f t="shared" si="13"/>
        <v>282329439.53761935</v>
      </c>
      <c r="W74" s="38">
        <f t="shared" si="13"/>
        <v>283867157.82744753</v>
      </c>
      <c r="X74" s="38">
        <f t="shared" si="13"/>
        <v>273086207.34469914</v>
      </c>
      <c r="Y74" s="38">
        <f t="shared" si="13"/>
        <v>270100677.14589953</v>
      </c>
      <c r="Z74" s="38">
        <f t="shared" si="13"/>
        <v>284275417.77252567</v>
      </c>
      <c r="AA74" s="38">
        <f t="shared" si="13"/>
        <v>272297255.3840591</v>
      </c>
      <c r="AB74" s="38">
        <f t="shared" si="13"/>
        <v>278578412.2826875</v>
      </c>
      <c r="AC74" s="38">
        <f t="shared" si="13"/>
        <v>282313995.0881071</v>
      </c>
      <c r="AD74" s="38">
        <f t="shared" si="13"/>
        <v>287715473.4638356</v>
      </c>
      <c r="AE74" s="38">
        <f t="shared" si="13"/>
        <v>289815610.644592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153175195.90156966</v>
      </c>
      <c r="G82" s="16">
        <f aca="true" t="shared" si="15" ref="G82:AD82">(G61-G100)</f>
        <v>140112998.2625218</v>
      </c>
      <c r="H82" s="16">
        <f t="shared" si="15"/>
        <v>121164388.04828443</v>
      </c>
      <c r="I82" s="16">
        <f t="shared" si="15"/>
        <v>125492978.46259409</v>
      </c>
      <c r="J82" s="16">
        <f t="shared" si="15"/>
        <v>137219749.58233058</v>
      </c>
      <c r="K82" s="16">
        <f t="shared" si="15"/>
        <v>132330925.7881068</v>
      </c>
      <c r="L82" s="16">
        <f t="shared" si="15"/>
        <v>123797672.6706772</v>
      </c>
      <c r="M82" s="16">
        <f t="shared" si="15"/>
        <v>129703638.19862959</v>
      </c>
      <c r="N82" s="16">
        <f t="shared" si="15"/>
        <v>137788658.99436495</v>
      </c>
      <c r="O82" s="16">
        <f t="shared" si="15"/>
        <v>140152793.05740532</v>
      </c>
      <c r="P82" s="16">
        <f t="shared" si="15"/>
        <v>138243451.78554037</v>
      </c>
      <c r="Q82" s="16">
        <f t="shared" si="15"/>
        <v>134134897.14340724</v>
      </c>
      <c r="R82" s="16">
        <f t="shared" si="15"/>
        <v>138670583.01060155</v>
      </c>
      <c r="S82" s="16">
        <f t="shared" si="15"/>
        <v>140004811.78642693</v>
      </c>
      <c r="T82" s="16">
        <f t="shared" si="15"/>
        <v>135618783.97083965</v>
      </c>
      <c r="U82" s="16">
        <f t="shared" si="15"/>
        <v>139906868.25381</v>
      </c>
      <c r="V82" s="16">
        <f t="shared" si="15"/>
        <v>145499104.8893005</v>
      </c>
      <c r="W82" s="16">
        <f t="shared" si="15"/>
        <v>148036424.0706142</v>
      </c>
      <c r="X82" s="16">
        <f t="shared" si="15"/>
        <v>138306093.4922442</v>
      </c>
      <c r="Y82" s="16">
        <f t="shared" si="15"/>
        <v>133490640.63116667</v>
      </c>
      <c r="Z82" s="16">
        <f t="shared" si="15"/>
        <v>142353793.4729432</v>
      </c>
      <c r="AA82" s="16">
        <f t="shared" si="15"/>
        <v>131571069.23156324</v>
      </c>
      <c r="AB82" s="16">
        <f t="shared" si="15"/>
        <v>137743154.38179415</v>
      </c>
      <c r="AC82" s="16">
        <f t="shared" si="15"/>
        <v>138189777.36030206</v>
      </c>
      <c r="AD82" s="16">
        <f t="shared" si="15"/>
        <v>139407468.81590647</v>
      </c>
      <c r="AE82" s="16">
        <f>(AE61-AE100)</f>
        <v>140991961.0594553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100034121.20432103</v>
      </c>
      <c r="G83" s="18">
        <f aca="true" t="shared" si="16" ref="G83:AD83">(G62-G101)</f>
        <v>90044593.24103144</v>
      </c>
      <c r="H83" s="18">
        <f t="shared" si="16"/>
        <v>81623825.07064027</v>
      </c>
      <c r="I83" s="18">
        <f t="shared" si="16"/>
        <v>84870535.1464969</v>
      </c>
      <c r="J83" s="18">
        <f t="shared" si="16"/>
        <v>88044509.39286377</v>
      </c>
      <c r="K83" s="18">
        <f t="shared" si="16"/>
        <v>85159568.2579795</v>
      </c>
      <c r="L83" s="18">
        <f t="shared" si="16"/>
        <v>88638510.07789913</v>
      </c>
      <c r="M83" s="18">
        <f t="shared" si="16"/>
        <v>92514845.03762676</v>
      </c>
      <c r="N83" s="18">
        <f t="shared" si="16"/>
        <v>95117237.21868053</v>
      </c>
      <c r="O83" s="18">
        <f t="shared" si="16"/>
        <v>94479564.80774637</v>
      </c>
      <c r="P83" s="18">
        <f t="shared" si="16"/>
        <v>90502712.10156383</v>
      </c>
      <c r="Q83" s="18">
        <f t="shared" si="16"/>
        <v>87661228.1508692</v>
      </c>
      <c r="R83" s="18">
        <f t="shared" si="16"/>
        <v>88632236.38234922</v>
      </c>
      <c r="S83" s="18">
        <f t="shared" si="16"/>
        <v>92171969.27353191</v>
      </c>
      <c r="T83" s="18">
        <f t="shared" si="16"/>
        <v>93809697.10290124</v>
      </c>
      <c r="U83" s="18">
        <f t="shared" si="16"/>
        <v>90966741.44469137</v>
      </c>
      <c r="V83" s="18">
        <f t="shared" si="16"/>
        <v>89781917.19671822</v>
      </c>
      <c r="W83" s="18">
        <f t="shared" si="16"/>
        <v>91298793.66658644</v>
      </c>
      <c r="X83" s="18">
        <f t="shared" si="16"/>
        <v>93059976.00770082</v>
      </c>
      <c r="Y83" s="18">
        <f t="shared" si="16"/>
        <v>93823597.08417663</v>
      </c>
      <c r="Z83" s="18">
        <f t="shared" si="16"/>
        <v>96913434.65983923</v>
      </c>
      <c r="AA83" s="18">
        <f t="shared" si="16"/>
        <v>98354506.5250924</v>
      </c>
      <c r="AB83" s="18">
        <f t="shared" si="16"/>
        <v>97078795.91322018</v>
      </c>
      <c r="AC83" s="18">
        <f t="shared" si="16"/>
        <v>98160200.0403754</v>
      </c>
      <c r="AD83" s="18">
        <f t="shared" si="16"/>
        <v>101497942.9921055</v>
      </c>
      <c r="AE83" s="18">
        <f>(AE62-AE101)</f>
        <v>102391001.26682808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1663179.9976749832</v>
      </c>
      <c r="G84" s="18">
        <f aca="true" t="shared" si="17" ref="G84:AD84">(G63-G102)</f>
        <v>1735750.9876376076</v>
      </c>
      <c r="H84" s="18">
        <f t="shared" si="17"/>
        <v>1614770.8458281078</v>
      </c>
      <c r="I84" s="18">
        <f t="shared" si="17"/>
        <v>1623460.4996369537</v>
      </c>
      <c r="J84" s="18">
        <f t="shared" si="17"/>
        <v>1963455.8710529422</v>
      </c>
      <c r="K84" s="18">
        <f t="shared" si="17"/>
        <v>1697229.9871077132</v>
      </c>
      <c r="L84" s="18">
        <f t="shared" si="17"/>
        <v>1913609.1928112747</v>
      </c>
      <c r="M84" s="18">
        <f t="shared" si="17"/>
        <v>1918439.6840212177</v>
      </c>
      <c r="N84" s="18">
        <f t="shared" si="17"/>
        <v>1391043.4269144577</v>
      </c>
      <c r="O84" s="18">
        <f t="shared" si="17"/>
        <v>1603627.3451686727</v>
      </c>
      <c r="P84" s="18">
        <f t="shared" si="17"/>
        <v>1424337.0591535002</v>
      </c>
      <c r="Q84" s="18">
        <f t="shared" si="17"/>
        <v>1705350.7861255768</v>
      </c>
      <c r="R84" s="18">
        <f t="shared" si="17"/>
        <v>2070317.485415328</v>
      </c>
      <c r="S84" s="18">
        <f t="shared" si="17"/>
        <v>1291011.0429668494</v>
      </c>
      <c r="T84" s="18">
        <f t="shared" si="17"/>
        <v>1275825.1752626877</v>
      </c>
      <c r="U84" s="18">
        <f t="shared" si="17"/>
        <v>1242263.8184681968</v>
      </c>
      <c r="V84" s="18">
        <f t="shared" si="17"/>
        <v>1366576.3772401288</v>
      </c>
      <c r="W84" s="18">
        <f t="shared" si="17"/>
        <v>1188617.1993494213</v>
      </c>
      <c r="X84" s="18">
        <f t="shared" si="17"/>
        <v>1225747.7114219768</v>
      </c>
      <c r="Y84" s="18">
        <f t="shared" si="17"/>
        <v>1277076.770994325</v>
      </c>
      <c r="Z84" s="18">
        <f t="shared" si="17"/>
        <v>1596468.2894536026</v>
      </c>
      <c r="AA84" s="18">
        <f t="shared" si="17"/>
        <v>1478384.3030340967</v>
      </c>
      <c r="AB84" s="18">
        <f t="shared" si="17"/>
        <v>1567546.482771836</v>
      </c>
      <c r="AC84" s="18">
        <f t="shared" si="17"/>
        <v>2338695.197922919</v>
      </c>
      <c r="AD84" s="18">
        <f t="shared" si="17"/>
        <v>2003126.505326075</v>
      </c>
      <c r="AE84" s="18">
        <f>(AE63-AE102)</f>
        <v>2487858.7713301266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42042434.4570667</v>
      </c>
      <c r="G85" s="18">
        <f aca="true" t="shared" si="18" ref="G85:AD85">(G64-G103)</f>
        <v>42527525.142627135</v>
      </c>
      <c r="H85" s="18">
        <f t="shared" si="18"/>
        <v>37867864.4717312</v>
      </c>
      <c r="I85" s="18">
        <f t="shared" si="18"/>
        <v>35134029.646090224</v>
      </c>
      <c r="J85" s="18">
        <f t="shared" si="18"/>
        <v>37101300.590414755</v>
      </c>
      <c r="K85" s="18">
        <f t="shared" si="18"/>
        <v>34300788.91088381</v>
      </c>
      <c r="L85" s="18">
        <f t="shared" si="18"/>
        <v>33501677.549749184</v>
      </c>
      <c r="M85" s="18">
        <f t="shared" si="18"/>
        <v>34938867.83719964</v>
      </c>
      <c r="N85" s="18">
        <f t="shared" si="18"/>
        <v>36723587.94131925</v>
      </c>
      <c r="O85" s="18">
        <f t="shared" si="18"/>
        <v>37901864.583941504</v>
      </c>
      <c r="P85" s="18">
        <f t="shared" si="18"/>
        <v>36086902.00039619</v>
      </c>
      <c r="Q85" s="18">
        <f t="shared" si="18"/>
        <v>35369123.767016895</v>
      </c>
      <c r="R85" s="18">
        <f t="shared" si="18"/>
        <v>38033495.617119245</v>
      </c>
      <c r="S85" s="18">
        <f t="shared" si="18"/>
        <v>38797621.041868925</v>
      </c>
      <c r="T85" s="18">
        <f t="shared" si="18"/>
        <v>39178890.817767054</v>
      </c>
      <c r="U85" s="18">
        <f t="shared" si="18"/>
        <v>40366032.31021044</v>
      </c>
      <c r="V85" s="18">
        <f t="shared" si="18"/>
        <v>40880340.087742284</v>
      </c>
      <c r="W85" s="18">
        <f t="shared" si="18"/>
        <v>38732874.33604265</v>
      </c>
      <c r="X85" s="18">
        <f t="shared" si="18"/>
        <v>35357304.55193513</v>
      </c>
      <c r="Y85" s="18">
        <f t="shared" si="18"/>
        <v>37814650.26144229</v>
      </c>
      <c r="Z85" s="18">
        <f t="shared" si="18"/>
        <v>38552607.37156098</v>
      </c>
      <c r="AA85" s="18">
        <f t="shared" si="18"/>
        <v>35456465.00856658</v>
      </c>
      <c r="AB85" s="18">
        <f t="shared" si="18"/>
        <v>37672672.56340129</v>
      </c>
      <c r="AC85" s="18">
        <f t="shared" si="18"/>
        <v>38476593.203101486</v>
      </c>
      <c r="AD85" s="18">
        <f t="shared" si="18"/>
        <v>38819697.05838745</v>
      </c>
      <c r="AE85" s="18">
        <f>(AE64-AE103)</f>
        <v>38123199.04734511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296914931.56063235</v>
      </c>
      <c r="G86" s="19">
        <f aca="true" t="shared" si="19" ref="G86:AE86">SUM(G82:G85)</f>
        <v>274420867.633818</v>
      </c>
      <c r="H86" s="19">
        <f t="shared" si="19"/>
        <v>242270848.43648398</v>
      </c>
      <c r="I86" s="19">
        <f t="shared" si="19"/>
        <v>247121003.75481814</v>
      </c>
      <c r="J86" s="19">
        <f t="shared" si="19"/>
        <v>264329015.43666205</v>
      </c>
      <c r="K86" s="19">
        <f t="shared" si="19"/>
        <v>253488512.94407785</v>
      </c>
      <c r="L86" s="19">
        <f t="shared" si="19"/>
        <v>247851469.49113682</v>
      </c>
      <c r="M86" s="19">
        <f t="shared" si="19"/>
        <v>259075790.75747722</v>
      </c>
      <c r="N86" s="19">
        <f t="shared" si="19"/>
        <v>271020527.58127916</v>
      </c>
      <c r="O86" s="19">
        <f t="shared" si="19"/>
        <v>274137849.7942619</v>
      </c>
      <c r="P86" s="19">
        <f t="shared" si="19"/>
        <v>266257402.9466539</v>
      </c>
      <c r="Q86" s="19">
        <f t="shared" si="19"/>
        <v>258870599.8474189</v>
      </c>
      <c r="R86" s="19">
        <f t="shared" si="19"/>
        <v>267406632.49548537</v>
      </c>
      <c r="S86" s="19">
        <f t="shared" si="19"/>
        <v>272265413.1447946</v>
      </c>
      <c r="T86" s="19">
        <f t="shared" si="19"/>
        <v>269883197.0667707</v>
      </c>
      <c r="U86" s="19">
        <f t="shared" si="19"/>
        <v>272481905.82717997</v>
      </c>
      <c r="V86" s="19">
        <f t="shared" si="19"/>
        <v>277527938.55100113</v>
      </c>
      <c r="W86" s="19">
        <f t="shared" si="19"/>
        <v>279256709.2725927</v>
      </c>
      <c r="X86" s="19">
        <f t="shared" si="19"/>
        <v>267949121.76330215</v>
      </c>
      <c r="Y86" s="19">
        <f t="shared" si="19"/>
        <v>266405964.7477799</v>
      </c>
      <c r="Z86" s="19">
        <f t="shared" si="19"/>
        <v>279416303.79379696</v>
      </c>
      <c r="AA86" s="19">
        <f t="shared" si="19"/>
        <v>266860425.06825632</v>
      </c>
      <c r="AB86" s="19">
        <f t="shared" si="19"/>
        <v>274062169.3411875</v>
      </c>
      <c r="AC86" s="19">
        <f t="shared" si="19"/>
        <v>277165265.80170184</v>
      </c>
      <c r="AD86" s="19">
        <f t="shared" si="19"/>
        <v>281728235.37172544</v>
      </c>
      <c r="AE86" s="19">
        <f t="shared" si="19"/>
        <v>283994020.1449586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29557041.28867749</v>
      </c>
      <c r="G90" s="18">
        <f aca="true" t="shared" si="21" ref="G90:AD90">(G69-G108)</f>
        <v>27786397.760979816</v>
      </c>
      <c r="H90" s="18">
        <f t="shared" si="21"/>
        <v>25661483.09619607</v>
      </c>
      <c r="I90" s="18">
        <f t="shared" si="21"/>
        <v>24140508.42065595</v>
      </c>
      <c r="J90" s="18">
        <f t="shared" si="21"/>
        <v>26571957.659973584</v>
      </c>
      <c r="K90" s="18">
        <f t="shared" si="21"/>
        <v>26057198.668257933</v>
      </c>
      <c r="L90" s="18">
        <f t="shared" si="21"/>
        <v>25410181.776968062</v>
      </c>
      <c r="M90" s="18">
        <f t="shared" si="21"/>
        <v>25355016.039975263</v>
      </c>
      <c r="N90" s="18">
        <f t="shared" si="21"/>
        <v>26867981.874194935</v>
      </c>
      <c r="O90" s="18">
        <f t="shared" si="21"/>
        <v>27762056.206850383</v>
      </c>
      <c r="P90" s="18">
        <f t="shared" si="21"/>
        <v>23606812.68269071</v>
      </c>
      <c r="Q90" s="18">
        <f t="shared" si="21"/>
        <v>23840591.2979052</v>
      </c>
      <c r="R90" s="18">
        <f t="shared" si="21"/>
        <v>25440368.729786895</v>
      </c>
      <c r="S90" s="18">
        <f t="shared" si="21"/>
        <v>26148011.08380322</v>
      </c>
      <c r="T90" s="18">
        <f t="shared" si="21"/>
        <v>25817411.204665236</v>
      </c>
      <c r="U90" s="18">
        <f t="shared" si="21"/>
        <v>24960526.571148604</v>
      </c>
      <c r="V90" s="18">
        <f t="shared" si="21"/>
        <v>26132941.155062966</v>
      </c>
      <c r="W90" s="18">
        <f t="shared" si="21"/>
        <v>24695296.672238022</v>
      </c>
      <c r="X90" s="18">
        <f t="shared" si="21"/>
        <v>21098420.20936832</v>
      </c>
      <c r="Y90" s="18">
        <f t="shared" si="21"/>
        <v>23516955.72721818</v>
      </c>
      <c r="Z90" s="18">
        <f t="shared" si="21"/>
        <v>25698656.41520729</v>
      </c>
      <c r="AA90" s="18">
        <f t="shared" si="21"/>
        <v>24428784.105600566</v>
      </c>
      <c r="AB90" s="18">
        <f t="shared" si="21"/>
        <v>23993319.818160996</v>
      </c>
      <c r="AC90" s="18">
        <f t="shared" si="21"/>
        <v>26291211.859817583</v>
      </c>
      <c r="AD90" s="18">
        <f t="shared" si="21"/>
        <v>25511140.746694528</v>
      </c>
      <c r="AE90" s="18">
        <f>(AE69-AE108)</f>
        <v>23918168.82921237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12610151.78425973</v>
      </c>
      <c r="G91" s="18">
        <f aca="true" t="shared" si="22" ref="G91:AD91">(G70-G109)</f>
        <v>13648843.480886463</v>
      </c>
      <c r="H91" s="18">
        <f t="shared" si="22"/>
        <v>13007728.941848192</v>
      </c>
      <c r="I91" s="18">
        <f t="shared" si="22"/>
        <v>12812849.493906345</v>
      </c>
      <c r="J91" s="18">
        <f t="shared" si="22"/>
        <v>14000397.884130836</v>
      </c>
      <c r="K91" s="18">
        <f t="shared" si="22"/>
        <v>11978039.675996568</v>
      </c>
      <c r="L91" s="18">
        <f t="shared" si="22"/>
        <v>12555842.940579815</v>
      </c>
      <c r="M91" s="18">
        <f t="shared" si="22"/>
        <v>12927927.397911344</v>
      </c>
      <c r="N91" s="18">
        <f t="shared" si="22"/>
        <v>13352225.948316425</v>
      </c>
      <c r="O91" s="18">
        <f t="shared" si="22"/>
        <v>14370301.91214376</v>
      </c>
      <c r="P91" s="18">
        <f t="shared" si="22"/>
        <v>13035310.122233583</v>
      </c>
      <c r="Q91" s="18">
        <f t="shared" si="22"/>
        <v>12990601.654723896</v>
      </c>
      <c r="R91" s="18">
        <f t="shared" si="22"/>
        <v>13886505.693995304</v>
      </c>
      <c r="S91" s="18">
        <f t="shared" si="22"/>
        <v>13101390.643476862</v>
      </c>
      <c r="T91" s="18">
        <f t="shared" si="22"/>
        <v>14155667.841179028</v>
      </c>
      <c r="U91" s="18">
        <f t="shared" si="22"/>
        <v>13974118.898481514</v>
      </c>
      <c r="V91" s="18">
        <f t="shared" si="22"/>
        <v>14170874.109805359</v>
      </c>
      <c r="W91" s="18">
        <f t="shared" si="22"/>
        <v>13399674.032920694</v>
      </c>
      <c r="X91" s="18">
        <f t="shared" si="22"/>
        <v>11828018.40638194</v>
      </c>
      <c r="Y91" s="18">
        <f t="shared" si="22"/>
        <v>11972554.189389467</v>
      </c>
      <c r="Z91" s="18">
        <f t="shared" si="22"/>
        <v>12667754.902853958</v>
      </c>
      <c r="AA91" s="18">
        <f t="shared" si="22"/>
        <v>12474928.463764178</v>
      </c>
      <c r="AB91" s="18">
        <f t="shared" si="22"/>
        <v>12569879.211229429</v>
      </c>
      <c r="AC91" s="18">
        <f t="shared" si="22"/>
        <v>13152041.633208793</v>
      </c>
      <c r="AD91" s="18">
        <f t="shared" si="22"/>
        <v>12756400.045230106</v>
      </c>
      <c r="AE91" s="18">
        <f>(AE70-AE109)</f>
        <v>12661869.240240905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90946568.11487676</v>
      </c>
      <c r="G92" s="18">
        <f aca="true" t="shared" si="23" ref="G92:AD92">(G71-G110)</f>
        <v>80112507.79827195</v>
      </c>
      <c r="H92" s="18">
        <f t="shared" si="23"/>
        <v>55410982.67981351</v>
      </c>
      <c r="I92" s="18">
        <f t="shared" si="23"/>
        <v>56038361.02104295</v>
      </c>
      <c r="J92" s="18">
        <f t="shared" si="23"/>
        <v>68514124.43430763</v>
      </c>
      <c r="K92" s="18">
        <f t="shared" si="23"/>
        <v>59228106.906777784</v>
      </c>
      <c r="L92" s="18">
        <f t="shared" si="23"/>
        <v>53164700.27788848</v>
      </c>
      <c r="M92" s="18">
        <f t="shared" si="23"/>
        <v>59766074.166438565</v>
      </c>
      <c r="N92" s="18">
        <f t="shared" si="23"/>
        <v>63146169.2706082</v>
      </c>
      <c r="O92" s="18">
        <f t="shared" si="23"/>
        <v>63777688.65137354</v>
      </c>
      <c r="P92" s="18">
        <f t="shared" si="23"/>
        <v>65478432.515545025</v>
      </c>
      <c r="Q92" s="18">
        <f t="shared" si="23"/>
        <v>59420931.791315705</v>
      </c>
      <c r="R92" s="18">
        <f t="shared" si="23"/>
        <v>64030052.95173513</v>
      </c>
      <c r="S92" s="18">
        <f t="shared" si="23"/>
        <v>63869579.678332195</v>
      </c>
      <c r="T92" s="18">
        <f t="shared" si="23"/>
        <v>64097522.09123004</v>
      </c>
      <c r="U92" s="18">
        <f t="shared" si="23"/>
        <v>63858634.529144734</v>
      </c>
      <c r="V92" s="18">
        <f t="shared" si="23"/>
        <v>63199226.18056631</v>
      </c>
      <c r="W92" s="18">
        <f t="shared" si="23"/>
        <v>62832683.07230578</v>
      </c>
      <c r="X92" s="18">
        <f t="shared" si="23"/>
        <v>52094311.30763955</v>
      </c>
      <c r="Y92" s="18">
        <f t="shared" si="23"/>
        <v>51406412.616410494</v>
      </c>
      <c r="Z92" s="18">
        <f t="shared" si="23"/>
        <v>51790017.759532094</v>
      </c>
      <c r="AA92" s="18">
        <f t="shared" si="23"/>
        <v>50855491.00338737</v>
      </c>
      <c r="AB92" s="18">
        <f t="shared" si="23"/>
        <v>50679888.19621678</v>
      </c>
      <c r="AC92" s="18">
        <f t="shared" si="23"/>
        <v>51814876.995921396</v>
      </c>
      <c r="AD92" s="18">
        <f t="shared" si="23"/>
        <v>51929905.178737104</v>
      </c>
      <c r="AE92" s="18">
        <f>(AE71-AE110)</f>
        <v>49912822.246159494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57706193.24803621</v>
      </c>
      <c r="G93" s="18">
        <f aca="true" t="shared" si="24" ref="G93:AD93">(G72-G111)</f>
        <v>54669477.49510831</v>
      </c>
      <c r="H93" s="18">
        <f t="shared" si="24"/>
        <v>51250771.650208436</v>
      </c>
      <c r="I93" s="18">
        <f t="shared" si="24"/>
        <v>52050072.178664654</v>
      </c>
      <c r="J93" s="18">
        <f t="shared" si="24"/>
        <v>52976463.85959353</v>
      </c>
      <c r="K93" s="18">
        <f t="shared" si="24"/>
        <v>53417064.711578876</v>
      </c>
      <c r="L93" s="18">
        <f t="shared" si="24"/>
        <v>55678415.13454128</v>
      </c>
      <c r="M93" s="18">
        <f t="shared" si="24"/>
        <v>58957136.612170346</v>
      </c>
      <c r="N93" s="18">
        <f t="shared" si="24"/>
        <v>61181493.97343136</v>
      </c>
      <c r="O93" s="18">
        <f t="shared" si="24"/>
        <v>57691106.89131969</v>
      </c>
      <c r="P93" s="18">
        <f t="shared" si="24"/>
        <v>59253902.11089875</v>
      </c>
      <c r="Q93" s="18">
        <f t="shared" si="24"/>
        <v>59119119.5823696</v>
      </c>
      <c r="R93" s="18">
        <f t="shared" si="24"/>
        <v>60346884.426973365</v>
      </c>
      <c r="S93" s="18">
        <f t="shared" si="24"/>
        <v>62158890.508419454</v>
      </c>
      <c r="T93" s="18">
        <f t="shared" si="24"/>
        <v>62599929.0079876</v>
      </c>
      <c r="U93" s="18">
        <f t="shared" si="24"/>
        <v>63455920.13357883</v>
      </c>
      <c r="V93" s="18">
        <f t="shared" si="24"/>
        <v>62852101.150006935</v>
      </c>
      <c r="W93" s="18">
        <f t="shared" si="24"/>
        <v>65633172.94849423</v>
      </c>
      <c r="X93" s="18">
        <f t="shared" si="24"/>
        <v>67399762.63744032</v>
      </c>
      <c r="Y93" s="18">
        <f t="shared" si="24"/>
        <v>68082096.3296907</v>
      </c>
      <c r="Z93" s="18">
        <f t="shared" si="24"/>
        <v>70255918.33001249</v>
      </c>
      <c r="AA93" s="18">
        <f t="shared" si="24"/>
        <v>70061647.2418473</v>
      </c>
      <c r="AB93" s="18">
        <f t="shared" si="24"/>
        <v>70352684.27983429</v>
      </c>
      <c r="AC93" s="18">
        <f t="shared" si="24"/>
        <v>68865544.07799953</v>
      </c>
      <c r="AD93" s="18">
        <f t="shared" si="24"/>
        <v>71481941.94111778</v>
      </c>
      <c r="AE93" s="18">
        <f>(AE72-AE111)</f>
        <v>72697802.41903217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106095083.19779244</v>
      </c>
      <c r="G94" s="18">
        <f aca="true" t="shared" si="25" ref="G94:AD94">(G73-G112)</f>
        <v>98203692.53653069</v>
      </c>
      <c r="H94" s="18">
        <f t="shared" si="25"/>
        <v>96939782.84728073</v>
      </c>
      <c r="I94" s="18">
        <f t="shared" si="25"/>
        <v>102079053.41324706</v>
      </c>
      <c r="J94" s="18">
        <f t="shared" si="25"/>
        <v>102266003.37786391</v>
      </c>
      <c r="K94" s="18">
        <f t="shared" si="25"/>
        <v>102808251.43455058</v>
      </c>
      <c r="L94" s="18">
        <f t="shared" si="25"/>
        <v>101042230.19718802</v>
      </c>
      <c r="M94" s="18">
        <f t="shared" si="25"/>
        <v>102069780.83760628</v>
      </c>
      <c r="N94" s="18">
        <f t="shared" si="25"/>
        <v>106472515.97239332</v>
      </c>
      <c r="O94" s="18">
        <f t="shared" si="25"/>
        <v>110536549.88187279</v>
      </c>
      <c r="P94" s="18">
        <f t="shared" si="25"/>
        <v>104882996.7828817</v>
      </c>
      <c r="Q94" s="18">
        <f t="shared" si="25"/>
        <v>103499250.878502</v>
      </c>
      <c r="R94" s="18">
        <f t="shared" si="25"/>
        <v>103702642.15571962</v>
      </c>
      <c r="S94" s="18">
        <f t="shared" si="25"/>
        <v>106987454.01037796</v>
      </c>
      <c r="T94" s="18">
        <f t="shared" si="25"/>
        <v>103212668.4884721</v>
      </c>
      <c r="U94" s="18">
        <f t="shared" si="25"/>
        <v>106232525.56319842</v>
      </c>
      <c r="V94" s="18">
        <f t="shared" si="25"/>
        <v>111172723.98313007</v>
      </c>
      <c r="W94" s="18">
        <f t="shared" si="25"/>
        <v>112695893.41741437</v>
      </c>
      <c r="X94" s="18">
        <f t="shared" si="25"/>
        <v>115528622.57858825</v>
      </c>
      <c r="Y94" s="18">
        <f t="shared" si="25"/>
        <v>111427996.8486522</v>
      </c>
      <c r="Z94" s="18">
        <f t="shared" si="25"/>
        <v>119004004.2326932</v>
      </c>
      <c r="AA94" s="18">
        <f t="shared" si="25"/>
        <v>109039606.08712631</v>
      </c>
      <c r="AB94" s="18">
        <f t="shared" si="25"/>
        <v>116466299.2707846</v>
      </c>
      <c r="AC94" s="18">
        <f t="shared" si="25"/>
        <v>117041438.23418376</v>
      </c>
      <c r="AD94" s="18">
        <f t="shared" si="25"/>
        <v>120048906.85900658</v>
      </c>
      <c r="AE94" s="18">
        <f>(AE73-AE112)</f>
        <v>124803429.8549475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296915037.6336427</v>
      </c>
      <c r="G95" s="19">
        <f aca="true" t="shared" si="26" ref="G95:AE95">SUM(G90:G94)</f>
        <v>274420919.0717772</v>
      </c>
      <c r="H95" s="19">
        <f t="shared" si="26"/>
        <v>242270749.21534693</v>
      </c>
      <c r="I95" s="19">
        <f t="shared" si="26"/>
        <v>247120844.52751696</v>
      </c>
      <c r="J95" s="19">
        <f t="shared" si="26"/>
        <v>264328947.21586952</v>
      </c>
      <c r="K95" s="19">
        <f t="shared" si="26"/>
        <v>253488661.39716175</v>
      </c>
      <c r="L95" s="19">
        <f t="shared" si="26"/>
        <v>247851370.32716566</v>
      </c>
      <c r="M95" s="19">
        <f t="shared" si="26"/>
        <v>259075935.0541018</v>
      </c>
      <c r="N95" s="19">
        <f t="shared" si="26"/>
        <v>271020387.03894424</v>
      </c>
      <c r="O95" s="19">
        <f t="shared" si="26"/>
        <v>274137703.54356015</v>
      </c>
      <c r="P95" s="19">
        <f t="shared" si="26"/>
        <v>266257454.21424976</v>
      </c>
      <c r="Q95" s="19">
        <f t="shared" si="26"/>
        <v>258870495.2048164</v>
      </c>
      <c r="R95" s="19">
        <f t="shared" si="26"/>
        <v>267406453.95821035</v>
      </c>
      <c r="S95" s="19">
        <f t="shared" si="26"/>
        <v>272265325.9244097</v>
      </c>
      <c r="T95" s="19">
        <f t="shared" si="26"/>
        <v>269883198.633534</v>
      </c>
      <c r="U95" s="19">
        <f t="shared" si="26"/>
        <v>272481725.6955521</v>
      </c>
      <c r="V95" s="19">
        <f t="shared" si="26"/>
        <v>277527866.5785717</v>
      </c>
      <c r="W95" s="19">
        <f t="shared" si="26"/>
        <v>279256720.14337313</v>
      </c>
      <c r="X95" s="19">
        <f t="shared" si="26"/>
        <v>267949135.13941836</v>
      </c>
      <c r="Y95" s="19">
        <f t="shared" si="26"/>
        <v>266406015.71136105</v>
      </c>
      <c r="Z95" s="19">
        <f t="shared" si="26"/>
        <v>279416351.640299</v>
      </c>
      <c r="AA95" s="19">
        <f t="shared" si="26"/>
        <v>266860456.90172574</v>
      </c>
      <c r="AB95" s="19">
        <f t="shared" si="26"/>
        <v>274062070.7762261</v>
      </c>
      <c r="AC95" s="19">
        <f t="shared" si="26"/>
        <v>277165112.80113107</v>
      </c>
      <c r="AD95" s="19">
        <f t="shared" si="26"/>
        <v>281728294.7707861</v>
      </c>
      <c r="AE95" s="19">
        <f t="shared" si="26"/>
        <v>283994092.58959246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10627.779827268192</v>
      </c>
      <c r="G100" s="45">
        <f aca="true" t="shared" si="28" ref="G100:AD100">G117</f>
        <v>9240.529190855146</v>
      </c>
      <c r="H100" s="45">
        <f t="shared" si="28"/>
        <v>6195.428806422036</v>
      </c>
      <c r="I100" s="45">
        <f t="shared" si="28"/>
        <v>5555.088780757699</v>
      </c>
      <c r="J100" s="45">
        <f t="shared" si="28"/>
        <v>6711.492184291626</v>
      </c>
      <c r="K100" s="45">
        <f t="shared" si="28"/>
        <v>4720.518204048637</v>
      </c>
      <c r="L100" s="45">
        <f t="shared" si="28"/>
        <v>3308.764237652768</v>
      </c>
      <c r="M100" s="45">
        <f t="shared" si="28"/>
        <v>3697.9603670000374</v>
      </c>
      <c r="N100" s="45">
        <f t="shared" si="28"/>
        <v>3181.3554763633447</v>
      </c>
      <c r="O100" s="45">
        <f t="shared" si="28"/>
        <v>2850.7468398979317</v>
      </c>
      <c r="P100" s="45">
        <f t="shared" si="28"/>
        <v>2887.8307259246394</v>
      </c>
      <c r="Q100" s="45">
        <f t="shared" si="28"/>
        <v>2594.490765074368</v>
      </c>
      <c r="R100" s="45">
        <f t="shared" si="28"/>
        <v>5624.979099197557</v>
      </c>
      <c r="S100" s="45">
        <f t="shared" si="28"/>
        <v>4078.68377338222</v>
      </c>
      <c r="T100" s="45">
        <f t="shared" si="28"/>
        <v>3995.5189490504304</v>
      </c>
      <c r="U100" s="45">
        <f t="shared" si="28"/>
        <v>4182.737349951454</v>
      </c>
      <c r="V100" s="45">
        <f t="shared" si="28"/>
        <v>4060.1078591394594</v>
      </c>
      <c r="W100" s="45">
        <f t="shared" si="28"/>
        <v>3895.1290257074543</v>
      </c>
      <c r="X100" s="45">
        <f t="shared" si="28"/>
        <v>3529.6744802045177</v>
      </c>
      <c r="Y100" s="45">
        <f t="shared" si="28"/>
        <v>3525.2714133912286</v>
      </c>
      <c r="Z100" s="45">
        <f t="shared" si="28"/>
        <v>3680.1843233303557</v>
      </c>
      <c r="AA100" s="45">
        <f t="shared" si="28"/>
        <v>3351.394307131242</v>
      </c>
      <c r="AB100" s="45">
        <f t="shared" si="28"/>
        <v>2967.4227497518596</v>
      </c>
      <c r="AC100" s="45">
        <f t="shared" si="28"/>
        <v>3037.283995797394</v>
      </c>
      <c r="AD100" s="45">
        <f t="shared" si="28"/>
        <v>2990.5919224910112</v>
      </c>
      <c r="AE100" s="45">
        <f>AE117</f>
        <v>2956.9877788235394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3677178.0524863885</v>
      </c>
      <c r="G101" s="45">
        <f aca="true" t="shared" si="29" ref="G101:AD101">G119</f>
        <v>3759499.378283895</v>
      </c>
      <c r="H101" s="45">
        <f t="shared" si="29"/>
        <v>3634833.1449824465</v>
      </c>
      <c r="I101" s="45">
        <f t="shared" si="29"/>
        <v>2948674.948281374</v>
      </c>
      <c r="J101" s="45">
        <f t="shared" si="29"/>
        <v>3040652.7000573445</v>
      </c>
      <c r="K101" s="45">
        <f t="shared" si="29"/>
        <v>3406981.1054167785</v>
      </c>
      <c r="L101" s="45">
        <f t="shared" si="29"/>
        <v>3918640.1631468916</v>
      </c>
      <c r="M101" s="45">
        <f t="shared" si="29"/>
        <v>4342029.543797046</v>
      </c>
      <c r="N101" s="45">
        <f t="shared" si="29"/>
        <v>3763129.6961652027</v>
      </c>
      <c r="O101" s="45">
        <f t="shared" si="29"/>
        <v>4407624.124470367</v>
      </c>
      <c r="P101" s="45">
        <f t="shared" si="29"/>
        <v>4822846.241849565</v>
      </c>
      <c r="Q101" s="45">
        <f t="shared" si="29"/>
        <v>4086947.675567612</v>
      </c>
      <c r="R101" s="45">
        <f t="shared" si="29"/>
        <v>4030637.37181855</v>
      </c>
      <c r="S101" s="45">
        <f t="shared" si="29"/>
        <v>4061728.422648833</v>
      </c>
      <c r="T101" s="45">
        <f t="shared" si="29"/>
        <v>4871967.795058994</v>
      </c>
      <c r="U101" s="45">
        <f t="shared" si="29"/>
        <v>4950655.213355498</v>
      </c>
      <c r="V101" s="45">
        <f t="shared" si="29"/>
        <v>4758695.843915859</v>
      </c>
      <c r="W101" s="45">
        <f t="shared" si="29"/>
        <v>4565028.465430034</v>
      </c>
      <c r="X101" s="45">
        <f t="shared" si="29"/>
        <v>5087863.603065993</v>
      </c>
      <c r="Y101" s="45">
        <f t="shared" si="29"/>
        <v>3644226.045759576</v>
      </c>
      <c r="Z101" s="45">
        <f t="shared" si="29"/>
        <v>4808392.552934158</v>
      </c>
      <c r="AA101" s="45">
        <f t="shared" si="29"/>
        <v>5389495.539326953</v>
      </c>
      <c r="AB101" s="45">
        <f t="shared" si="29"/>
        <v>4476301.8604966</v>
      </c>
      <c r="AC101" s="45">
        <f t="shared" si="29"/>
        <v>4910290.1516261455</v>
      </c>
      <c r="AD101" s="45">
        <f t="shared" si="29"/>
        <v>5462517.007507861</v>
      </c>
      <c r="AE101" s="45">
        <f>AE119</f>
        <v>5515689.636596817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219.16540635002258</v>
      </c>
      <c r="G102" s="45">
        <f aca="true" t="shared" si="30" ref="G102:AD102">G121</f>
        <v>218.21004310674795</v>
      </c>
      <c r="H102" s="45">
        <f t="shared" si="30"/>
        <v>243.98716715998145</v>
      </c>
      <c r="I102" s="45">
        <f t="shared" si="30"/>
        <v>251.74070843193033</v>
      </c>
      <c r="J102" s="45">
        <f t="shared" si="30"/>
        <v>863.4465904584669</v>
      </c>
      <c r="K102" s="45">
        <f t="shared" si="30"/>
        <v>936.3593912187151</v>
      </c>
      <c r="L102" s="45">
        <f t="shared" si="30"/>
        <v>887.9833955780206</v>
      </c>
      <c r="M102" s="45">
        <f t="shared" si="30"/>
        <v>1108.3766905775815</v>
      </c>
      <c r="N102" s="45">
        <f t="shared" si="30"/>
        <v>1158.6702256671135</v>
      </c>
      <c r="O102" s="45">
        <f t="shared" si="30"/>
        <v>1239.880586172481</v>
      </c>
      <c r="P102" s="45">
        <f t="shared" si="30"/>
        <v>1252.2347241866905</v>
      </c>
      <c r="Q102" s="45">
        <f t="shared" si="30"/>
        <v>1437.0167001454054</v>
      </c>
      <c r="R102" s="45">
        <f t="shared" si="30"/>
        <v>1450.6851722376766</v>
      </c>
      <c r="S102" s="45">
        <f t="shared" si="30"/>
        <v>1406.1849281721716</v>
      </c>
      <c r="T102" s="45">
        <f t="shared" si="30"/>
        <v>1616.7409356365695</v>
      </c>
      <c r="U102" s="45">
        <f t="shared" si="30"/>
        <v>1658.7110466309932</v>
      </c>
      <c r="V102" s="45">
        <f t="shared" si="30"/>
        <v>1724.924472209396</v>
      </c>
      <c r="W102" s="45">
        <f t="shared" si="30"/>
        <v>1746.1527271974717</v>
      </c>
      <c r="X102" s="45">
        <f t="shared" si="30"/>
        <v>1823.5819620434643</v>
      </c>
      <c r="Y102" s="45">
        <f t="shared" si="30"/>
        <v>1898.83378017658</v>
      </c>
      <c r="Z102" s="45">
        <f t="shared" si="30"/>
        <v>1734.4451736910996</v>
      </c>
      <c r="AA102" s="45">
        <f t="shared" si="30"/>
        <v>1619.3642964783403</v>
      </c>
      <c r="AB102" s="45">
        <f t="shared" si="30"/>
        <v>1688.1127349432754</v>
      </c>
      <c r="AC102" s="45">
        <f t="shared" si="30"/>
        <v>199805.08141538454</v>
      </c>
      <c r="AD102" s="45">
        <f t="shared" si="30"/>
        <v>483953.57758458745</v>
      </c>
      <c r="AE102" s="45">
        <f>AE121</f>
        <v>264797.9238404758</v>
      </c>
    </row>
    <row r="103" spans="3:31" ht="12.75">
      <c r="C103" s="44" t="s">
        <v>69</v>
      </c>
      <c r="D103" s="42"/>
      <c r="E103" s="42"/>
      <c r="F103" s="45">
        <f>F134</f>
        <v>19848.411452042554</v>
      </c>
      <c r="G103" s="45">
        <f aca="true" t="shared" si="31" ref="G103:AD103">G134</f>
        <v>21482.091516895933</v>
      </c>
      <c r="H103" s="45">
        <f t="shared" si="31"/>
        <v>19300.278312198887</v>
      </c>
      <c r="I103" s="45">
        <f t="shared" si="31"/>
        <v>22721.77568638547</v>
      </c>
      <c r="J103" s="45">
        <f t="shared" si="31"/>
        <v>24030.46150534294</v>
      </c>
      <c r="K103" s="45">
        <f t="shared" si="31"/>
        <v>23658.96136699029</v>
      </c>
      <c r="L103" s="45">
        <f t="shared" si="31"/>
        <v>25471.69139498054</v>
      </c>
      <c r="M103" s="45">
        <f t="shared" si="31"/>
        <v>28572.094896458642</v>
      </c>
      <c r="N103" s="45">
        <f t="shared" si="31"/>
        <v>30500.26794444445</v>
      </c>
      <c r="O103" s="45">
        <f t="shared" si="31"/>
        <v>32304.30119995673</v>
      </c>
      <c r="P103" s="45">
        <f t="shared" si="31"/>
        <v>28550.91895876499</v>
      </c>
      <c r="Q103" s="45">
        <f t="shared" si="31"/>
        <v>28560.210187001077</v>
      </c>
      <c r="R103" s="45">
        <f t="shared" si="31"/>
        <v>25367.664132384038</v>
      </c>
      <c r="S103" s="45">
        <f t="shared" si="31"/>
        <v>29662.631391576382</v>
      </c>
      <c r="T103" s="45">
        <f t="shared" si="31"/>
        <v>36695.84382567422</v>
      </c>
      <c r="U103" s="45">
        <f t="shared" si="31"/>
        <v>36903.546002165174</v>
      </c>
      <c r="V103" s="45">
        <f t="shared" si="31"/>
        <v>37092.082800486955</v>
      </c>
      <c r="W103" s="45">
        <f t="shared" si="31"/>
        <v>39767.936891516496</v>
      </c>
      <c r="X103" s="45">
        <f t="shared" si="31"/>
        <v>43855.3457725039</v>
      </c>
      <c r="Y103" s="45">
        <f t="shared" si="31"/>
        <v>45011.283585374425</v>
      </c>
      <c r="Z103" s="45">
        <f t="shared" si="31"/>
        <v>45258.94979548294</v>
      </c>
      <c r="AA103" s="45">
        <f t="shared" si="31"/>
        <v>42332.18440278911</v>
      </c>
      <c r="AB103" s="45">
        <f t="shared" si="31"/>
        <v>35384.11048007312</v>
      </c>
      <c r="AC103" s="45">
        <f t="shared" si="31"/>
        <v>35749.769938717436</v>
      </c>
      <c r="AD103" s="45">
        <f t="shared" si="31"/>
        <v>37717.51603458247</v>
      </c>
      <c r="AE103" s="45">
        <f>AE134</f>
        <v>38073.50678342666</v>
      </c>
    </row>
    <row r="104" spans="3:31" ht="12.75">
      <c r="C104" s="41" t="s">
        <v>79</v>
      </c>
      <c r="D104" s="43"/>
      <c r="E104" s="41"/>
      <c r="F104" s="47">
        <f>SUM(F100:F103)</f>
        <v>3707873.4091720493</v>
      </c>
      <c r="G104" s="47">
        <f aca="true" t="shared" si="32" ref="G104:AE104">SUM(G100:G103)</f>
        <v>3790440.209034753</v>
      </c>
      <c r="H104" s="47">
        <f t="shared" si="32"/>
        <v>3660572.839268227</v>
      </c>
      <c r="I104" s="47">
        <f t="shared" si="32"/>
        <v>2977203.553456949</v>
      </c>
      <c r="J104" s="47">
        <f t="shared" si="32"/>
        <v>3072258.1003374374</v>
      </c>
      <c r="K104" s="47">
        <f t="shared" si="32"/>
        <v>3436296.944379036</v>
      </c>
      <c r="L104" s="47">
        <f t="shared" si="32"/>
        <v>3948308.602175103</v>
      </c>
      <c r="M104" s="47">
        <f t="shared" si="32"/>
        <v>4375407.975751082</v>
      </c>
      <c r="N104" s="47">
        <f t="shared" si="32"/>
        <v>3797969.989811678</v>
      </c>
      <c r="O104" s="47">
        <f t="shared" si="32"/>
        <v>4444019.053096394</v>
      </c>
      <c r="P104" s="47">
        <f t="shared" si="32"/>
        <v>4855537.226258442</v>
      </c>
      <c r="Q104" s="47">
        <f t="shared" si="32"/>
        <v>4119539.393219833</v>
      </c>
      <c r="R104" s="47">
        <f t="shared" si="32"/>
        <v>4063080.7002223693</v>
      </c>
      <c r="S104" s="47">
        <f t="shared" si="32"/>
        <v>4096875.922741964</v>
      </c>
      <c r="T104" s="47">
        <f t="shared" si="32"/>
        <v>4914275.898769355</v>
      </c>
      <c r="U104" s="47">
        <f t="shared" si="32"/>
        <v>4993400.207754247</v>
      </c>
      <c r="V104" s="47">
        <f t="shared" si="32"/>
        <v>4801572.959047695</v>
      </c>
      <c r="W104" s="47">
        <f t="shared" si="32"/>
        <v>4610437.684074456</v>
      </c>
      <c r="X104" s="47">
        <f t="shared" si="32"/>
        <v>5137072.2052807445</v>
      </c>
      <c r="Y104" s="47">
        <f t="shared" si="32"/>
        <v>3694661.434538518</v>
      </c>
      <c r="Z104" s="47">
        <f t="shared" si="32"/>
        <v>4859066.132226662</v>
      </c>
      <c r="AA104" s="47">
        <f t="shared" si="32"/>
        <v>5436798.482333351</v>
      </c>
      <c r="AB104" s="47">
        <f t="shared" si="32"/>
        <v>4516341.506461369</v>
      </c>
      <c r="AC104" s="47">
        <f t="shared" si="32"/>
        <v>5148882.286976046</v>
      </c>
      <c r="AD104" s="47">
        <f t="shared" si="32"/>
        <v>5987178.693049521</v>
      </c>
      <c r="AE104" s="47">
        <f t="shared" si="32"/>
        <v>5821518.054999543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3412524.3934637825</v>
      </c>
      <c r="G110" s="45">
        <f aca="true" t="shared" si="33" ref="G110:AD110">(G104-G111)</f>
        <v>3507189.02197342</v>
      </c>
      <c r="H110" s="45">
        <f t="shared" si="33"/>
        <v>3402271.528475427</v>
      </c>
      <c r="I110" s="45">
        <f t="shared" si="33"/>
        <v>2706768.979376949</v>
      </c>
      <c r="J110" s="45">
        <f t="shared" si="33"/>
        <v>2783874.1944643706</v>
      </c>
      <c r="K110" s="45">
        <f t="shared" si="33"/>
        <v>3167532.782559036</v>
      </c>
      <c r="L110" s="45">
        <f t="shared" si="33"/>
        <v>3685517.4266461697</v>
      </c>
      <c r="M110" s="45">
        <f t="shared" si="33"/>
        <v>4078307.558772149</v>
      </c>
      <c r="N110" s="45">
        <f t="shared" si="33"/>
        <v>3511464.0319299446</v>
      </c>
      <c r="O110" s="45">
        <f t="shared" si="33"/>
        <v>4150153.161169461</v>
      </c>
      <c r="P110" s="45">
        <f t="shared" si="33"/>
        <v>4553126.924687775</v>
      </c>
      <c r="Q110" s="45">
        <f t="shared" si="33"/>
        <v>3848998.520413966</v>
      </c>
      <c r="R110" s="45">
        <f t="shared" si="33"/>
        <v>3787255.252539969</v>
      </c>
      <c r="S110" s="45">
        <f t="shared" si="33"/>
        <v>3816013.9322750308</v>
      </c>
      <c r="T110" s="45">
        <f t="shared" si="33"/>
        <v>4620718.778094956</v>
      </c>
      <c r="U110" s="45">
        <f t="shared" si="33"/>
        <v>4704884.69381118</v>
      </c>
      <c r="V110" s="45">
        <f t="shared" si="33"/>
        <v>4521571.483683828</v>
      </c>
      <c r="W110" s="45">
        <f t="shared" si="33"/>
        <v>4314648.286817256</v>
      </c>
      <c r="X110" s="45">
        <f t="shared" si="33"/>
        <v>4827423.455036211</v>
      </c>
      <c r="Y110" s="45">
        <f t="shared" si="33"/>
        <v>3381773.097521585</v>
      </c>
      <c r="Z110" s="45">
        <f t="shared" si="33"/>
        <v>4550870.132843595</v>
      </c>
      <c r="AA110" s="45">
        <f t="shared" si="33"/>
        <v>5154422.997020551</v>
      </c>
      <c r="AB110" s="45">
        <f t="shared" si="33"/>
        <v>4237306.843071102</v>
      </c>
      <c r="AC110" s="45">
        <f t="shared" si="33"/>
        <v>4890915.056779913</v>
      </c>
      <c r="AD110" s="45">
        <f t="shared" si="33"/>
        <v>5725835.206661655</v>
      </c>
      <c r="AE110" s="45">
        <f>(AE104-AE111)</f>
        <v>5561536.209619143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295349.01570826664</v>
      </c>
      <c r="G111" s="45">
        <f aca="true" t="shared" si="34" ref="G111:AD111">G133</f>
        <v>283251.1870613333</v>
      </c>
      <c r="H111" s="45">
        <f t="shared" si="34"/>
        <v>258301.31079279995</v>
      </c>
      <c r="I111" s="45">
        <f t="shared" si="34"/>
        <v>270434.57408</v>
      </c>
      <c r="J111" s="45">
        <f t="shared" si="34"/>
        <v>288383.9058730667</v>
      </c>
      <c r="K111" s="45">
        <f t="shared" si="34"/>
        <v>268764.16182</v>
      </c>
      <c r="L111" s="45">
        <f t="shared" si="34"/>
        <v>262791.1755289333</v>
      </c>
      <c r="M111" s="45">
        <f t="shared" si="34"/>
        <v>297100.4169789333</v>
      </c>
      <c r="N111" s="45">
        <f t="shared" si="34"/>
        <v>286505.9578817333</v>
      </c>
      <c r="O111" s="45">
        <f t="shared" si="34"/>
        <v>293865.8919269333</v>
      </c>
      <c r="P111" s="45">
        <f t="shared" si="34"/>
        <v>302410.3015706666</v>
      </c>
      <c r="Q111" s="45">
        <f t="shared" si="34"/>
        <v>270540.87280586665</v>
      </c>
      <c r="R111" s="45">
        <f t="shared" si="34"/>
        <v>275825.4476824</v>
      </c>
      <c r="S111" s="45">
        <f t="shared" si="34"/>
        <v>280861.9904669333</v>
      </c>
      <c r="T111" s="45">
        <f t="shared" si="34"/>
        <v>293557.12067439995</v>
      </c>
      <c r="U111" s="45">
        <f t="shared" si="34"/>
        <v>288515.51394306665</v>
      </c>
      <c r="V111" s="45">
        <f t="shared" si="34"/>
        <v>280001.4753638666</v>
      </c>
      <c r="W111" s="45">
        <f t="shared" si="34"/>
        <v>295789.3972572</v>
      </c>
      <c r="X111" s="45">
        <f t="shared" si="34"/>
        <v>309648.7502445333</v>
      </c>
      <c r="Y111" s="45">
        <f t="shared" si="34"/>
        <v>312888.3370169333</v>
      </c>
      <c r="Z111" s="45">
        <f t="shared" si="34"/>
        <v>308195.9993830666</v>
      </c>
      <c r="AA111" s="45">
        <f t="shared" si="34"/>
        <v>282375.4853128</v>
      </c>
      <c r="AB111" s="45">
        <f t="shared" si="34"/>
        <v>279034.6633902666</v>
      </c>
      <c r="AC111" s="45">
        <f t="shared" si="34"/>
        <v>257967.23019613329</v>
      </c>
      <c r="AD111" s="45">
        <f t="shared" si="34"/>
        <v>261343.48638786664</v>
      </c>
      <c r="AE111" s="45">
        <f>AE133</f>
        <v>259981.84538039996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3707873.4091720493</v>
      </c>
      <c r="G113" s="47">
        <f aca="true" t="shared" si="35" ref="G113:AD113">(G110+G111)</f>
        <v>3790440.209034753</v>
      </c>
      <c r="H113" s="47">
        <f t="shared" si="35"/>
        <v>3660572.839268227</v>
      </c>
      <c r="I113" s="47">
        <f t="shared" si="35"/>
        <v>2977203.553456949</v>
      </c>
      <c r="J113" s="47">
        <f t="shared" si="35"/>
        <v>3072258.1003374374</v>
      </c>
      <c r="K113" s="47">
        <f t="shared" si="35"/>
        <v>3436296.944379036</v>
      </c>
      <c r="L113" s="47">
        <f t="shared" si="35"/>
        <v>3948308.602175103</v>
      </c>
      <c r="M113" s="47">
        <f t="shared" si="35"/>
        <v>4375407.975751082</v>
      </c>
      <c r="N113" s="47">
        <f t="shared" si="35"/>
        <v>3797969.989811678</v>
      </c>
      <c r="O113" s="47">
        <f t="shared" si="35"/>
        <v>4444019.053096394</v>
      </c>
      <c r="P113" s="47">
        <f t="shared" si="35"/>
        <v>4855537.226258442</v>
      </c>
      <c r="Q113" s="47">
        <f t="shared" si="35"/>
        <v>4119539.3932198323</v>
      </c>
      <c r="R113" s="47">
        <f t="shared" si="35"/>
        <v>4063080.7002223693</v>
      </c>
      <c r="S113" s="47">
        <f t="shared" si="35"/>
        <v>4096875.922741964</v>
      </c>
      <c r="T113" s="47">
        <f t="shared" si="35"/>
        <v>4914275.898769355</v>
      </c>
      <c r="U113" s="47">
        <f t="shared" si="35"/>
        <v>4993400.207754247</v>
      </c>
      <c r="V113" s="47">
        <f t="shared" si="35"/>
        <v>4801572.959047695</v>
      </c>
      <c r="W113" s="47">
        <f t="shared" si="35"/>
        <v>4610437.684074456</v>
      </c>
      <c r="X113" s="47">
        <f t="shared" si="35"/>
        <v>5137072.2052807445</v>
      </c>
      <c r="Y113" s="47">
        <f t="shared" si="35"/>
        <v>3694661.434538518</v>
      </c>
      <c r="Z113" s="47">
        <f t="shared" si="35"/>
        <v>4859066.132226662</v>
      </c>
      <c r="AA113" s="47">
        <f t="shared" si="35"/>
        <v>5436798.482333351</v>
      </c>
      <c r="AB113" s="47">
        <f t="shared" si="35"/>
        <v>4516341.506461369</v>
      </c>
      <c r="AC113" s="47">
        <f t="shared" si="35"/>
        <v>5148882.286976046</v>
      </c>
      <c r="AD113" s="47">
        <f t="shared" si="35"/>
        <v>5987178.693049521</v>
      </c>
      <c r="AE113" s="47">
        <f>(AE110+AE111)</f>
        <v>5821518.054999543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0.00200042496159001</v>
      </c>
      <c r="E117" s="52"/>
      <c r="F117" s="55">
        <f aca="true" t="shared" si="37" ref="F117:AD117">(F139*$D117)*10^6</f>
        <v>10627.779827268192</v>
      </c>
      <c r="G117" s="55">
        <f t="shared" si="37"/>
        <v>9240.529190855146</v>
      </c>
      <c r="H117" s="55">
        <f t="shared" si="37"/>
        <v>6195.428806422036</v>
      </c>
      <c r="I117" s="55">
        <f t="shared" si="37"/>
        <v>5555.088780757699</v>
      </c>
      <c r="J117" s="55">
        <f t="shared" si="37"/>
        <v>6711.492184291626</v>
      </c>
      <c r="K117" s="55">
        <f t="shared" si="37"/>
        <v>4720.518204048637</v>
      </c>
      <c r="L117" s="55">
        <f t="shared" si="37"/>
        <v>3308.764237652768</v>
      </c>
      <c r="M117" s="55">
        <f t="shared" si="37"/>
        <v>3697.9603670000374</v>
      </c>
      <c r="N117" s="55">
        <f t="shared" si="37"/>
        <v>3181.3554763633447</v>
      </c>
      <c r="O117" s="55">
        <f t="shared" si="37"/>
        <v>2850.7468398979317</v>
      </c>
      <c r="P117" s="55">
        <f t="shared" si="37"/>
        <v>2887.8307259246394</v>
      </c>
      <c r="Q117" s="55">
        <f t="shared" si="37"/>
        <v>2594.490765074368</v>
      </c>
      <c r="R117" s="55">
        <f t="shared" si="37"/>
        <v>5624.979099197557</v>
      </c>
      <c r="S117" s="55">
        <f t="shared" si="37"/>
        <v>4078.68377338222</v>
      </c>
      <c r="T117" s="55">
        <f t="shared" si="37"/>
        <v>3995.5189490504304</v>
      </c>
      <c r="U117" s="55">
        <f t="shared" si="37"/>
        <v>4182.737349951454</v>
      </c>
      <c r="V117" s="55">
        <f t="shared" si="37"/>
        <v>4060.1078591394594</v>
      </c>
      <c r="W117" s="55">
        <f t="shared" si="37"/>
        <v>3895.1290257074543</v>
      </c>
      <c r="X117" s="55">
        <f t="shared" si="37"/>
        <v>3529.6744802045177</v>
      </c>
      <c r="Y117" s="55">
        <f t="shared" si="37"/>
        <v>3525.2714133912286</v>
      </c>
      <c r="Z117" s="55">
        <f t="shared" si="37"/>
        <v>3680.1843233303557</v>
      </c>
      <c r="AA117" s="55">
        <f t="shared" si="37"/>
        <v>3351.394307131242</v>
      </c>
      <c r="AB117" s="55">
        <f t="shared" si="37"/>
        <v>2967.4227497518596</v>
      </c>
      <c r="AC117" s="55">
        <f t="shared" si="37"/>
        <v>3037.283995797394</v>
      </c>
      <c r="AD117" s="55">
        <f t="shared" si="37"/>
        <v>2990.5919224910112</v>
      </c>
      <c r="AE117" s="55">
        <f>(AE139*$D117)*10^6</f>
        <v>2956.9877788235394</v>
      </c>
      <c r="AF117" s="4"/>
    </row>
    <row r="118" spans="1:31" ht="12.75">
      <c r="A118" s="1"/>
      <c r="B118" s="1"/>
      <c r="C118" s="51"/>
      <c r="D118" s="51"/>
      <c r="E118" s="5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3677178.0524863885</v>
      </c>
      <c r="G119" s="55">
        <f aca="true" t="shared" si="38" ref="G119:AD119">SUM(G120,G122,G123,G124,G125,G126,G127,G128,G129,G130,G131,G132,G133)</f>
        <v>3759499.378283895</v>
      </c>
      <c r="H119" s="55">
        <f t="shared" si="38"/>
        <v>3634833.1449824465</v>
      </c>
      <c r="I119" s="55">
        <f t="shared" si="38"/>
        <v>2948674.948281374</v>
      </c>
      <c r="J119" s="55">
        <f t="shared" si="38"/>
        <v>3040652.7000573445</v>
      </c>
      <c r="K119" s="55">
        <f t="shared" si="38"/>
        <v>3406981.1054167785</v>
      </c>
      <c r="L119" s="55">
        <f t="shared" si="38"/>
        <v>3918640.1631468916</v>
      </c>
      <c r="M119" s="55">
        <f t="shared" si="38"/>
        <v>4342029.543797046</v>
      </c>
      <c r="N119" s="55">
        <f t="shared" si="38"/>
        <v>3763129.6961652027</v>
      </c>
      <c r="O119" s="55">
        <f t="shared" si="38"/>
        <v>4407624.124470367</v>
      </c>
      <c r="P119" s="55">
        <f t="shared" si="38"/>
        <v>4822846.241849565</v>
      </c>
      <c r="Q119" s="55">
        <f t="shared" si="38"/>
        <v>4086947.675567612</v>
      </c>
      <c r="R119" s="55">
        <f t="shared" si="38"/>
        <v>4030637.37181855</v>
      </c>
      <c r="S119" s="55">
        <f t="shared" si="38"/>
        <v>4061728.422648833</v>
      </c>
      <c r="T119" s="55">
        <f t="shared" si="38"/>
        <v>4871967.795058994</v>
      </c>
      <c r="U119" s="55">
        <f t="shared" si="38"/>
        <v>4950655.213355498</v>
      </c>
      <c r="V119" s="55">
        <f t="shared" si="38"/>
        <v>4758695.843915859</v>
      </c>
      <c r="W119" s="55">
        <f t="shared" si="38"/>
        <v>4565028.465430034</v>
      </c>
      <c r="X119" s="55">
        <f t="shared" si="38"/>
        <v>5087863.603065993</v>
      </c>
      <c r="Y119" s="55">
        <f t="shared" si="38"/>
        <v>3644226.045759576</v>
      </c>
      <c r="Z119" s="55">
        <f t="shared" si="38"/>
        <v>4808392.552934158</v>
      </c>
      <c r="AA119" s="55">
        <f t="shared" si="38"/>
        <v>5389495.539326953</v>
      </c>
      <c r="AB119" s="55">
        <f t="shared" si="38"/>
        <v>4476301.8604966</v>
      </c>
      <c r="AC119" s="55">
        <f t="shared" si="38"/>
        <v>4910290.1516261455</v>
      </c>
      <c r="AD119" s="55">
        <f t="shared" si="38"/>
        <v>5462517.007507861</v>
      </c>
      <c r="AE119" s="55">
        <f>SUM(AE120,AE122,AE123,AE124,AE125,AE126,AE127,AE128,AE129,AE130,AE131,AE132,AE133)</f>
        <v>5515689.636596817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2582886.0842847335</v>
      </c>
      <c r="G120" s="55">
        <f aca="true" t="shared" si="39" ref="G120:AD120">G13</f>
        <v>2721143.0569906</v>
      </c>
      <c r="H120" s="55">
        <f t="shared" si="39"/>
        <v>2709332.4753249334</v>
      </c>
      <c r="I120" s="55">
        <f t="shared" si="39"/>
        <v>1999178.4726290666</v>
      </c>
      <c r="J120" s="55">
        <f t="shared" si="39"/>
        <v>2037546.8123142</v>
      </c>
      <c r="K120" s="55">
        <f t="shared" si="39"/>
        <v>2465193.6599312</v>
      </c>
      <c r="L120" s="55">
        <f t="shared" si="39"/>
        <v>2988228.1728772</v>
      </c>
      <c r="M120" s="55">
        <f t="shared" si="39"/>
        <v>3297258.7333304663</v>
      </c>
      <c r="N120" s="55">
        <f t="shared" si="39"/>
        <v>2745982.8206008</v>
      </c>
      <c r="O120" s="55">
        <f t="shared" si="39"/>
        <v>3370702.3053608667</v>
      </c>
      <c r="P120" s="55">
        <f t="shared" si="39"/>
        <v>3745664.8739275336</v>
      </c>
      <c r="Q120" s="55">
        <f t="shared" si="39"/>
        <v>3106901.4062262</v>
      </c>
      <c r="R120" s="55">
        <f t="shared" si="39"/>
        <v>3028170.5019778665</v>
      </c>
      <c r="S120" s="55">
        <f t="shared" si="39"/>
        <v>3053828.6155146</v>
      </c>
      <c r="T120" s="55">
        <f t="shared" si="39"/>
        <v>3818316.4011028665</v>
      </c>
      <c r="U120" s="55">
        <f t="shared" si="39"/>
        <v>3917448.631763334</v>
      </c>
      <c r="V120" s="55">
        <f t="shared" si="39"/>
        <v>3748809.6160372</v>
      </c>
      <c r="W120" s="55">
        <f t="shared" si="39"/>
        <v>3493019.1215091334</v>
      </c>
      <c r="X120" s="55">
        <f t="shared" si="39"/>
        <v>3958634.3623977336</v>
      </c>
      <c r="Y120" s="55">
        <f t="shared" si="39"/>
        <v>2506605.8400929337</v>
      </c>
      <c r="Z120" s="55">
        <f t="shared" si="39"/>
        <v>3695231.3168840664</v>
      </c>
      <c r="AA120" s="55">
        <f t="shared" si="39"/>
        <v>4362180.869775667</v>
      </c>
      <c r="AB120" s="55">
        <f t="shared" si="39"/>
        <v>3452271.893664</v>
      </c>
      <c r="AC120" s="55">
        <f t="shared" si="39"/>
        <v>3924573.825955933</v>
      </c>
      <c r="AD120" s="55">
        <f t="shared" si="39"/>
        <v>4406496.602244</v>
      </c>
      <c r="AE120" s="55">
        <f>AE13</f>
        <v>4503232.745739934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219.16540635002258</v>
      </c>
      <c r="G121" s="55">
        <v>218.21004310674795</v>
      </c>
      <c r="H121" s="55">
        <v>243.98716715998145</v>
      </c>
      <c r="I121" s="55">
        <v>251.74070843193033</v>
      </c>
      <c r="J121" s="55">
        <v>863.4465904584669</v>
      </c>
      <c r="K121" s="55">
        <v>936.3593912187151</v>
      </c>
      <c r="L121" s="55">
        <v>887.9833955780206</v>
      </c>
      <c r="M121" s="55">
        <v>1108.3766905775815</v>
      </c>
      <c r="N121" s="55">
        <v>1158.6702256671135</v>
      </c>
      <c r="O121" s="55">
        <v>1239.880586172481</v>
      </c>
      <c r="P121" s="55">
        <v>1252.2347241866905</v>
      </c>
      <c r="Q121" s="55">
        <v>1437.0167001454054</v>
      </c>
      <c r="R121" s="55">
        <v>1450.6851722376766</v>
      </c>
      <c r="S121" s="55">
        <v>1406.1849281721716</v>
      </c>
      <c r="T121" s="55">
        <v>1616.7409356365695</v>
      </c>
      <c r="U121" s="55">
        <v>1658.7110466309932</v>
      </c>
      <c r="V121" s="55">
        <v>1724.924472209396</v>
      </c>
      <c r="W121" s="55">
        <v>1746.1527271974717</v>
      </c>
      <c r="X121" s="55">
        <v>1823.5819620434643</v>
      </c>
      <c r="Y121" s="55">
        <v>1898.83378017658</v>
      </c>
      <c r="Z121" s="55">
        <v>1734.4451736910996</v>
      </c>
      <c r="AA121" s="55">
        <v>1619.3642964783403</v>
      </c>
      <c r="AB121" s="55">
        <v>1688.1127349432754</v>
      </c>
      <c r="AC121" s="55">
        <v>199805.08141538454</v>
      </c>
      <c r="AD121" s="55">
        <v>483953.57758458745</v>
      </c>
      <c r="AE121" s="55">
        <v>264797.9238404758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5">
        <v>0</v>
      </c>
      <c r="G122" s="55">
        <v>0</v>
      </c>
      <c r="H122" s="55">
        <v>0</v>
      </c>
      <c r="I122" s="55">
        <v>0</v>
      </c>
      <c r="J122" s="55">
        <v>54.133441724816734</v>
      </c>
      <c r="K122" s="55">
        <v>67.86106037848413</v>
      </c>
      <c r="L122" s="55">
        <v>88.74138664878691</v>
      </c>
      <c r="M122" s="55">
        <v>63.76130774543525</v>
      </c>
      <c r="N122" s="55">
        <v>108.67762388129673</v>
      </c>
      <c r="O122" s="55">
        <v>87.70892908731425</v>
      </c>
      <c r="P122" s="55">
        <v>93.2904391596164</v>
      </c>
      <c r="Q122" s="55">
        <v>50.585076142935954</v>
      </c>
      <c r="R122" s="55">
        <v>69.50389462039401</v>
      </c>
      <c r="S122" s="55">
        <v>311.73245818951654</v>
      </c>
      <c r="T122" s="55">
        <v>291.40272623693664</v>
      </c>
      <c r="U122" s="55">
        <v>342.80275654269633</v>
      </c>
      <c r="V122" s="55">
        <v>357.5755873789355</v>
      </c>
      <c r="W122" s="55">
        <v>337.73927742214784</v>
      </c>
      <c r="X122" s="55">
        <v>230.85437869634424</v>
      </c>
      <c r="Y122" s="55">
        <v>295.40590736098534</v>
      </c>
      <c r="Z122" s="55">
        <v>267.44031842547577</v>
      </c>
      <c r="AA122" s="55">
        <v>227.75226217728664</v>
      </c>
      <c r="AB122" s="55">
        <v>193.71236469326277</v>
      </c>
      <c r="AC122" s="55">
        <v>23687.107336309346</v>
      </c>
      <c r="AD122" s="55">
        <v>56755.071818399665</v>
      </c>
      <c r="AE122" s="55">
        <v>29020.309673541917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620353.9777541333</v>
      </c>
      <c r="G123" s="55">
        <f aca="true" t="shared" si="40" ref="G123:AD123">(G35*0.5)</f>
        <v>594943.5776958666</v>
      </c>
      <c r="H123" s="55">
        <f t="shared" si="40"/>
        <v>542538.6145710666</v>
      </c>
      <c r="I123" s="55">
        <f t="shared" si="40"/>
        <v>568023.4390996</v>
      </c>
      <c r="J123" s="55">
        <f t="shared" si="40"/>
        <v>605724.3912969333</v>
      </c>
      <c r="K123" s="55">
        <f t="shared" si="40"/>
        <v>564514.890962</v>
      </c>
      <c r="L123" s="55">
        <f t="shared" si="40"/>
        <v>551969.1681504</v>
      </c>
      <c r="M123" s="55">
        <f t="shared" si="40"/>
        <v>624032.6380654667</v>
      </c>
      <c r="N123" s="55">
        <f t="shared" si="40"/>
        <v>601779.9329637332</v>
      </c>
      <c r="O123" s="55">
        <f t="shared" si="40"/>
        <v>617238.8111193333</v>
      </c>
      <c r="P123" s="55">
        <f t="shared" si="40"/>
        <v>635185.5706782666</v>
      </c>
      <c r="Q123" s="55">
        <f t="shared" si="40"/>
        <v>568246.7087997332</v>
      </c>
      <c r="R123" s="55">
        <f t="shared" si="40"/>
        <v>579346.4816597333</v>
      </c>
      <c r="S123" s="55">
        <f t="shared" si="40"/>
        <v>589925.2906491999</v>
      </c>
      <c r="T123" s="55">
        <f t="shared" si="40"/>
        <v>616590.2607993332</v>
      </c>
      <c r="U123" s="55">
        <f t="shared" si="40"/>
        <v>606000.8226052</v>
      </c>
      <c r="V123" s="55">
        <f t="shared" si="40"/>
        <v>588117.8560854666</v>
      </c>
      <c r="W123" s="55">
        <f t="shared" si="40"/>
        <v>621278.9567849332</v>
      </c>
      <c r="X123" s="55">
        <f t="shared" si="40"/>
        <v>650389.2826141332</v>
      </c>
      <c r="Y123" s="55">
        <f t="shared" si="40"/>
        <v>657193.7413624</v>
      </c>
      <c r="Z123" s="55">
        <f t="shared" si="40"/>
        <v>647337.9067921333</v>
      </c>
      <c r="AA123" s="55">
        <f t="shared" si="40"/>
        <v>593104.2484678667</v>
      </c>
      <c r="AB123" s="55">
        <f t="shared" si="40"/>
        <v>586087.1492241332</v>
      </c>
      <c r="AC123" s="55">
        <f t="shared" si="40"/>
        <v>541836.9048693331</v>
      </c>
      <c r="AD123" s="55">
        <f t="shared" si="40"/>
        <v>548928.4263569332</v>
      </c>
      <c r="AE123" s="55">
        <f>(AE35*0.5)</f>
        <v>546068.4281682667</v>
      </c>
    </row>
    <row r="124" spans="1:31" ht="12.75">
      <c r="A124" s="4"/>
      <c r="B124" s="4"/>
      <c r="C124" s="57" t="s">
        <v>95</v>
      </c>
      <c r="D124" s="54">
        <v>0.00200042496159001</v>
      </c>
      <c r="E124" s="56"/>
      <c r="F124" s="55">
        <f aca="true" t="shared" si="41" ref="F124:F132">(F146*$D124)*10^6</f>
        <v>47380.567586130775</v>
      </c>
      <c r="G124" s="55">
        <f aca="true" t="shared" si="42" ref="G124:AD124">(G146*$D124)*10^6</f>
        <v>43959.73167586077</v>
      </c>
      <c r="H124" s="55">
        <f t="shared" si="42"/>
        <v>31546.89440271933</v>
      </c>
      <c r="I124" s="55">
        <f t="shared" si="42"/>
        <v>28315.115713504198</v>
      </c>
      <c r="J124" s="55">
        <f t="shared" si="42"/>
        <v>27553.126083934683</v>
      </c>
      <c r="K124" s="55">
        <f t="shared" si="42"/>
        <v>23530.554004470934</v>
      </c>
      <c r="L124" s="55">
        <f t="shared" si="42"/>
        <v>34066.959096793355</v>
      </c>
      <c r="M124" s="55">
        <f t="shared" si="42"/>
        <v>34717.39970694429</v>
      </c>
      <c r="N124" s="55">
        <f t="shared" si="42"/>
        <v>35484.102676430666</v>
      </c>
      <c r="O124" s="55">
        <f t="shared" si="42"/>
        <v>38777.15477558377</v>
      </c>
      <c r="P124" s="55">
        <f t="shared" si="42"/>
        <v>34707.449336867896</v>
      </c>
      <c r="Q124" s="55">
        <f t="shared" si="42"/>
        <v>29832.286827847507</v>
      </c>
      <c r="R124" s="55">
        <f t="shared" si="42"/>
        <v>37633.908478623816</v>
      </c>
      <c r="S124" s="55">
        <f t="shared" si="42"/>
        <v>34986.05997443079</v>
      </c>
      <c r="T124" s="55">
        <f t="shared" si="42"/>
        <v>39750.72089740731</v>
      </c>
      <c r="U124" s="55">
        <f t="shared" si="42"/>
        <v>37218.611053325825</v>
      </c>
      <c r="V124" s="55">
        <f t="shared" si="42"/>
        <v>47830.953215683876</v>
      </c>
      <c r="W124" s="55">
        <f t="shared" si="42"/>
        <v>53525.71285068419</v>
      </c>
      <c r="X124" s="55">
        <f t="shared" si="42"/>
        <v>58277.281168324495</v>
      </c>
      <c r="Y124" s="55">
        <f t="shared" si="42"/>
        <v>50102.78210060841</v>
      </c>
      <c r="Z124" s="55">
        <f t="shared" si="42"/>
        <v>61225.21218582553</v>
      </c>
      <c r="AA124" s="55">
        <f t="shared" si="42"/>
        <v>49268.521288585114</v>
      </c>
      <c r="AB124" s="55">
        <f t="shared" si="42"/>
        <v>58133.78621383962</v>
      </c>
      <c r="AC124" s="55">
        <f t="shared" si="42"/>
        <v>61167.6047223462</v>
      </c>
      <c r="AD124" s="55">
        <f t="shared" si="42"/>
        <v>74786.53279307185</v>
      </c>
      <c r="AE124" s="55">
        <f aca="true" t="shared" si="43" ref="AE124:AE132">(AE146*$D124)*10^6</f>
        <v>69720.74193638547</v>
      </c>
    </row>
    <row r="125" spans="1:31" ht="12.75">
      <c r="A125" s="4"/>
      <c r="B125" s="4"/>
      <c r="C125" s="57" t="s">
        <v>96</v>
      </c>
      <c r="D125" s="54">
        <v>0.00200042496159001</v>
      </c>
      <c r="E125" s="52"/>
      <c r="F125" s="55">
        <f t="shared" si="41"/>
        <v>62836.07002114831</v>
      </c>
      <c r="G125" s="55">
        <f aca="true" t="shared" si="44" ref="G125:AD125">(G147*$D125)*10^6</f>
        <v>53239.99201628594</v>
      </c>
      <c r="H125" s="55">
        <f t="shared" si="44"/>
        <v>38180.16733888622</v>
      </c>
      <c r="I125" s="55">
        <f t="shared" si="44"/>
        <v>37440.302748433205</v>
      </c>
      <c r="J125" s="55">
        <f t="shared" si="44"/>
        <v>34388.78745363022</v>
      </c>
      <c r="K125" s="55">
        <f t="shared" si="44"/>
        <v>36967.65881875021</v>
      </c>
      <c r="L125" s="55">
        <f t="shared" si="44"/>
        <v>44644.60647600876</v>
      </c>
      <c r="M125" s="55">
        <f t="shared" si="44"/>
        <v>40628.62481779018</v>
      </c>
      <c r="N125" s="55">
        <f t="shared" si="44"/>
        <v>42664.1048460853</v>
      </c>
      <c r="O125" s="55">
        <f t="shared" si="44"/>
        <v>39908.36492872278</v>
      </c>
      <c r="P125" s="55">
        <f t="shared" si="44"/>
        <v>55161.25333374175</v>
      </c>
      <c r="Q125" s="55">
        <f t="shared" si="44"/>
        <v>60529.533601421725</v>
      </c>
      <c r="R125" s="55">
        <f t="shared" si="44"/>
        <v>59594.47430325435</v>
      </c>
      <c r="S125" s="55">
        <f t="shared" si="44"/>
        <v>61757.3849256754</v>
      </c>
      <c r="T125" s="55">
        <f t="shared" si="44"/>
        <v>61359.75033771664</v>
      </c>
      <c r="U125" s="55">
        <f t="shared" si="44"/>
        <v>58606.56754217949</v>
      </c>
      <c r="V125" s="55">
        <f t="shared" si="44"/>
        <v>53384.8963829182</v>
      </c>
      <c r="W125" s="55">
        <f t="shared" si="44"/>
        <v>63013.36478170166</v>
      </c>
      <c r="X125" s="55">
        <f t="shared" si="44"/>
        <v>59898.34726472492</v>
      </c>
      <c r="Y125" s="55">
        <f t="shared" si="44"/>
        <v>59347.71070488582</v>
      </c>
      <c r="Z125" s="55">
        <f t="shared" si="44"/>
        <v>52836.81695514765</v>
      </c>
      <c r="AA125" s="55">
        <f t="shared" si="44"/>
        <v>48468.80294447365</v>
      </c>
      <c r="AB125" s="55">
        <f t="shared" si="44"/>
        <v>46245.37343001505</v>
      </c>
      <c r="AC125" s="55">
        <f t="shared" si="44"/>
        <v>51170.41683984515</v>
      </c>
      <c r="AD125" s="55">
        <f t="shared" si="44"/>
        <v>57031.79811497437</v>
      </c>
      <c r="AE125" s="55">
        <f t="shared" si="43"/>
        <v>51799.89841792745</v>
      </c>
    </row>
    <row r="126" spans="1:31" ht="12.75">
      <c r="A126" s="4"/>
      <c r="B126" s="4"/>
      <c r="C126" s="57" t="s">
        <v>97</v>
      </c>
      <c r="D126" s="54">
        <v>0.00200042496159001</v>
      </c>
      <c r="E126" s="52"/>
      <c r="F126" s="55">
        <f t="shared" si="41"/>
        <v>9444.518992592592</v>
      </c>
      <c r="G126" s="55">
        <f aca="true" t="shared" si="45" ref="G126:AD126">(G148*$D126)*10^6</f>
        <v>4393.057594074075</v>
      </c>
      <c r="H126" s="55">
        <f t="shared" si="45"/>
        <v>4582.934346666667</v>
      </c>
      <c r="I126" s="55">
        <f t="shared" si="45"/>
        <v>5643.901525925926</v>
      </c>
      <c r="J126" s="55">
        <f t="shared" si="45"/>
        <v>7130.24194962963</v>
      </c>
      <c r="K126" s="55">
        <f t="shared" si="45"/>
        <v>7776.932577777778</v>
      </c>
      <c r="L126" s="55">
        <f t="shared" si="45"/>
        <v>-212.07219420246028</v>
      </c>
      <c r="M126" s="55">
        <f t="shared" si="45"/>
        <v>5391.9076417437045</v>
      </c>
      <c r="N126" s="55">
        <f t="shared" si="45"/>
        <v>3473.987325871612</v>
      </c>
      <c r="O126" s="55">
        <f t="shared" si="45"/>
        <v>2590.03480415999</v>
      </c>
      <c r="P126" s="55">
        <f t="shared" si="45"/>
        <v>2187.3675519659378</v>
      </c>
      <c r="Q126" s="55">
        <f t="shared" si="45"/>
        <v>2262.214543004932</v>
      </c>
      <c r="R126" s="55">
        <f t="shared" si="45"/>
        <v>1158.4306697718544</v>
      </c>
      <c r="S126" s="55">
        <f t="shared" si="45"/>
        <v>2921.895802895819</v>
      </c>
      <c r="T126" s="55">
        <f t="shared" si="45"/>
        <v>2250.5619875333273</v>
      </c>
      <c r="U126" s="55">
        <f t="shared" si="45"/>
        <v>4123.414521892334</v>
      </c>
      <c r="V126" s="55">
        <f t="shared" si="45"/>
        <v>0</v>
      </c>
      <c r="W126" s="55">
        <f t="shared" si="45"/>
        <v>216.2681827427139</v>
      </c>
      <c r="X126" s="55">
        <f t="shared" si="45"/>
        <v>0</v>
      </c>
      <c r="Y126" s="55">
        <f t="shared" si="45"/>
        <v>1649.2082357116162</v>
      </c>
      <c r="Z126" s="55">
        <f t="shared" si="45"/>
        <v>1293.6660714251927</v>
      </c>
      <c r="AA126" s="55">
        <f t="shared" si="45"/>
        <v>3675.8171693802433</v>
      </c>
      <c r="AB126" s="55">
        <f t="shared" si="45"/>
        <v>5939.455931875661</v>
      </c>
      <c r="AC126" s="55">
        <f t="shared" si="45"/>
        <v>6063.726423703694</v>
      </c>
      <c r="AD126" s="55">
        <f t="shared" si="45"/>
        <v>6528.554577777797</v>
      </c>
      <c r="AE126" s="55">
        <f t="shared" si="43"/>
        <v>6952.694856296309</v>
      </c>
    </row>
    <row r="127" spans="1:31" ht="12.75">
      <c r="A127" s="4"/>
      <c r="B127" s="4"/>
      <c r="C127" s="57" t="s">
        <v>98</v>
      </c>
      <c r="D127" s="54">
        <v>0.00200042496159001</v>
      </c>
      <c r="E127" s="52"/>
      <c r="F127" s="55">
        <f t="shared" si="41"/>
        <v>14615.057571977777</v>
      </c>
      <c r="G127" s="55">
        <f aca="true" t="shared" si="46" ref="G127:AD127">(G149*$D127)*10^6</f>
        <v>17704.832497101197</v>
      </c>
      <c r="H127" s="55">
        <f t="shared" si="46"/>
        <v>14287.246892873982</v>
      </c>
      <c r="I127" s="55">
        <f t="shared" si="46"/>
        <v>5960.212333620948</v>
      </c>
      <c r="J127" s="55">
        <f t="shared" si="46"/>
        <v>9561.84142231638</v>
      </c>
      <c r="K127" s="55">
        <f t="shared" si="46"/>
        <v>9489.558526626077</v>
      </c>
      <c r="L127" s="55">
        <f t="shared" si="46"/>
        <v>8513.409749173094</v>
      </c>
      <c r="M127" s="55">
        <f t="shared" si="46"/>
        <v>14746.218581840438</v>
      </c>
      <c r="N127" s="55">
        <f t="shared" si="46"/>
        <v>15209.05139338729</v>
      </c>
      <c r="O127" s="55">
        <f t="shared" si="46"/>
        <v>13889.307004033906</v>
      </c>
      <c r="P127" s="55">
        <f t="shared" si="46"/>
        <v>18179.779720025443</v>
      </c>
      <c r="Q127" s="55">
        <f t="shared" si="46"/>
        <v>15628.834233241801</v>
      </c>
      <c r="R127" s="55">
        <f t="shared" si="46"/>
        <v>23606.074997094594</v>
      </c>
      <c r="S127" s="55">
        <f t="shared" si="46"/>
        <v>12614.395463677422</v>
      </c>
      <c r="T127" s="55">
        <f t="shared" si="46"/>
        <v>13931.311486513656</v>
      </c>
      <c r="U127" s="55">
        <f t="shared" si="46"/>
        <v>13542.464320517709</v>
      </c>
      <c r="V127" s="55">
        <f t="shared" si="46"/>
        <v>15133.209683754354</v>
      </c>
      <c r="W127" s="55">
        <f t="shared" si="46"/>
        <v>12021.633964008219</v>
      </c>
      <c r="X127" s="55">
        <f t="shared" si="46"/>
        <v>21829.237383441778</v>
      </c>
      <c r="Y127" s="55">
        <f t="shared" si="46"/>
        <v>28984.224628104934</v>
      </c>
      <c r="Z127" s="55">
        <f t="shared" si="46"/>
        <v>14371.463784134292</v>
      </c>
      <c r="AA127" s="55">
        <f t="shared" si="46"/>
        <v>21200.9234994043</v>
      </c>
      <c r="AB127" s="55">
        <f t="shared" si="46"/>
        <v>19622.18332089001</v>
      </c>
      <c r="AC127" s="55">
        <f t="shared" si="46"/>
        <v>16445.879433753813</v>
      </c>
      <c r="AD127" s="55">
        <f t="shared" si="46"/>
        <v>25113.796521730128</v>
      </c>
      <c r="AE127" s="55">
        <f t="shared" si="43"/>
        <v>23384.9900955674</v>
      </c>
    </row>
    <row r="128" spans="1:31" ht="12.75">
      <c r="A128" s="1"/>
      <c r="B128" s="1"/>
      <c r="C128" s="57" t="s">
        <v>99</v>
      </c>
      <c r="D128" s="54">
        <v>0.00200042496159001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0.00200042496159001</v>
      </c>
      <c r="E129" s="56"/>
      <c r="F129" s="55">
        <f t="shared" si="41"/>
        <v>4782.241438999206</v>
      </c>
      <c r="G129" s="55">
        <f aca="true" t="shared" si="48" ref="G129:AD129">(G151*$D129)*10^6</f>
        <v>5294.739325694292</v>
      </c>
      <c r="H129" s="55">
        <f t="shared" si="48"/>
        <v>4140.211028069095</v>
      </c>
      <c r="I129" s="55">
        <f t="shared" si="48"/>
        <v>4501.453662383942</v>
      </c>
      <c r="J129" s="55">
        <f t="shared" si="48"/>
        <v>4458.007996855463</v>
      </c>
      <c r="K129" s="55">
        <f t="shared" si="48"/>
        <v>4561.794897926796</v>
      </c>
      <c r="L129" s="55">
        <f t="shared" si="48"/>
        <v>4445.135204163163</v>
      </c>
      <c r="M129" s="55">
        <f t="shared" si="48"/>
        <v>4755.69128391038</v>
      </c>
      <c r="N129" s="55">
        <f t="shared" si="48"/>
        <v>4932.692149283018</v>
      </c>
      <c r="O129" s="55">
        <f t="shared" si="48"/>
        <v>4861.891788022324</v>
      </c>
      <c r="P129" s="55">
        <f t="shared" si="48"/>
        <v>4838.5598783304395</v>
      </c>
      <c r="Q129" s="55">
        <f t="shared" si="48"/>
        <v>5104.061112455548</v>
      </c>
      <c r="R129" s="55">
        <f t="shared" si="48"/>
        <v>5413.812610874202</v>
      </c>
      <c r="S129" s="55">
        <f t="shared" si="48"/>
        <v>5816.087351268174</v>
      </c>
      <c r="T129" s="55">
        <f t="shared" si="48"/>
        <v>5897.346822263244</v>
      </c>
      <c r="U129" s="55">
        <f t="shared" si="48"/>
        <v>5898.151360000545</v>
      </c>
      <c r="V129" s="55">
        <f t="shared" si="48"/>
        <v>7071.184336534687</v>
      </c>
      <c r="W129" s="55">
        <f t="shared" si="48"/>
        <v>6355.939942413725</v>
      </c>
      <c r="X129" s="55">
        <f t="shared" si="48"/>
        <v>6156.411715257798</v>
      </c>
      <c r="Y129" s="55">
        <f t="shared" si="48"/>
        <v>5439.558234037894</v>
      </c>
      <c r="Z129" s="55">
        <f t="shared" si="48"/>
        <v>4807.182435790033</v>
      </c>
      <c r="AA129" s="55">
        <f t="shared" si="48"/>
        <v>5280.25746043347</v>
      </c>
      <c r="AB129" s="55">
        <f t="shared" si="48"/>
        <v>4674.431791119681</v>
      </c>
      <c r="AC129" s="55">
        <f t="shared" si="48"/>
        <v>4510.303721345427</v>
      </c>
      <c r="AD129" s="55">
        <f t="shared" si="48"/>
        <v>4469.2717039018635</v>
      </c>
      <c r="AE129" s="55">
        <f t="shared" si="43"/>
        <v>4557.772133682099</v>
      </c>
    </row>
    <row r="130" spans="3:31" ht="12.75">
      <c r="C130" s="57" t="s">
        <v>101</v>
      </c>
      <c r="D130" s="54">
        <v>0.00200042496159001</v>
      </c>
      <c r="E130" s="52"/>
      <c r="F130" s="55">
        <f t="shared" si="41"/>
        <v>34357.262640934256</v>
      </c>
      <c r="G130" s="55">
        <f aca="true" t="shared" si="49" ref="G130:AD130">(G152*$D130)*10^6</f>
        <v>30395.946939607158</v>
      </c>
      <c r="H130" s="55">
        <f t="shared" si="49"/>
        <v>26750.033796959724</v>
      </c>
      <c r="I130" s="55">
        <f t="shared" si="49"/>
        <v>23967.103147087757</v>
      </c>
      <c r="J130" s="55">
        <f t="shared" si="49"/>
        <v>20603.153901677426</v>
      </c>
      <c r="K130" s="55">
        <f t="shared" si="49"/>
        <v>20824.010790902714</v>
      </c>
      <c r="L130" s="55">
        <f t="shared" si="49"/>
        <v>19978.586789906967</v>
      </c>
      <c r="M130" s="55">
        <f t="shared" si="49"/>
        <v>20071.906995205365</v>
      </c>
      <c r="N130" s="55">
        <f t="shared" si="49"/>
        <v>24378.222217723694</v>
      </c>
      <c r="O130" s="55">
        <f t="shared" si="49"/>
        <v>22391.958060002344</v>
      </c>
      <c r="P130" s="55">
        <f t="shared" si="49"/>
        <v>20174.763216473613</v>
      </c>
      <c r="Q130" s="55">
        <f t="shared" si="49"/>
        <v>22367.026118007798</v>
      </c>
      <c r="R130" s="55">
        <f t="shared" si="49"/>
        <v>14691.77568934356</v>
      </c>
      <c r="S130" s="55">
        <f t="shared" si="49"/>
        <v>13910.278455787755</v>
      </c>
      <c r="T130" s="55">
        <f t="shared" si="49"/>
        <v>15537.335574092695</v>
      </c>
      <c r="U130" s="55">
        <f t="shared" si="49"/>
        <v>14266.077070905498</v>
      </c>
      <c r="V130" s="55">
        <f t="shared" si="49"/>
        <v>13090.347036624398</v>
      </c>
      <c r="W130" s="55">
        <f t="shared" si="49"/>
        <v>14365.026925464239</v>
      </c>
      <c r="X130" s="55">
        <f t="shared" si="49"/>
        <v>17487.19817691521</v>
      </c>
      <c r="Y130" s="55">
        <f t="shared" si="49"/>
        <v>16407.359754368423</v>
      </c>
      <c r="Z130" s="55">
        <f t="shared" si="49"/>
        <v>17513.670401911986</v>
      </c>
      <c r="AA130" s="55">
        <f t="shared" si="49"/>
        <v>18400.983423934507</v>
      </c>
      <c r="AB130" s="55">
        <f t="shared" si="49"/>
        <v>19778.333253897665</v>
      </c>
      <c r="AC130" s="55">
        <f t="shared" si="49"/>
        <v>18546.274215572383</v>
      </c>
      <c r="AD130" s="55">
        <f t="shared" si="49"/>
        <v>16742.58907733644</v>
      </c>
      <c r="AE130" s="55">
        <f t="shared" si="43"/>
        <v>16649.33228294584</v>
      </c>
    </row>
    <row r="131" spans="3:31" ht="12.75">
      <c r="C131" s="57" t="s">
        <v>102</v>
      </c>
      <c r="D131" s="54">
        <v>0.00200042496159001</v>
      </c>
      <c r="E131" s="52"/>
      <c r="F131" s="55">
        <f t="shared" si="41"/>
        <v>1704.7571512046025</v>
      </c>
      <c r="G131" s="55">
        <f aca="true" t="shared" si="50" ref="G131:AD131">(G153*$D131)*10^6</f>
        <v>1704.7571512046025</v>
      </c>
      <c r="H131" s="55">
        <f t="shared" si="50"/>
        <v>1704.7571512046025</v>
      </c>
      <c r="I131" s="55">
        <f t="shared" si="50"/>
        <v>1741.8740054844016</v>
      </c>
      <c r="J131" s="55">
        <f t="shared" si="50"/>
        <v>1779.7989871098775</v>
      </c>
      <c r="K131" s="55">
        <f t="shared" si="50"/>
        <v>1818.54969104751</v>
      </c>
      <c r="L131" s="55">
        <f t="shared" si="50"/>
        <v>1190.130772734659</v>
      </c>
      <c r="M131" s="55">
        <f t="shared" si="50"/>
        <v>778.8686023718845</v>
      </c>
      <c r="N131" s="55">
        <f t="shared" si="50"/>
        <v>509.7223882101761</v>
      </c>
      <c r="O131" s="55">
        <f t="shared" si="50"/>
        <v>512.5479580627497</v>
      </c>
      <c r="P131" s="55">
        <f t="shared" si="50"/>
        <v>515.389191039362</v>
      </c>
      <c r="Q131" s="55">
        <f t="shared" si="50"/>
        <v>518.2461739661991</v>
      </c>
      <c r="R131" s="55">
        <f t="shared" si="50"/>
        <v>512.354869802822</v>
      </c>
      <c r="S131" s="55">
        <f t="shared" si="50"/>
        <v>506.53053663988646</v>
      </c>
      <c r="T131" s="55">
        <f t="shared" si="50"/>
        <v>500.77241316635195</v>
      </c>
      <c r="U131" s="55">
        <f t="shared" si="50"/>
        <v>588.6739537753393</v>
      </c>
      <c r="V131" s="55">
        <f t="shared" si="50"/>
        <v>676.5754943843267</v>
      </c>
      <c r="W131" s="55">
        <f t="shared" si="50"/>
        <v>764.4770349933141</v>
      </c>
      <c r="X131" s="55">
        <f t="shared" si="50"/>
        <v>852.3785756023012</v>
      </c>
      <c r="Y131" s="55">
        <f t="shared" si="50"/>
        <v>852.3785756023012</v>
      </c>
      <c r="Z131" s="55">
        <f t="shared" si="50"/>
        <v>852.3785756023012</v>
      </c>
      <c r="AA131" s="55">
        <f t="shared" si="50"/>
        <v>852.3785756023012</v>
      </c>
      <c r="AB131" s="55">
        <f t="shared" si="50"/>
        <v>852.3785756023012</v>
      </c>
      <c r="AC131" s="55">
        <f t="shared" si="50"/>
        <v>852.3785756023012</v>
      </c>
      <c r="AD131" s="55">
        <f t="shared" si="50"/>
        <v>852.3785756023012</v>
      </c>
      <c r="AE131" s="55">
        <f t="shared" si="43"/>
        <v>852.3785756023012</v>
      </c>
    </row>
    <row r="132" spans="1:31" ht="12.75">
      <c r="A132" s="4"/>
      <c r="B132" s="4"/>
      <c r="C132" s="57" t="s">
        <v>103</v>
      </c>
      <c r="D132" s="54">
        <v>0.00200042496159001</v>
      </c>
      <c r="E132" s="52"/>
      <c r="F132" s="55">
        <f t="shared" si="41"/>
        <v>3468.49933626693</v>
      </c>
      <c r="G132" s="55">
        <f aca="true" t="shared" si="51" ref="G132:AD132">(G154*$D132)*10^6</f>
        <v>3468.49933626693</v>
      </c>
      <c r="H132" s="55">
        <f t="shared" si="51"/>
        <v>3468.49933626693</v>
      </c>
      <c r="I132" s="55">
        <f t="shared" si="51"/>
        <v>3468.49933626693</v>
      </c>
      <c r="J132" s="55">
        <f t="shared" si="51"/>
        <v>3468.49933626693</v>
      </c>
      <c r="K132" s="55">
        <f t="shared" si="51"/>
        <v>3471.4723356980166</v>
      </c>
      <c r="L132" s="55">
        <f t="shared" si="51"/>
        <v>2936.149309131352</v>
      </c>
      <c r="M132" s="55">
        <f t="shared" si="51"/>
        <v>2483.3764846289855</v>
      </c>
      <c r="N132" s="55">
        <f t="shared" si="51"/>
        <v>2100.4240980622167</v>
      </c>
      <c r="O132" s="55">
        <f t="shared" si="51"/>
        <v>2798.147815558553</v>
      </c>
      <c r="P132" s="55">
        <f t="shared" si="51"/>
        <v>3727.6430054951597</v>
      </c>
      <c r="Q132" s="55">
        <f t="shared" si="51"/>
        <v>4965.900049723882</v>
      </c>
      <c r="R132" s="55">
        <f t="shared" si="51"/>
        <v>4614.604985164678</v>
      </c>
      <c r="S132" s="55">
        <f t="shared" si="51"/>
        <v>4288.161049534363</v>
      </c>
      <c r="T132" s="55">
        <f t="shared" si="51"/>
        <v>3984.8102374655214</v>
      </c>
      <c r="U132" s="55">
        <f t="shared" si="51"/>
        <v>4103.482464756369</v>
      </c>
      <c r="V132" s="55">
        <f t="shared" si="51"/>
        <v>4222.1546920472165</v>
      </c>
      <c r="W132" s="55">
        <f t="shared" si="51"/>
        <v>4340.826919338062</v>
      </c>
      <c r="X132" s="55">
        <f t="shared" si="51"/>
        <v>4459.499146628911</v>
      </c>
      <c r="Y132" s="55">
        <f t="shared" si="51"/>
        <v>4459.499146628911</v>
      </c>
      <c r="Z132" s="55">
        <f t="shared" si="51"/>
        <v>4459.499146628911</v>
      </c>
      <c r="AA132" s="55">
        <f t="shared" si="51"/>
        <v>4459.499146628911</v>
      </c>
      <c r="AB132" s="55">
        <f t="shared" si="51"/>
        <v>3468.49933626693</v>
      </c>
      <c r="AC132" s="55">
        <f t="shared" si="51"/>
        <v>3468.49933626693</v>
      </c>
      <c r="AD132" s="55">
        <f t="shared" si="51"/>
        <v>3468.49933626693</v>
      </c>
      <c r="AE132" s="55">
        <f t="shared" si="43"/>
        <v>3468.49933626693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295349.01570826664</v>
      </c>
      <c r="G133" s="55">
        <f aca="true" t="shared" si="52" ref="G133:AD133">(G34*0.5)</f>
        <v>283251.1870613333</v>
      </c>
      <c r="H133" s="55">
        <f t="shared" si="52"/>
        <v>258301.31079279995</v>
      </c>
      <c r="I133" s="55">
        <f t="shared" si="52"/>
        <v>270434.57408</v>
      </c>
      <c r="J133" s="55">
        <f t="shared" si="52"/>
        <v>288383.9058730667</v>
      </c>
      <c r="K133" s="55">
        <f t="shared" si="52"/>
        <v>268764.16182</v>
      </c>
      <c r="L133" s="55">
        <f t="shared" si="52"/>
        <v>262791.1755289333</v>
      </c>
      <c r="M133" s="55">
        <f t="shared" si="52"/>
        <v>297100.4169789333</v>
      </c>
      <c r="N133" s="55">
        <f t="shared" si="52"/>
        <v>286505.9578817333</v>
      </c>
      <c r="O133" s="55">
        <f t="shared" si="52"/>
        <v>293865.8919269333</v>
      </c>
      <c r="P133" s="55">
        <f t="shared" si="52"/>
        <v>302410.3015706666</v>
      </c>
      <c r="Q133" s="55">
        <f t="shared" si="52"/>
        <v>270540.87280586665</v>
      </c>
      <c r="R133" s="55">
        <f t="shared" si="52"/>
        <v>275825.4476824</v>
      </c>
      <c r="S133" s="55">
        <f t="shared" si="52"/>
        <v>280861.9904669333</v>
      </c>
      <c r="T133" s="55">
        <f t="shared" si="52"/>
        <v>293557.12067439995</v>
      </c>
      <c r="U133" s="55">
        <f t="shared" si="52"/>
        <v>288515.51394306665</v>
      </c>
      <c r="V133" s="55">
        <f t="shared" si="52"/>
        <v>280001.4753638666</v>
      </c>
      <c r="W133" s="55">
        <f t="shared" si="52"/>
        <v>295789.3972572</v>
      </c>
      <c r="X133" s="55">
        <f t="shared" si="52"/>
        <v>309648.7502445333</v>
      </c>
      <c r="Y133" s="55">
        <f t="shared" si="52"/>
        <v>312888.3370169333</v>
      </c>
      <c r="Z133" s="55">
        <f t="shared" si="52"/>
        <v>308195.9993830666</v>
      </c>
      <c r="AA133" s="55">
        <f t="shared" si="52"/>
        <v>282375.4853128</v>
      </c>
      <c r="AB133" s="55">
        <f t="shared" si="52"/>
        <v>279034.6633902666</v>
      </c>
      <c r="AC133" s="55">
        <f t="shared" si="52"/>
        <v>257967.23019613329</v>
      </c>
      <c r="AD133" s="55">
        <f t="shared" si="52"/>
        <v>261343.48638786664</v>
      </c>
      <c r="AE133" s="55">
        <f>(AE34*0.5)</f>
        <v>259981.84538039996</v>
      </c>
    </row>
    <row r="134" spans="1:31" ht="12.75">
      <c r="A134" s="1"/>
      <c r="B134" s="1"/>
      <c r="C134" s="59" t="s">
        <v>69</v>
      </c>
      <c r="D134" s="54">
        <v>0.00200042496159001</v>
      </c>
      <c r="E134" s="51"/>
      <c r="F134" s="55">
        <f>(F156*$D134)*10^6</f>
        <v>19848.411452042554</v>
      </c>
      <c r="G134" s="55">
        <f aca="true" t="shared" si="53" ref="G134:AD134">(G156*$D134)*10^6</f>
        <v>21482.091516895933</v>
      </c>
      <c r="H134" s="55">
        <f t="shared" si="53"/>
        <v>19300.278312198887</v>
      </c>
      <c r="I134" s="55">
        <f t="shared" si="53"/>
        <v>22721.77568638547</v>
      </c>
      <c r="J134" s="55">
        <f t="shared" si="53"/>
        <v>24030.46150534294</v>
      </c>
      <c r="K134" s="55">
        <f t="shared" si="53"/>
        <v>23658.96136699029</v>
      </c>
      <c r="L134" s="55">
        <f t="shared" si="53"/>
        <v>25471.69139498054</v>
      </c>
      <c r="M134" s="55">
        <f t="shared" si="53"/>
        <v>28572.094896458642</v>
      </c>
      <c r="N134" s="55">
        <f t="shared" si="53"/>
        <v>30500.26794444445</v>
      </c>
      <c r="O134" s="55">
        <f t="shared" si="53"/>
        <v>32304.30119995673</v>
      </c>
      <c r="P134" s="55">
        <f t="shared" si="53"/>
        <v>28550.91895876499</v>
      </c>
      <c r="Q134" s="55">
        <f t="shared" si="53"/>
        <v>28560.210187001077</v>
      </c>
      <c r="R134" s="55">
        <f t="shared" si="53"/>
        <v>25367.664132384038</v>
      </c>
      <c r="S134" s="55">
        <f t="shared" si="53"/>
        <v>29662.631391576382</v>
      </c>
      <c r="T134" s="55">
        <f t="shared" si="53"/>
        <v>36695.84382567422</v>
      </c>
      <c r="U134" s="55">
        <f t="shared" si="53"/>
        <v>36903.546002165174</v>
      </c>
      <c r="V134" s="55">
        <f t="shared" si="53"/>
        <v>37092.082800486955</v>
      </c>
      <c r="W134" s="55">
        <f t="shared" si="53"/>
        <v>39767.936891516496</v>
      </c>
      <c r="X134" s="55">
        <f t="shared" si="53"/>
        <v>43855.3457725039</v>
      </c>
      <c r="Y134" s="55">
        <f t="shared" si="53"/>
        <v>45011.283585374425</v>
      </c>
      <c r="Z134" s="55">
        <f t="shared" si="53"/>
        <v>45258.94979548294</v>
      </c>
      <c r="AA134" s="55">
        <f t="shared" si="53"/>
        <v>42332.18440278911</v>
      </c>
      <c r="AB134" s="55">
        <f t="shared" si="53"/>
        <v>35384.11048007312</v>
      </c>
      <c r="AC134" s="55">
        <f t="shared" si="53"/>
        <v>35749.769938717436</v>
      </c>
      <c r="AD134" s="55">
        <f t="shared" si="53"/>
        <v>37717.51603458247</v>
      </c>
      <c r="AE134" s="55">
        <f>(AE156*$D134)*10^6</f>
        <v>38073.50678342666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2008-06-05T13:25:55Z</dcterms:modified>
  <cp:category/>
  <cp:version/>
  <cp:contentType/>
  <cp:contentStatus/>
</cp:coreProperties>
</file>