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0935" activeTab="0"/>
  </bookViews>
  <sheets>
    <sheet name="NSF Selected Crosscutting Pgms" sheetId="1" r:id="rId1"/>
  </sheets>
  <definedNames>
    <definedName name="_xlnm.Print_Area" localSheetId="0">'NSF Selected Crosscutting Pgms'!$A$1:$J$48</definedName>
  </definedNames>
  <calcPr fullCalcOnLoad="1"/>
</workbook>
</file>

<file path=xl/sharedStrings.xml><?xml version="1.0" encoding="utf-8"?>
<sst xmlns="http://schemas.openxmlformats.org/spreadsheetml/2006/main" count="68" uniqueCount="29">
  <si>
    <t>National Science Foundation</t>
  </si>
  <si>
    <t>Selected Cross-Cutting Programs</t>
  </si>
  <si>
    <t>FY 2009 Budget Request to Congress</t>
  </si>
  <si>
    <t>(Dollars in Millions)</t>
  </si>
  <si>
    <t>FY 2007 Actual</t>
  </si>
  <si>
    <t>FY 2008 Estimate</t>
  </si>
  <si>
    <t>FY 2009 Request</t>
  </si>
  <si>
    <t>FY 2009 Request change over:</t>
  </si>
  <si>
    <t>FY 2007
Actual</t>
  </si>
  <si>
    <t>FY 2008
Estimate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</si>
  <si>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</si>
  <si>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</si>
  <si>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</si>
  <si>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</si>
  <si>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</si>
  <si>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</si>
  <si>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Faculty Early Career Development - CAREER</t>
  </si>
  <si>
    <t>Graduate Research Fellowships - GRF</t>
  </si>
  <si>
    <t>Graduate Teaching Fellowships in K-12 Education - GK-12</t>
  </si>
  <si>
    <t>Integrative Graduate Education and Research Training - IGERT</t>
  </si>
  <si>
    <t>Total, Graduate Fellowships &amp; Traineeships</t>
  </si>
  <si>
    <t>Long-Term Research Sites - LTER</t>
  </si>
  <si>
    <t>Research Experience for Teachers - RET</t>
  </si>
  <si>
    <t>Research Experience for Undergraduates - REU</t>
  </si>
  <si>
    <t>Research Experience for Undergraduates - REU - Sites Only</t>
  </si>
  <si>
    <t>Research Experience for Undergraduates - REU - Supplements Only</t>
  </si>
  <si>
    <t>Research in Undergraduate Institutions - RUI</t>
  </si>
  <si>
    <t>Science and Technology Centers - STCs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</si>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</sst>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</numFmts>
  <fonts count="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6" xfId="19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3" fillId="0" borderId="11" xfId="19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4" fontId="3" fillId="0" borderId="16" xfId="19" applyNumberFormat="1" applyFont="1" applyBorder="1" applyAlignment="1">
      <alignment horizontal="right"/>
    </xf>
    <xf numFmtId="165" fontId="4" fillId="0" borderId="4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166" fontId="2" fillId="0" borderId="5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showZeros="0" tabSelected="1" workbookViewId="0" topLeftCell="A19">
      <selection activeCell="C38" sqref="C38"/>
    </sheetView>
  </sheetViews>
  <sheetFormatPr defaultColWidth="9.140625" defaultRowHeight="12.75"/>
  <cols>
    <col min="1" max="1" width="39.421875" style="0" customWidth="1"/>
    <col min="2" max="2" width="7.421875" style="0" customWidth="1"/>
    <col min="3" max="3" width="19.421875" style="0" customWidth="1"/>
    <col min="4" max="6" width="12.140625" style="0" customWidth="1"/>
    <col min="7" max="7" width="9.7109375" style="0" bestFit="1" customWidth="1"/>
    <col min="8" max="8" width="10.8515625" style="0" bestFit="1" customWidth="1"/>
    <col min="9" max="9" width="9.7109375" style="0" bestFit="1" customWidth="1"/>
    <col min="10" max="10" width="10.00390625" style="0" bestFit="1" customWidth="1"/>
  </cols>
  <sheetData>
    <row r="1" spans="1:10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0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 thickBot="1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20.25" customHeight="1" thickBot="1">
      <c r="A6" s="47" t="s">
        <v>1</v>
      </c>
      <c r="B6" s="48"/>
      <c r="C6" s="48"/>
      <c r="D6" s="53" t="s">
        <v>4</v>
      </c>
      <c r="E6" s="56" t="s">
        <v>5</v>
      </c>
      <c r="F6" s="53" t="s">
        <v>6</v>
      </c>
      <c r="G6" s="38" t="s">
        <v>7</v>
      </c>
      <c r="H6" s="39"/>
      <c r="I6" s="39"/>
      <c r="J6" s="40"/>
    </row>
    <row r="7" spans="1:10" ht="29.25" customHeight="1" thickBot="1">
      <c r="A7" s="49"/>
      <c r="B7" s="50"/>
      <c r="C7" s="50"/>
      <c r="D7" s="54"/>
      <c r="E7" s="57"/>
      <c r="F7" s="54"/>
      <c r="G7" s="41" t="s">
        <v>8</v>
      </c>
      <c r="H7" s="42"/>
      <c r="I7" s="43" t="s">
        <v>9</v>
      </c>
      <c r="J7" s="42"/>
    </row>
    <row r="8" spans="1:10" ht="27" customHeight="1" thickBot="1">
      <c r="A8" s="51"/>
      <c r="B8" s="52"/>
      <c r="C8" s="52"/>
      <c r="D8" s="55"/>
      <c r="E8" s="58"/>
      <c r="F8" s="55"/>
      <c r="G8" s="2" t="s">
        <v>10</v>
      </c>
      <c r="H8" s="3" t="s">
        <v>11</v>
      </c>
      <c r="I8" s="2" t="s">
        <v>10</v>
      </c>
      <c r="J8" s="3" t="s">
        <v>11</v>
      </c>
    </row>
    <row r="9" spans="1:10" ht="15" customHeight="1">
      <c r="A9" s="44" t="s">
        <v>12</v>
      </c>
      <c r="B9" s="4" t="s">
        <v>13</v>
      </c>
      <c r="C9" s="5"/>
      <c r="D9" s="6">
        <v>16.577061999999998</v>
      </c>
      <c r="E9" s="6">
        <v>20.85</v>
      </c>
      <c r="F9" s="7">
        <v>19.54</v>
      </c>
      <c r="G9" s="8">
        <f aca="true" t="shared" si="0" ref="G9:G47">F9-D9</f>
        <v>2.962938000000001</v>
      </c>
      <c r="H9" s="9">
        <f aca="true" t="shared" si="1" ref="H9:H47">IF(D9&lt;&gt;0,G9/D9,"N/A")</f>
        <v>0.178737221348391</v>
      </c>
      <c r="I9" s="8">
        <f aca="true" t="shared" si="2" ref="I9:I47">F9-E9</f>
        <v>-1.3100000000000023</v>
      </c>
      <c r="J9" s="9">
        <f aca="true" t="shared" si="3" ref="J9:J47">IF(E9&lt;&gt;0,I9/E9,"N/A")</f>
        <v>-0.06282973621103127</v>
      </c>
    </row>
    <row r="10" spans="1:10" ht="15">
      <c r="A10" s="45"/>
      <c r="B10" s="4" t="s">
        <v>14</v>
      </c>
      <c r="C10" s="5"/>
      <c r="D10" s="6">
        <v>0.037</v>
      </c>
      <c r="E10" s="6">
        <v>0.5</v>
      </c>
      <c r="F10" s="7">
        <v>1.25</v>
      </c>
      <c r="G10" s="8">
        <f t="shared" si="0"/>
        <v>1.213</v>
      </c>
      <c r="H10" s="9">
        <f t="shared" si="1"/>
        <v>32.78378378378379</v>
      </c>
      <c r="I10" s="8">
        <f t="shared" si="2"/>
        <v>0.75</v>
      </c>
      <c r="J10" s="9">
        <f t="shared" si="3"/>
        <v>1.5</v>
      </c>
    </row>
    <row r="11" spans="1:10" ht="15" customHeight="1" thickBot="1">
      <c r="A11" s="46"/>
      <c r="B11" s="10"/>
      <c r="C11" s="11" t="s">
        <v>15</v>
      </c>
      <c r="D11" s="12">
        <f>SUM(D9:D10)</f>
        <v>16.614061999999997</v>
      </c>
      <c r="E11" s="12">
        <f>SUM(E9:E10)</f>
        <v>21.35</v>
      </c>
      <c r="F11" s="13">
        <f>SUM(F9:F10)</f>
        <v>20.79</v>
      </c>
      <c r="G11" s="14">
        <f t="shared" si="0"/>
        <v>4.175938000000002</v>
      </c>
      <c r="H11" s="15">
        <f t="shared" si="1"/>
        <v>0.2513496097462501</v>
      </c>
      <c r="I11" s="14">
        <f t="shared" si="2"/>
        <v>-0.5600000000000023</v>
      </c>
      <c r="J11" s="15">
        <f t="shared" si="3"/>
        <v>-0.026229508196721416</v>
      </c>
    </row>
    <row r="12" spans="1:10" ht="15">
      <c r="A12" s="44" t="s">
        <v>16</v>
      </c>
      <c r="B12" s="4" t="s">
        <v>13</v>
      </c>
      <c r="C12" s="5"/>
      <c r="D12" s="6">
        <v>187.40252399999997</v>
      </c>
      <c r="E12" s="6">
        <v>167.76</v>
      </c>
      <c r="F12" s="7">
        <v>181.91</v>
      </c>
      <c r="G12" s="8">
        <f t="shared" si="0"/>
        <v>-5.492523999999975</v>
      </c>
      <c r="H12" s="9">
        <f t="shared" si="1"/>
        <v>-0.029308698104834358</v>
      </c>
      <c r="I12" s="8">
        <f t="shared" si="2"/>
        <v>14.150000000000006</v>
      </c>
      <c r="J12" s="9">
        <f t="shared" si="3"/>
        <v>0.08434668574153556</v>
      </c>
    </row>
    <row r="13" spans="1:10" ht="15">
      <c r="A13" s="45"/>
      <c r="B13" s="4" t="s">
        <v>14</v>
      </c>
      <c r="C13" s="5"/>
      <c r="D13" s="29">
        <v>0</v>
      </c>
      <c r="E13" s="29">
        <v>0</v>
      </c>
      <c r="F13" s="29">
        <v>0</v>
      </c>
      <c r="G13" s="30">
        <f t="shared" si="0"/>
        <v>0</v>
      </c>
      <c r="H13" s="9" t="str">
        <f t="shared" si="1"/>
        <v>N/A</v>
      </c>
      <c r="I13" s="30">
        <f t="shared" si="2"/>
        <v>0</v>
      </c>
      <c r="J13" s="9" t="str">
        <f t="shared" si="3"/>
        <v>N/A</v>
      </c>
    </row>
    <row r="14" spans="1:10" ht="15" customHeight="1" thickBot="1">
      <c r="A14" s="46"/>
      <c r="B14" s="10"/>
      <c r="C14" s="11" t="s">
        <v>15</v>
      </c>
      <c r="D14" s="12">
        <f>SUM(D12:D13)</f>
        <v>187.40252399999997</v>
      </c>
      <c r="E14" s="12">
        <f>SUM(E12:E13)</f>
        <v>167.76</v>
      </c>
      <c r="F14" s="13">
        <f>SUM(F12:F13)</f>
        <v>181.91</v>
      </c>
      <c r="G14" s="14">
        <f t="shared" si="0"/>
        <v>-5.492523999999975</v>
      </c>
      <c r="H14" s="15">
        <f t="shared" si="1"/>
        <v>-0.029308698104834358</v>
      </c>
      <c r="I14" s="14">
        <f t="shared" si="2"/>
        <v>14.150000000000006</v>
      </c>
      <c r="J14" s="15">
        <f t="shared" si="3"/>
        <v>0.08434668574153556</v>
      </c>
    </row>
    <row r="15" spans="1:10" ht="15">
      <c r="A15" s="59" t="s">
        <v>17</v>
      </c>
      <c r="B15" s="4" t="s">
        <v>13</v>
      </c>
      <c r="C15" s="5"/>
      <c r="D15" s="6">
        <v>8.141181</v>
      </c>
      <c r="E15" s="6">
        <v>8.06</v>
      </c>
      <c r="F15" s="7">
        <v>8.06</v>
      </c>
      <c r="G15" s="8">
        <f t="shared" si="0"/>
        <v>-0.08118099999999906</v>
      </c>
      <c r="H15" s="9">
        <f t="shared" si="1"/>
        <v>-0.0099716490764668</v>
      </c>
      <c r="I15" s="31">
        <f t="shared" si="2"/>
        <v>0</v>
      </c>
      <c r="J15" s="32">
        <f t="shared" si="3"/>
        <v>0</v>
      </c>
    </row>
    <row r="16" spans="1:10" ht="15">
      <c r="A16" s="60"/>
      <c r="B16" s="4" t="s">
        <v>14</v>
      </c>
      <c r="C16" s="5"/>
      <c r="D16" s="6">
        <v>86.076</v>
      </c>
      <c r="E16" s="6">
        <v>88.1</v>
      </c>
      <c r="F16" s="7">
        <v>116.7</v>
      </c>
      <c r="G16" s="8">
        <f t="shared" si="0"/>
        <v>30.62400000000001</v>
      </c>
      <c r="H16" s="9">
        <f t="shared" si="1"/>
        <v>0.3557786142478741</v>
      </c>
      <c r="I16" s="8">
        <f t="shared" si="2"/>
        <v>28.60000000000001</v>
      </c>
      <c r="J16" s="9">
        <f t="shared" si="3"/>
        <v>0.3246311010215665</v>
      </c>
    </row>
    <row r="17" spans="1:10" ht="15" customHeight="1" thickBot="1">
      <c r="A17" s="60"/>
      <c r="B17" s="16"/>
      <c r="C17" s="17" t="s">
        <v>15</v>
      </c>
      <c r="D17" s="18">
        <f>SUM(D15:D16)</f>
        <v>94.217181</v>
      </c>
      <c r="E17" s="18">
        <f>SUM(E15:E16)</f>
        <v>96.16</v>
      </c>
      <c r="F17" s="19">
        <f>SUM(F15:F16)</f>
        <v>124.76</v>
      </c>
      <c r="G17" s="20">
        <f t="shared" si="0"/>
        <v>30.54281900000001</v>
      </c>
      <c r="H17" s="21">
        <f t="shared" si="1"/>
        <v>0.32417462161174204</v>
      </c>
      <c r="I17" s="20">
        <f t="shared" si="2"/>
        <v>28.60000000000001</v>
      </c>
      <c r="J17" s="21">
        <f t="shared" si="3"/>
        <v>0.2974209650582364</v>
      </c>
    </row>
    <row r="18" spans="1:10" ht="15">
      <c r="A18" s="61" t="s">
        <v>18</v>
      </c>
      <c r="B18" s="4" t="s">
        <v>13</v>
      </c>
      <c r="C18" s="5"/>
      <c r="D18" s="6">
        <v>8.088432000000001</v>
      </c>
      <c r="E18" s="6">
        <v>8.31</v>
      </c>
      <c r="F18" s="7">
        <v>8.31</v>
      </c>
      <c r="G18" s="8">
        <f t="shared" si="0"/>
        <v>0.22156799999999954</v>
      </c>
      <c r="H18" s="9">
        <f t="shared" si="1"/>
        <v>0.027393195615664386</v>
      </c>
      <c r="I18" s="31">
        <f t="shared" si="2"/>
        <v>0</v>
      </c>
      <c r="J18" s="32">
        <f t="shared" si="3"/>
        <v>0</v>
      </c>
    </row>
    <row r="19" spans="1:10" ht="15">
      <c r="A19" s="61"/>
      <c r="B19" s="4" t="s">
        <v>14</v>
      </c>
      <c r="C19" s="5"/>
      <c r="D19" s="6">
        <v>44.55</v>
      </c>
      <c r="E19" s="6">
        <v>47</v>
      </c>
      <c r="F19" s="7">
        <v>49</v>
      </c>
      <c r="G19" s="8">
        <f t="shared" si="0"/>
        <v>4.450000000000003</v>
      </c>
      <c r="H19" s="9">
        <f t="shared" si="1"/>
        <v>0.0998877665544333</v>
      </c>
      <c r="I19" s="8">
        <f t="shared" si="2"/>
        <v>2</v>
      </c>
      <c r="J19" s="9">
        <f t="shared" si="3"/>
        <v>0.0425531914893617</v>
      </c>
    </row>
    <row r="20" spans="1:10" ht="15" customHeight="1">
      <c r="A20" s="61"/>
      <c r="B20" s="16"/>
      <c r="C20" s="17" t="s">
        <v>15</v>
      </c>
      <c r="D20" s="18">
        <f>SUM(D18:D19)</f>
        <v>52.638431999999995</v>
      </c>
      <c r="E20" s="18">
        <f>SUM(E18:E19)</f>
        <v>55.31</v>
      </c>
      <c r="F20" s="19">
        <f>SUM(F18:F19)</f>
        <v>57.31</v>
      </c>
      <c r="G20" s="20">
        <f t="shared" si="0"/>
        <v>4.671568000000008</v>
      </c>
      <c r="H20" s="21">
        <f t="shared" si="1"/>
        <v>0.08874823626965196</v>
      </c>
      <c r="I20" s="20">
        <f t="shared" si="2"/>
        <v>2</v>
      </c>
      <c r="J20" s="21">
        <f t="shared" si="3"/>
        <v>0.03615982643283312</v>
      </c>
    </row>
    <row r="21" spans="1:10" ht="15">
      <c r="A21" s="60" t="s">
        <v>19</v>
      </c>
      <c r="B21" s="4" t="s">
        <v>13</v>
      </c>
      <c r="C21" s="5"/>
      <c r="D21" s="6">
        <v>42.374671</v>
      </c>
      <c r="E21" s="6">
        <v>37.82</v>
      </c>
      <c r="F21" s="7">
        <v>38.79</v>
      </c>
      <c r="G21" s="8">
        <f t="shared" si="0"/>
        <v>-3.584671</v>
      </c>
      <c r="H21" s="9">
        <f t="shared" si="1"/>
        <v>-0.08459466269366434</v>
      </c>
      <c r="I21" s="8">
        <f t="shared" si="2"/>
        <v>0.9699999999999989</v>
      </c>
      <c r="J21" s="9">
        <f t="shared" si="3"/>
        <v>0.025647805393971414</v>
      </c>
    </row>
    <row r="22" spans="1:10" ht="15">
      <c r="A22" s="60"/>
      <c r="B22" s="4" t="s">
        <v>14</v>
      </c>
      <c r="C22" s="5"/>
      <c r="D22" s="6">
        <v>25.27</v>
      </c>
      <c r="E22" s="6">
        <v>25</v>
      </c>
      <c r="F22" s="7">
        <v>25</v>
      </c>
      <c r="G22" s="8">
        <f t="shared" si="0"/>
        <v>-0.2699999999999996</v>
      </c>
      <c r="H22" s="9">
        <f t="shared" si="1"/>
        <v>-0.010684606252473272</v>
      </c>
      <c r="I22" s="30">
        <f t="shared" si="2"/>
        <v>0</v>
      </c>
      <c r="J22" s="33">
        <f t="shared" si="3"/>
        <v>0</v>
      </c>
    </row>
    <row r="23" spans="1:10" ht="15" customHeight="1">
      <c r="A23" s="60"/>
      <c r="B23" s="16"/>
      <c r="C23" s="17" t="s">
        <v>15</v>
      </c>
      <c r="D23" s="18">
        <f>SUM(D21:D22)</f>
        <v>67.644671</v>
      </c>
      <c r="E23" s="18">
        <f>SUM(E21:E22)</f>
        <v>62.82</v>
      </c>
      <c r="F23" s="19">
        <f>SUM(F21:F22)</f>
        <v>63.79</v>
      </c>
      <c r="G23" s="20">
        <f t="shared" si="0"/>
        <v>-3.8546710000000033</v>
      </c>
      <c r="H23" s="21">
        <f t="shared" si="1"/>
        <v>-0.05698410448326378</v>
      </c>
      <c r="I23" s="20">
        <f t="shared" si="2"/>
        <v>0.9699999999999989</v>
      </c>
      <c r="J23" s="21">
        <f t="shared" si="3"/>
        <v>0.015440942375039778</v>
      </c>
    </row>
    <row r="24" spans="1:10" ht="15" customHeight="1">
      <c r="A24" s="62" t="s">
        <v>20</v>
      </c>
      <c r="B24" s="4" t="s">
        <v>13</v>
      </c>
      <c r="C24" s="5"/>
      <c r="D24" s="22">
        <v>58.604284</v>
      </c>
      <c r="E24" s="22">
        <v>54.19</v>
      </c>
      <c r="F24" s="23">
        <v>55.16</v>
      </c>
      <c r="G24" s="8">
        <f t="shared" si="0"/>
        <v>-3.4442840000000032</v>
      </c>
      <c r="H24" s="9">
        <f t="shared" si="1"/>
        <v>-0.058771880908911084</v>
      </c>
      <c r="I24" s="8">
        <f t="shared" si="2"/>
        <v>0.9699999999999989</v>
      </c>
      <c r="J24" s="9">
        <f t="shared" si="3"/>
        <v>0.017899981546410756</v>
      </c>
    </row>
    <row r="25" spans="1:10" ht="15" customHeight="1">
      <c r="A25" s="62"/>
      <c r="B25" s="4" t="s">
        <v>14</v>
      </c>
      <c r="C25" s="5"/>
      <c r="D25" s="22">
        <v>155.896</v>
      </c>
      <c r="E25" s="22">
        <v>160.1</v>
      </c>
      <c r="F25" s="24">
        <v>190.7</v>
      </c>
      <c r="G25" s="8">
        <f t="shared" si="0"/>
        <v>34.804</v>
      </c>
      <c r="H25" s="9">
        <f t="shared" si="1"/>
        <v>0.2232513983681429</v>
      </c>
      <c r="I25" s="8">
        <f t="shared" si="2"/>
        <v>30.599999999999994</v>
      </c>
      <c r="J25" s="9">
        <f t="shared" si="3"/>
        <v>0.1911305434103685</v>
      </c>
    </row>
    <row r="26" spans="1:10" ht="15.75" customHeight="1" thickBot="1">
      <c r="A26" s="63"/>
      <c r="B26" s="10"/>
      <c r="C26" s="11" t="s">
        <v>15</v>
      </c>
      <c r="D26" s="12">
        <f>SUM(D24:D25)</f>
        <v>214.500284</v>
      </c>
      <c r="E26" s="12">
        <f>SUM(E24:E25)</f>
        <v>214.29</v>
      </c>
      <c r="F26" s="13">
        <f>SUM(F24:F25)</f>
        <v>245.85999999999999</v>
      </c>
      <c r="G26" s="14">
        <f t="shared" si="0"/>
        <v>31.35971599999999</v>
      </c>
      <c r="H26" s="15">
        <f t="shared" si="1"/>
        <v>0.146198948622371</v>
      </c>
      <c r="I26" s="14">
        <f t="shared" si="2"/>
        <v>31.569999999999993</v>
      </c>
      <c r="J26" s="15">
        <f t="shared" si="3"/>
        <v>0.1473237201922628</v>
      </c>
    </row>
    <row r="27" spans="1:10" ht="15" customHeight="1">
      <c r="A27" s="64" t="s">
        <v>21</v>
      </c>
      <c r="B27" s="4" t="s">
        <v>13</v>
      </c>
      <c r="C27" s="5"/>
      <c r="D27" s="6">
        <v>24.345239</v>
      </c>
      <c r="E27" s="6">
        <v>24.86</v>
      </c>
      <c r="F27" s="7">
        <v>25.09</v>
      </c>
      <c r="G27" s="8">
        <f t="shared" si="0"/>
        <v>0.7447610000000005</v>
      </c>
      <c r="H27" s="9">
        <f t="shared" si="1"/>
        <v>0.03059164874084828</v>
      </c>
      <c r="I27" s="8">
        <f t="shared" si="2"/>
        <v>0.23000000000000043</v>
      </c>
      <c r="J27" s="9">
        <f t="shared" si="3"/>
        <v>0.009251810136765907</v>
      </c>
    </row>
    <row r="28" spans="1:10" ht="15">
      <c r="A28" s="62"/>
      <c r="B28" s="4" t="s">
        <v>14</v>
      </c>
      <c r="C28" s="5"/>
      <c r="D28" s="29">
        <v>0</v>
      </c>
      <c r="E28" s="29">
        <v>0</v>
      </c>
      <c r="F28" s="29">
        <v>0</v>
      </c>
      <c r="G28" s="30">
        <f t="shared" si="0"/>
        <v>0</v>
      </c>
      <c r="H28" s="9" t="str">
        <f t="shared" si="1"/>
        <v>N/A</v>
      </c>
      <c r="I28" s="30">
        <f t="shared" si="2"/>
        <v>0</v>
      </c>
      <c r="J28" s="9" t="str">
        <f t="shared" si="3"/>
        <v>N/A</v>
      </c>
    </row>
    <row r="29" spans="1:10" ht="15" customHeight="1" thickBot="1">
      <c r="A29" s="63"/>
      <c r="B29" s="10"/>
      <c r="C29" s="11" t="s">
        <v>15</v>
      </c>
      <c r="D29" s="12">
        <f>SUM(D27:D28)</f>
        <v>24.345239</v>
      </c>
      <c r="E29" s="12">
        <f>SUM(E27:E28)</f>
        <v>24.86</v>
      </c>
      <c r="F29" s="13">
        <f>SUM(F27:F28)</f>
        <v>25.09</v>
      </c>
      <c r="G29" s="14">
        <f t="shared" si="0"/>
        <v>0.7447610000000005</v>
      </c>
      <c r="H29" s="15">
        <f t="shared" si="1"/>
        <v>0.03059164874084828</v>
      </c>
      <c r="I29" s="14">
        <f t="shared" si="2"/>
        <v>0.23000000000000043</v>
      </c>
      <c r="J29" s="15">
        <f t="shared" si="3"/>
        <v>0.009251810136765907</v>
      </c>
    </row>
    <row r="30" spans="1:10" ht="15">
      <c r="A30" s="44" t="s">
        <v>22</v>
      </c>
      <c r="B30" s="4" t="s">
        <v>13</v>
      </c>
      <c r="C30" s="25"/>
      <c r="D30" s="6">
        <v>7.935172</v>
      </c>
      <c r="E30" s="6">
        <v>8.84</v>
      </c>
      <c r="F30" s="26">
        <v>9.69</v>
      </c>
      <c r="G30" s="27">
        <f t="shared" si="0"/>
        <v>1.7548279999999998</v>
      </c>
      <c r="H30" s="9">
        <f t="shared" si="1"/>
        <v>0.22114555298864347</v>
      </c>
      <c r="I30" s="27">
        <f t="shared" si="2"/>
        <v>0.8499999999999996</v>
      </c>
      <c r="J30" s="9">
        <f t="shared" si="3"/>
        <v>0.09615384615384612</v>
      </c>
    </row>
    <row r="31" spans="1:10" ht="15">
      <c r="A31" s="45"/>
      <c r="B31" s="4" t="s">
        <v>14</v>
      </c>
      <c r="C31" s="5"/>
      <c r="D31" s="29">
        <v>0</v>
      </c>
      <c r="E31" s="29">
        <v>0</v>
      </c>
      <c r="F31" s="29">
        <v>0</v>
      </c>
      <c r="G31" s="30">
        <f t="shared" si="0"/>
        <v>0</v>
      </c>
      <c r="H31" s="9" t="str">
        <f t="shared" si="1"/>
        <v>N/A</v>
      </c>
      <c r="I31" s="30">
        <f t="shared" si="2"/>
        <v>0</v>
      </c>
      <c r="J31" s="9" t="str">
        <f t="shared" si="3"/>
        <v>N/A</v>
      </c>
    </row>
    <row r="32" spans="1:10" ht="15" thickBot="1">
      <c r="A32" s="46"/>
      <c r="B32" s="10"/>
      <c r="C32" s="11" t="s">
        <v>15</v>
      </c>
      <c r="D32" s="12">
        <f>SUM(D30:D31)</f>
        <v>7.935172</v>
      </c>
      <c r="E32" s="12">
        <f>SUM(E30:E31)</f>
        <v>8.84</v>
      </c>
      <c r="F32" s="13">
        <f>SUM(F30:F31)</f>
        <v>9.69</v>
      </c>
      <c r="G32" s="14">
        <f t="shared" si="0"/>
        <v>1.7548279999999998</v>
      </c>
      <c r="H32" s="15">
        <f t="shared" si="1"/>
        <v>0.22114555298864347</v>
      </c>
      <c r="I32" s="14">
        <f t="shared" si="2"/>
        <v>0.8499999999999996</v>
      </c>
      <c r="J32" s="15">
        <f t="shared" si="3"/>
        <v>0.09615384615384612</v>
      </c>
    </row>
    <row r="33" spans="1:10" ht="15" customHeight="1">
      <c r="A33" s="44" t="s">
        <v>23</v>
      </c>
      <c r="B33" s="4" t="s">
        <v>13</v>
      </c>
      <c r="C33" s="25"/>
      <c r="D33" s="6">
        <v>63.279554</v>
      </c>
      <c r="E33" s="6">
        <v>57.73</v>
      </c>
      <c r="F33" s="7">
        <v>61.55</v>
      </c>
      <c r="G33" s="27">
        <f t="shared" si="0"/>
        <v>-1.7295540000000003</v>
      </c>
      <c r="H33" s="9">
        <f t="shared" si="1"/>
        <v>-0.027331956227125122</v>
      </c>
      <c r="I33" s="27">
        <f t="shared" si="2"/>
        <v>3.8200000000000003</v>
      </c>
      <c r="J33" s="9">
        <f t="shared" si="3"/>
        <v>0.06617010219989608</v>
      </c>
    </row>
    <row r="34" spans="1:10" ht="15">
      <c r="A34" s="45"/>
      <c r="B34" s="4" t="s">
        <v>14</v>
      </c>
      <c r="C34" s="5"/>
      <c r="D34" s="29">
        <v>0</v>
      </c>
      <c r="E34" s="29">
        <v>0</v>
      </c>
      <c r="F34" s="29">
        <v>0</v>
      </c>
      <c r="G34" s="30">
        <f t="shared" si="0"/>
        <v>0</v>
      </c>
      <c r="H34" s="9" t="str">
        <f t="shared" si="1"/>
        <v>N/A</v>
      </c>
      <c r="I34" s="30">
        <f t="shared" si="2"/>
        <v>0</v>
      </c>
      <c r="J34" s="9" t="str">
        <f t="shared" si="3"/>
        <v>N/A</v>
      </c>
    </row>
    <row r="35" spans="1:10" ht="15" customHeight="1" thickBot="1">
      <c r="A35" s="46"/>
      <c r="B35" s="10"/>
      <c r="C35" s="11" t="s">
        <v>15</v>
      </c>
      <c r="D35" s="12">
        <f>SUM(D33:D34)</f>
        <v>63.279554</v>
      </c>
      <c r="E35" s="12">
        <f>SUM(E33:E34)</f>
        <v>57.73</v>
      </c>
      <c r="F35" s="13">
        <f>SUM(F33:F34)</f>
        <v>61.55</v>
      </c>
      <c r="G35" s="14">
        <f t="shared" si="0"/>
        <v>-1.7295540000000003</v>
      </c>
      <c r="H35" s="15">
        <f t="shared" si="1"/>
        <v>-0.027331956227125122</v>
      </c>
      <c r="I35" s="14">
        <f t="shared" si="2"/>
        <v>3.8200000000000003</v>
      </c>
      <c r="J35" s="15">
        <f t="shared" si="3"/>
        <v>0.06617010219989608</v>
      </c>
    </row>
    <row r="36" spans="1:10" ht="15" customHeight="1">
      <c r="A36" s="44" t="s">
        <v>24</v>
      </c>
      <c r="B36" s="4" t="s">
        <v>13</v>
      </c>
      <c r="C36" s="25"/>
      <c r="D36" s="6">
        <v>48.007897</v>
      </c>
      <c r="E36" s="6">
        <v>41.27</v>
      </c>
      <c r="F36" s="7">
        <v>44.39</v>
      </c>
      <c r="G36" s="27">
        <f t="shared" si="0"/>
        <v>-3.6178969999999993</v>
      </c>
      <c r="H36" s="9">
        <f t="shared" si="1"/>
        <v>-0.07536045580167777</v>
      </c>
      <c r="I36" s="27">
        <f t="shared" si="2"/>
        <v>3.1199999999999974</v>
      </c>
      <c r="J36" s="9">
        <f t="shared" si="3"/>
        <v>0.0755997092318875</v>
      </c>
    </row>
    <row r="37" spans="1:10" ht="15">
      <c r="A37" s="45"/>
      <c r="B37" s="4" t="s">
        <v>14</v>
      </c>
      <c r="C37" s="5"/>
      <c r="D37" s="29">
        <v>0</v>
      </c>
      <c r="E37" s="29">
        <v>0</v>
      </c>
      <c r="F37" s="29">
        <v>0</v>
      </c>
      <c r="G37" s="30">
        <f t="shared" si="0"/>
        <v>0</v>
      </c>
      <c r="H37" s="9" t="str">
        <f t="shared" si="1"/>
        <v>N/A</v>
      </c>
      <c r="I37" s="30">
        <f t="shared" si="2"/>
        <v>0</v>
      </c>
      <c r="J37" s="9" t="str">
        <f t="shared" si="3"/>
        <v>N/A</v>
      </c>
    </row>
    <row r="38" spans="1:10" ht="15" customHeight="1" thickBot="1">
      <c r="A38" s="46"/>
      <c r="B38" s="10"/>
      <c r="C38" s="11" t="s">
        <v>15</v>
      </c>
      <c r="D38" s="12">
        <f>SUM(D36:D37)</f>
        <v>48.007897</v>
      </c>
      <c r="E38" s="12">
        <f>SUM(E36:E37)</f>
        <v>41.27</v>
      </c>
      <c r="F38" s="13">
        <f>SUM(F36:F37)</f>
        <v>44.39</v>
      </c>
      <c r="G38" s="14">
        <f t="shared" si="0"/>
        <v>-3.6178969999999993</v>
      </c>
      <c r="H38" s="15">
        <f t="shared" si="1"/>
        <v>-0.07536045580167777</v>
      </c>
      <c r="I38" s="14">
        <f t="shared" si="2"/>
        <v>3.1199999999999974</v>
      </c>
      <c r="J38" s="15">
        <f t="shared" si="3"/>
        <v>0.0755997092318875</v>
      </c>
    </row>
    <row r="39" spans="1:10" ht="15" customHeight="1">
      <c r="A39" s="44" t="s">
        <v>25</v>
      </c>
      <c r="B39" s="4" t="s">
        <v>13</v>
      </c>
      <c r="C39" s="25"/>
      <c r="D39" s="6">
        <v>15.271657</v>
      </c>
      <c r="E39" s="6">
        <v>16.46</v>
      </c>
      <c r="F39" s="7">
        <v>17.16</v>
      </c>
      <c r="G39" s="27">
        <f t="shared" si="0"/>
        <v>1.8883430000000008</v>
      </c>
      <c r="H39" s="9">
        <f t="shared" si="1"/>
        <v>0.12365017103252128</v>
      </c>
      <c r="I39" s="27">
        <f t="shared" si="2"/>
        <v>0.6999999999999993</v>
      </c>
      <c r="J39" s="9">
        <f t="shared" si="3"/>
        <v>0.04252733900364516</v>
      </c>
    </row>
    <row r="40" spans="1:10" ht="15">
      <c r="A40" s="45"/>
      <c r="B40" s="4" t="s">
        <v>14</v>
      </c>
      <c r="C40" s="5"/>
      <c r="D40" s="29">
        <v>0</v>
      </c>
      <c r="E40" s="29">
        <v>0</v>
      </c>
      <c r="F40" s="29">
        <v>0</v>
      </c>
      <c r="G40" s="30">
        <f t="shared" si="0"/>
        <v>0</v>
      </c>
      <c r="H40" s="9" t="str">
        <f t="shared" si="1"/>
        <v>N/A</v>
      </c>
      <c r="I40" s="30">
        <f t="shared" si="2"/>
        <v>0</v>
      </c>
      <c r="J40" s="9" t="str">
        <f t="shared" si="3"/>
        <v>N/A</v>
      </c>
    </row>
    <row r="41" spans="1:10" ht="15" customHeight="1" thickBot="1">
      <c r="A41" s="46"/>
      <c r="B41" s="10"/>
      <c r="C41" s="11" t="s">
        <v>15</v>
      </c>
      <c r="D41" s="12">
        <f>SUM(D39:D40)</f>
        <v>15.271657</v>
      </c>
      <c r="E41" s="12">
        <f>SUM(E39:E40)</f>
        <v>16.46</v>
      </c>
      <c r="F41" s="13">
        <f>SUM(F39:F40)</f>
        <v>17.16</v>
      </c>
      <c r="G41" s="14">
        <f t="shared" si="0"/>
        <v>1.8883430000000008</v>
      </c>
      <c r="H41" s="15">
        <f t="shared" si="1"/>
        <v>0.12365017103252128</v>
      </c>
      <c r="I41" s="14">
        <f t="shared" si="2"/>
        <v>0.6999999999999993</v>
      </c>
      <c r="J41" s="15">
        <f t="shared" si="3"/>
        <v>0.04252733900364516</v>
      </c>
    </row>
    <row r="42" spans="1:10" ht="15" customHeight="1">
      <c r="A42" s="65" t="s">
        <v>26</v>
      </c>
      <c r="B42" s="4" t="s">
        <v>13</v>
      </c>
      <c r="C42" s="25"/>
      <c r="D42" s="6">
        <v>33.03</v>
      </c>
      <c r="E42" s="6">
        <v>31.53</v>
      </c>
      <c r="F42" s="7">
        <v>35.23</v>
      </c>
      <c r="G42" s="27">
        <f t="shared" si="0"/>
        <v>2.1999999999999957</v>
      </c>
      <c r="H42" s="9">
        <f t="shared" si="1"/>
        <v>0.06660611565243704</v>
      </c>
      <c r="I42" s="27">
        <f t="shared" si="2"/>
        <v>3.6999999999999957</v>
      </c>
      <c r="J42" s="9">
        <f t="shared" si="3"/>
        <v>0.11734855692990788</v>
      </c>
    </row>
    <row r="43" spans="1:10" ht="15">
      <c r="A43" s="66"/>
      <c r="B43" s="4" t="s">
        <v>14</v>
      </c>
      <c r="C43" s="5"/>
      <c r="D43" s="29">
        <v>0</v>
      </c>
      <c r="E43" s="29">
        <v>0</v>
      </c>
      <c r="F43" s="29">
        <v>0</v>
      </c>
      <c r="G43" s="30">
        <f t="shared" si="0"/>
        <v>0</v>
      </c>
      <c r="H43" s="9" t="str">
        <f t="shared" si="1"/>
        <v>N/A</v>
      </c>
      <c r="I43" s="30">
        <f t="shared" si="2"/>
        <v>0</v>
      </c>
      <c r="J43" s="9" t="str">
        <f t="shared" si="3"/>
        <v>N/A</v>
      </c>
    </row>
    <row r="44" spans="1:10" ht="15" customHeight="1" thickBot="1">
      <c r="A44" s="67"/>
      <c r="B44" s="10"/>
      <c r="C44" s="11" t="s">
        <v>15</v>
      </c>
      <c r="D44" s="12">
        <f>SUM(D42:D43)</f>
        <v>33.03</v>
      </c>
      <c r="E44" s="12">
        <f>SUM(E42:E43)</f>
        <v>31.53</v>
      </c>
      <c r="F44" s="13">
        <f>SUM(F42:F43)</f>
        <v>35.23</v>
      </c>
      <c r="G44" s="14">
        <f t="shared" si="0"/>
        <v>2.1999999999999957</v>
      </c>
      <c r="H44" s="15">
        <f t="shared" si="1"/>
        <v>0.06660611565243704</v>
      </c>
      <c r="I44" s="14">
        <f t="shared" si="2"/>
        <v>3.6999999999999957</v>
      </c>
      <c r="J44" s="15">
        <f t="shared" si="3"/>
        <v>0.11734855692990788</v>
      </c>
    </row>
    <row r="45" spans="1:10" ht="15">
      <c r="A45" s="65" t="s">
        <v>27</v>
      </c>
      <c r="B45" s="4" t="s">
        <v>13</v>
      </c>
      <c r="C45" s="25"/>
      <c r="D45" s="26">
        <v>68.556212</v>
      </c>
      <c r="E45" s="26">
        <v>64.95</v>
      </c>
      <c r="F45" s="26">
        <v>76.02</v>
      </c>
      <c r="G45" s="27">
        <f t="shared" si="0"/>
        <v>7.463787999999994</v>
      </c>
      <c r="H45" s="9">
        <f t="shared" si="1"/>
        <v>0.10887106773052155</v>
      </c>
      <c r="I45" s="27">
        <f t="shared" si="2"/>
        <v>11.069999999999993</v>
      </c>
      <c r="J45" s="9">
        <f t="shared" si="3"/>
        <v>0.17043879907621237</v>
      </c>
    </row>
    <row r="46" spans="1:10" ht="15">
      <c r="A46" s="66"/>
      <c r="B46" s="4" t="s">
        <v>14</v>
      </c>
      <c r="C46" s="5"/>
      <c r="D46" s="29">
        <v>0</v>
      </c>
      <c r="E46" s="29">
        <v>0</v>
      </c>
      <c r="F46" s="29">
        <v>0</v>
      </c>
      <c r="G46" s="30">
        <f t="shared" si="0"/>
        <v>0</v>
      </c>
      <c r="H46" s="9" t="str">
        <f t="shared" si="1"/>
        <v>N/A</v>
      </c>
      <c r="I46" s="30">
        <f t="shared" si="2"/>
        <v>0</v>
      </c>
      <c r="J46" s="9" t="str">
        <f t="shared" si="3"/>
        <v>N/A</v>
      </c>
    </row>
    <row r="47" spans="1:10" ht="15" customHeight="1" thickBot="1">
      <c r="A47" s="67"/>
      <c r="B47" s="10"/>
      <c r="C47" s="11" t="s">
        <v>15</v>
      </c>
      <c r="D47" s="13">
        <f>SUM(D45:D46)</f>
        <v>68.556212</v>
      </c>
      <c r="E47" s="13">
        <f>SUM(E45:E46)</f>
        <v>64.95</v>
      </c>
      <c r="F47" s="13">
        <f>SUM(F45:F46)</f>
        <v>76.02</v>
      </c>
      <c r="G47" s="14">
        <f t="shared" si="0"/>
        <v>7.463787999999994</v>
      </c>
      <c r="H47" s="15">
        <f t="shared" si="1"/>
        <v>0.10887106773052155</v>
      </c>
      <c r="I47" s="14">
        <f t="shared" si="2"/>
        <v>11.069999999999993</v>
      </c>
      <c r="J47" s="15">
        <f t="shared" si="3"/>
        <v>0.17043879907621237</v>
      </c>
    </row>
    <row r="48" ht="12.75">
      <c r="A48" s="34" t="s">
        <v>28</v>
      </c>
    </row>
    <row r="49" ht="15">
      <c r="A49" s="28"/>
    </row>
  </sheetData>
  <mergeCells count="24">
    <mergeCell ref="A36:A38"/>
    <mergeCell ref="A39:A41"/>
    <mergeCell ref="A42:A44"/>
    <mergeCell ref="A45:A47"/>
    <mergeCell ref="A24:A26"/>
    <mergeCell ref="A27:A29"/>
    <mergeCell ref="A30:A32"/>
    <mergeCell ref="A33:A35"/>
    <mergeCell ref="A12:A14"/>
    <mergeCell ref="A15:A17"/>
    <mergeCell ref="A18:A20"/>
    <mergeCell ref="A21:A23"/>
    <mergeCell ref="G6:J6"/>
    <mergeCell ref="G7:H7"/>
    <mergeCell ref="I7:J7"/>
    <mergeCell ref="A9:A11"/>
    <mergeCell ref="A6:C8"/>
    <mergeCell ref="D6:D8"/>
    <mergeCell ref="E6:E8"/>
    <mergeCell ref="F6:F8"/>
    <mergeCell ref="A1:J1"/>
    <mergeCell ref="A2:J2"/>
    <mergeCell ref="A3:J3"/>
    <mergeCell ref="A5:J5"/>
  </mergeCells>
  <printOptions horizontalCentered="1"/>
  <pageMargins left="0.75" right="0.75" top="0.75" bottom="0.75" header="0.5" footer="0.7"/>
  <pageSetup firstPageNumber="10" useFirstPageNumber="1" horizontalDpi="300" verticalDpi="300" orientation="landscape" scale="65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admzmannah</dc:creator>
  <cp:keywords/>
  <dc:description/>
  <cp:lastModifiedBy>nsfuser</cp:lastModifiedBy>
  <cp:lastPrinted>2008-01-30T16:10:12Z</cp:lastPrinted>
  <dcterms:created xsi:type="dcterms:W3CDTF">2008-01-18T15:27:12Z</dcterms:created>
  <dcterms:modified xsi:type="dcterms:W3CDTF">2008-01-30T22:02:31Z</dcterms:modified>
  <cp:category/>
  <cp:version/>
  <cp:contentType/>
  <cp:contentStatus/>
</cp:coreProperties>
</file>