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36" windowHeight="7320" activeTab="0"/>
  </bookViews>
  <sheets>
    <sheet name="AMORT1" sheetId="1" r:id="rId1"/>
  </sheets>
  <definedNames>
    <definedName name="\0">'AMORT1'!$IV$8106</definedName>
    <definedName name="\a">'AMORT1'!$IV$8106</definedName>
    <definedName name="\f">'AMORT1'!$IV$8106</definedName>
    <definedName name="\m">'AMORT1'!$IV$8106</definedName>
    <definedName name="\p">'AMORT1'!$IV$8106</definedName>
    <definedName name="_MENU">'AMORT1'!$IV$8106</definedName>
    <definedName name="_MENU.5">'AMORT1'!$IV$8106</definedName>
    <definedName name="_MENU2">'AMORT1'!$IV$8106</definedName>
    <definedName name="_MENU3">'AMORT1'!$IV$8106</definedName>
    <definedName name="_MENU4">'AMORT1'!$IV$8106</definedName>
    <definedName name="_MENU5">'AMORT1'!$IV$8106</definedName>
    <definedName name="_MENU6">'AMORT1'!$IV$8106</definedName>
    <definedName name="_MENUAI">'AMORT1'!$IV$8106</definedName>
    <definedName name="_MENUAII">'AMORT1'!$IV$8106</definedName>
    <definedName name="_MENUAIII">'AMORT1'!$IV$8106</definedName>
    <definedName name="_MENUAIV">'AMORT1'!$IV$8106</definedName>
    <definedName name="_MENUAIX">'AMORT1'!$IV$8106</definedName>
    <definedName name="_MENUAV">'AMORT1'!$IV$8106</definedName>
    <definedName name="_MENUAVI">'AMORT1'!$IV$8106</definedName>
    <definedName name="_MENUAVII">'AMORT1'!$IV$8106</definedName>
    <definedName name="_MENUAVIII">'AMORT1'!$IV$8106</definedName>
    <definedName name="_MENUAX">'AMORT1'!$IV$8106</definedName>
    <definedName name="_MENUAXI">'AMORT1'!$IV$8106</definedName>
    <definedName name="_MENUAXII">'AMORT1'!$IV$8106</definedName>
    <definedName name="_MENUI">'AMORT1'!$IV$8106</definedName>
    <definedName name="_MENUII">'AMORT1'!$IV$8106</definedName>
    <definedName name="_MENUIII">'AMORT1'!$IV$8106</definedName>
    <definedName name="_MENUIV">'AMORT1'!$IV$8106</definedName>
    <definedName name="_MENUIX">'AMORT1'!$IV$8106</definedName>
    <definedName name="_MENUV">'AMORT1'!$IV$8106</definedName>
    <definedName name="_MENUVI">'AMORT1'!$IV$8106</definedName>
    <definedName name="_MENUVII">'AMORT1'!$IV$8106</definedName>
    <definedName name="_MENUVIII">'AMORT1'!$IV$8106</definedName>
    <definedName name="_MENUX">'AMORT1'!$IV$8106</definedName>
    <definedName name="_MENUXI">'AMORT1'!$IV$8106</definedName>
    <definedName name="_MENUXII">'AMORT1'!$IV$8106</definedName>
    <definedName name="_MENUXIII">'AMORT1'!$IV$8106</definedName>
    <definedName name="AI">'AMORT1'!$IV$8106</definedName>
    <definedName name="AII">'AMORT1'!$IV$8106</definedName>
    <definedName name="AIII">'AMORT1'!$IV$8106</definedName>
    <definedName name="AIV">'AMORT1'!$IV$8106</definedName>
    <definedName name="AIX">'AMORT1'!$IV$8106</definedName>
    <definedName name="AMORT">'AMORT1'!$IV$8106</definedName>
    <definedName name="AMORTIZATION">'AMORT1'!$IV$8106</definedName>
    <definedName name="AMORTP">'AMORT1'!$IV$8106</definedName>
    <definedName name="AMOU">'AMORT1'!$IV$8106</definedName>
    <definedName name="AMOUNT">'AMORT1'!$IV$8106</definedName>
    <definedName name="AMOUP">'AMORT1'!$IV$8106</definedName>
    <definedName name="AV">'AMORT1'!$IV$8106</definedName>
    <definedName name="AVI">'AMORT1'!$IV$8106</definedName>
    <definedName name="AVII">'AMORT1'!$IV$8106</definedName>
    <definedName name="AVIII">'AMORT1'!$IV$8106</definedName>
    <definedName name="AX">'AMORT1'!$IV$8106</definedName>
    <definedName name="AXI">'AMORT1'!$IV$8106</definedName>
    <definedName name="AXII">'AMORT1'!$IV$8106</definedName>
    <definedName name="CAPI">'AMORT1'!$IV$8106</definedName>
    <definedName name="CAPIP">'AMORT1'!$IV$8106</definedName>
    <definedName name="CAPITALIZATION">'AMORT1'!$IV$8106</definedName>
    <definedName name="COMP">'AMORT1'!$IV$8106</definedName>
    <definedName name="COMPARISON">'AMORT1'!$IV$8106</definedName>
    <definedName name="COMPOUND">'AMORT1'!$IV$8106</definedName>
    <definedName name="COMPP">'AMORT1'!$IV$8106</definedName>
    <definedName name="DECR">'AMORT1'!$IV$8106</definedName>
    <definedName name="DECREASING">'AMORT1'!$IV$8106</definedName>
    <definedName name="DECRP">'AMORT1'!$IV$8106</definedName>
    <definedName name="DISC">'AMORT1'!$IV$8106</definedName>
    <definedName name="DISCOUNT">'AMORT1'!$IV$8106</definedName>
    <definedName name="DISCP">'AMORT1'!$IV$8106</definedName>
    <definedName name="I">'AMORT1'!$IV$8106</definedName>
    <definedName name="II">'AMORT1'!$IV$8106</definedName>
    <definedName name="III">'AMORT1'!$IV$8106</definedName>
    <definedName name="INCR">'AMORT1'!$IV$8106</definedName>
    <definedName name="INCREASING">'AMORT1'!$IV$8106</definedName>
    <definedName name="INCRP">'AMORT1'!$IV$8106</definedName>
    <definedName name="INPUT">'AMORT1'!$IV$8106</definedName>
    <definedName name="INTRO">'AMORT1'!$IV$8106</definedName>
    <definedName name="IRR">'AMORT1'!$IV$8106</definedName>
    <definedName name="IV">'AMORT1'!$IV$8106</definedName>
    <definedName name="IX">'AMORT1'!$IV$8106</definedName>
    <definedName name="MAIN">'AMORT1'!$IV$8106</definedName>
    <definedName name="MENU">'AMORT1'!$IV$8106</definedName>
    <definedName name="PRINT">'AMORT1'!$IV$8106</definedName>
    <definedName name="_xlnm.Print_Area" localSheetId="0">'AMORT1'!#REF!</definedName>
    <definedName name="_xlnm.Print_Area">'AMORT1'!#REF!</definedName>
    <definedName name="Print_Area_MI" localSheetId="0">'AMORT1'!#REF!</definedName>
    <definedName name="PRINT_AREA_MI">'AMORT1'!#REF!</definedName>
    <definedName name="PRINT1">'AMORT1'!$IV$8106</definedName>
    <definedName name="PRINT2">'AMORT1'!$IV$8106</definedName>
    <definedName name="PRINT3">'AMORT1'!$IV$8106</definedName>
    <definedName name="SIN">'AMORT1'!$IV$8106</definedName>
    <definedName name="SINK">'AMORT1'!$IV$8106</definedName>
    <definedName name="SINKP">'AMORT1'!$IV$8106</definedName>
    <definedName name="V">'AMORT1'!$IV$8106</definedName>
    <definedName name="VI">'AMORT1'!$IV$8106</definedName>
    <definedName name="VII">'AMORT1'!$IV$8106</definedName>
    <definedName name="VIII">'AMORT1'!$IV$8106</definedName>
    <definedName name="X">'AMORT1'!$IV$8106</definedName>
    <definedName name="XI">'AMORT1'!$IV$8106</definedName>
    <definedName name="XII">'AMORT1'!$IV$8106</definedName>
    <definedName name="XIII">'AMORT1'!$IV$8106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<sst xmlns="http://schemas.openxmlformats.org/spreadsheetml/2006/main" count="18" uniqueCount="18">
  <si>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 xml:space="preserve">      LOAN TERMS:</t>
  </si>
  <si>
    <t>Rocking Raindrop Land &amp; Livestock</t>
  </si>
  <si>
    <t xml:space="preserve">      Principal:</t>
  </si>
  <si>
    <t xml:space="preserve">      Interest:</t>
  </si>
  <si>
    <t xml:space="preserve">      Payments per year:</t>
  </si>
  <si>
    <t xml:space="preserve">      Years:</t>
  </si>
  <si>
    <t xml:space="preserve">      Payment:</t>
  </si>
  <si>
    <t xml:space="preserve">      Total interest paid:</t>
  </si>
  <si>
    <t xml:space="preserve">      Total payments:</t>
  </si>
  <si>
    <t xml:space="preserve">      LOAN AMORTIZATION SCHEDULE</t>
  </si>
  <si>
    <t xml:space="preserve"> PRINCIPLE</t>
  </si>
  <si>
    <t xml:space="preserve">  INTEREST</t>
  </si>
  <si>
    <t>LOAN</t>
  </si>
  <si>
    <t xml:space="preserve">      PERIOD</t>
  </si>
  <si>
    <t xml:space="preserve">   PAYMENT</t>
  </si>
  <si>
    <t xml:space="preserve">    PAYMENT</t>
  </si>
  <si>
    <t>BALANCE</t>
  </si>
  <si>
    <t xml:space="preserve">  PAYMENT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</si>
</sst>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;;;"/>
    <numFmt numFmtId="166" formatCode="0_)"/>
    <numFmt numFmtId="167" formatCode="&quot;$&quot;#,##0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2"/>
      <name val="Times New Roman"/>
      <family val="0"/>
    </font>
    <font>
      <b/>
      <sz val="10.75"/>
      <name val="Times New Roman"/>
      <family val="0"/>
    </font>
    <font>
      <sz val="10.75"/>
      <name val="Times New Roman"/>
      <family val="0"/>
    </font>
    <font>
      <u val="single"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5" fontId="5" fillId="0" borderId="0" xfId="0" applyNumberFormat="1" applyFont="1" applyAlignment="1" applyProtection="1">
      <alignment/>
      <protection locked="0"/>
    </xf>
    <xf numFmtId="10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7" fontId="0" fillId="0" borderId="0" xfId="0" applyNumberFormat="1" applyAlignment="1">
      <alignment/>
    </xf>
    <xf numFmtId="164" fontId="9" fillId="0" borderId="0" xfId="0" applyNumberFormat="1" applyFont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left"/>
      <protection/>
    </xf>
    <xf numFmtId="164" fontId="0" fillId="0" borderId="0" xfId="0" applyAlignment="1">
      <alignment horizontal="center"/>
    </xf>
    <xf numFmtId="164" fontId="5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Loan Schedule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Principle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AMORT1!$B$20:$B$379</c:f>
              <c:numCache/>
            </c:numRef>
          </c:val>
          <c:smooth val="0"/>
        </c:ser>
        <c:ser>
          <c:idx val="2"/>
          <c:order val="1"/>
          <c:tx>
            <c:v>Interest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AMORT1!$C$20:$C$379</c:f>
              <c:numCache/>
            </c:numRef>
          </c:val>
          <c:smooth val="0"/>
        </c:ser>
        <c:axId val="19001211"/>
        <c:axId val="36793172"/>
      </c:lineChart>
      <c:catAx>
        <c:axId val="1900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Loan Payment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0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</xdr:row>
      <xdr:rowOff>114300</xdr:rowOff>
    </xdr:from>
    <xdr:to>
      <xdr:col>12</xdr:col>
      <xdr:colOff>85725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553075" y="276225"/>
        <a:ext cx="43624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E381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3" width="12.625" style="0" customWidth="1"/>
    <col min="4" max="4" width="12.125" style="0" customWidth="1"/>
    <col min="7" max="7" width="11.625" style="0" customWidth="1"/>
  </cols>
  <sheetData>
    <row r="2" spans="1:3" ht="12">
      <c r="A2" s="1" t="s">
        <v>0</v>
      </c>
      <c r="C2" s="15" t="s">
        <v>1</v>
      </c>
    </row>
    <row r="3" ht="12">
      <c r="A3" s="1"/>
    </row>
    <row r="4" ht="12">
      <c r="B4" s="2"/>
    </row>
    <row r="5" spans="1:4" ht="12">
      <c r="A5" s="3" t="s">
        <v>2</v>
      </c>
      <c r="B5" s="2"/>
      <c r="D5" s="4">
        <v>75000</v>
      </c>
    </row>
    <row r="6" spans="1:4" ht="12">
      <c r="A6" s="3" t="s">
        <v>3</v>
      </c>
      <c r="B6" s="2"/>
      <c r="D6" s="5">
        <v>0.07</v>
      </c>
    </row>
    <row r="7" spans="1:4" ht="12">
      <c r="A7" s="1" t="s">
        <v>4</v>
      </c>
      <c r="B7" s="2"/>
      <c r="D7" s="6">
        <v>12</v>
      </c>
    </row>
    <row r="8" spans="1:4" ht="12">
      <c r="A8" s="1" t="s">
        <v>5</v>
      </c>
      <c r="B8" s="2"/>
      <c r="D8" s="6">
        <v>30</v>
      </c>
    </row>
    <row r="9" ht="12">
      <c r="B9" s="2"/>
    </row>
    <row r="10" spans="1:4" ht="12">
      <c r="A10" s="3" t="s">
        <v>6</v>
      </c>
      <c r="B10" s="2"/>
      <c r="D10" s="7">
        <f>PMT((D6/D7),D7*D8,-D5)</f>
        <v>498.9768713843869</v>
      </c>
    </row>
    <row r="11" spans="1:4" ht="12">
      <c r="A11" s="1" t="s">
        <v>7</v>
      </c>
      <c r="D11" s="7">
        <f>C381</f>
        <v>104631.6736983799</v>
      </c>
    </row>
    <row r="12" spans="1:4" ht="12">
      <c r="A12" s="1" t="s">
        <v>8</v>
      </c>
      <c r="D12" s="7">
        <f>D5+D11</f>
        <v>179631.6736983799</v>
      </c>
    </row>
    <row r="15" ht="12">
      <c r="A15" s="13" t="s">
        <v>9</v>
      </c>
    </row>
    <row r="16" ht="12">
      <c r="A16" s="1"/>
    </row>
    <row r="18" spans="1:5" ht="12">
      <c r="A18" s="14"/>
      <c r="B18" s="8" t="s">
        <v>10</v>
      </c>
      <c r="C18" s="8" t="s">
        <v>11</v>
      </c>
      <c r="D18" s="8" t="s">
        <v>12</v>
      </c>
      <c r="E18" s="14"/>
    </row>
    <row r="19" spans="1:5" ht="12">
      <c r="A19" s="12" t="s">
        <v>13</v>
      </c>
      <c r="B19" s="12" t="s">
        <v>14</v>
      </c>
      <c r="C19" s="12" t="s">
        <v>15</v>
      </c>
      <c r="D19" s="12" t="s">
        <v>16</v>
      </c>
      <c r="E19" s="12" t="s">
        <v>17</v>
      </c>
    </row>
    <row r="20" spans="1:5" ht="12">
      <c r="A20" s="9">
        <v>1</v>
      </c>
      <c r="B20" s="10">
        <f>$D$10-C20</f>
        <v>61.476871384386925</v>
      </c>
      <c r="C20" s="10">
        <f>$D$5*($D$6/$D$7)</f>
        <v>437.5</v>
      </c>
      <c r="D20" s="7">
        <f>$D$5-B20</f>
        <v>74938.52312861562</v>
      </c>
      <c r="E20" s="7">
        <f aca="true" t="shared" si="0" ref="E20:E45">B20+C20</f>
        <v>498.9768713843869</v>
      </c>
    </row>
    <row r="21" spans="1:5" ht="12">
      <c r="A21" s="9">
        <f aca="true" t="shared" si="1" ref="A21:A45">1+A20</f>
        <v>2</v>
      </c>
      <c r="B21" s="10">
        <f aca="true" t="shared" si="2" ref="B21:B45">IF((D20&lt;$D$10-C20),D20,$D$10-C21)</f>
        <v>61.83548646746243</v>
      </c>
      <c r="C21" s="10">
        <f aca="true" t="shared" si="3" ref="C21:C45">D20*($D$6/$D$7)</f>
        <v>437.1413849169245</v>
      </c>
      <c r="D21" s="7">
        <f aca="true" t="shared" si="4" ref="D21:D45">IF((D20-B21&lt;=1),0,D20-B21)</f>
        <v>74876.68764214816</v>
      </c>
      <c r="E21" s="7">
        <f t="shared" si="0"/>
        <v>498.9768713843869</v>
      </c>
    </row>
    <row r="22" spans="1:5" ht="12">
      <c r="A22" s="9">
        <f t="shared" si="1"/>
        <v>3</v>
      </c>
      <c r="B22" s="10">
        <f t="shared" si="2"/>
        <v>62.19619347185596</v>
      </c>
      <c r="C22" s="10">
        <f t="shared" si="3"/>
        <v>436.78067791253096</v>
      </c>
      <c r="D22" s="7">
        <f t="shared" si="4"/>
        <v>74814.4914486763</v>
      </c>
      <c r="E22" s="7">
        <f t="shared" si="0"/>
        <v>498.9768713843869</v>
      </c>
    </row>
    <row r="23" spans="1:5" ht="12">
      <c r="A23" s="9">
        <f t="shared" si="1"/>
        <v>4</v>
      </c>
      <c r="B23" s="10">
        <f t="shared" si="2"/>
        <v>62.559004600441824</v>
      </c>
      <c r="C23" s="10">
        <f t="shared" si="3"/>
        <v>436.4178667839451</v>
      </c>
      <c r="D23" s="7">
        <f t="shared" si="4"/>
        <v>74751.93244407586</v>
      </c>
      <c r="E23" s="7">
        <f t="shared" si="0"/>
        <v>498.9768713843869</v>
      </c>
    </row>
    <row r="24" spans="1:5" ht="12">
      <c r="A24" s="9">
        <f t="shared" si="1"/>
        <v>5</v>
      </c>
      <c r="B24" s="10">
        <f t="shared" si="2"/>
        <v>62.92393212727768</v>
      </c>
      <c r="C24" s="10">
        <f t="shared" si="3"/>
        <v>436.05293925710924</v>
      </c>
      <c r="D24" s="7">
        <f t="shared" si="4"/>
        <v>74689.00851194859</v>
      </c>
      <c r="E24" s="7">
        <f t="shared" si="0"/>
        <v>498.9768713843869</v>
      </c>
    </row>
    <row r="25" spans="1:5" ht="12">
      <c r="A25" s="9">
        <f t="shared" si="1"/>
        <v>6</v>
      </c>
      <c r="B25" s="10">
        <f t="shared" si="2"/>
        <v>63.29098839802015</v>
      </c>
      <c r="C25" s="10">
        <f t="shared" si="3"/>
        <v>435.6858829863668</v>
      </c>
      <c r="D25" s="7">
        <f t="shared" si="4"/>
        <v>74625.71752355057</v>
      </c>
      <c r="E25" s="7">
        <f t="shared" si="0"/>
        <v>498.9768713843869</v>
      </c>
    </row>
    <row r="26" spans="1:5" ht="12">
      <c r="A26" s="9">
        <f t="shared" si="1"/>
        <v>7</v>
      </c>
      <c r="B26" s="10">
        <f t="shared" si="2"/>
        <v>63.6601858303419</v>
      </c>
      <c r="C26" s="10">
        <f t="shared" si="3"/>
        <v>435.316685554045</v>
      </c>
      <c r="D26" s="7">
        <f t="shared" si="4"/>
        <v>74562.05733772022</v>
      </c>
      <c r="E26" s="7">
        <f t="shared" si="0"/>
        <v>498.9768713843869</v>
      </c>
    </row>
    <row r="27" spans="1:5" ht="12">
      <c r="A27" s="9">
        <f t="shared" si="1"/>
        <v>8</v>
      </c>
      <c r="B27" s="10">
        <f t="shared" si="2"/>
        <v>64.03153691435227</v>
      </c>
      <c r="C27" s="10">
        <f t="shared" si="3"/>
        <v>434.94533447003465</v>
      </c>
      <c r="D27" s="7">
        <f t="shared" si="4"/>
        <v>74498.02580080587</v>
      </c>
      <c r="E27" s="7">
        <f t="shared" si="0"/>
        <v>498.9768713843869</v>
      </c>
    </row>
    <row r="28" spans="1:5" ht="12">
      <c r="A28" s="9">
        <f t="shared" si="1"/>
        <v>9</v>
      </c>
      <c r="B28" s="10">
        <f t="shared" si="2"/>
        <v>64.4050542130193</v>
      </c>
      <c r="C28" s="10">
        <f t="shared" si="3"/>
        <v>434.5718171713676</v>
      </c>
      <c r="D28" s="7">
        <f t="shared" si="4"/>
        <v>74433.62074659286</v>
      </c>
      <c r="E28" s="7">
        <f t="shared" si="0"/>
        <v>498.9768713843869</v>
      </c>
    </row>
    <row r="29" spans="1:5" ht="12">
      <c r="A29" s="9">
        <f t="shared" si="1"/>
        <v>10</v>
      </c>
      <c r="B29" s="10">
        <f t="shared" si="2"/>
        <v>64.7807503625952</v>
      </c>
      <c r="C29" s="10">
        <f t="shared" si="3"/>
        <v>434.1961210217917</v>
      </c>
      <c r="D29" s="7">
        <f t="shared" si="4"/>
        <v>74368.83999623026</v>
      </c>
      <c r="E29" s="7">
        <f t="shared" si="0"/>
        <v>498.9768713843869</v>
      </c>
    </row>
    <row r="30" spans="1:5" ht="12">
      <c r="A30" s="9">
        <f t="shared" si="1"/>
        <v>11</v>
      </c>
      <c r="B30" s="10">
        <f t="shared" si="2"/>
        <v>65.15863807304368</v>
      </c>
      <c r="C30" s="10">
        <f t="shared" si="3"/>
        <v>433.81823331134325</v>
      </c>
      <c r="D30" s="7">
        <f t="shared" si="4"/>
        <v>74303.68135815722</v>
      </c>
      <c r="E30" s="7">
        <f t="shared" si="0"/>
        <v>498.9768713843869</v>
      </c>
    </row>
    <row r="31" spans="1:5" ht="12">
      <c r="A31" s="9">
        <f t="shared" si="1"/>
        <v>12</v>
      </c>
      <c r="B31" s="10">
        <f t="shared" si="2"/>
        <v>65.53873012846981</v>
      </c>
      <c r="C31" s="10">
        <f t="shared" si="3"/>
        <v>433.4381412559171</v>
      </c>
      <c r="D31" s="7">
        <f t="shared" si="4"/>
        <v>74238.14262802876</v>
      </c>
      <c r="E31" s="7">
        <f t="shared" si="0"/>
        <v>498.9768713843869</v>
      </c>
    </row>
    <row r="32" spans="1:5" ht="12">
      <c r="A32" s="9">
        <f t="shared" si="1"/>
        <v>13</v>
      </c>
      <c r="B32" s="10">
        <f t="shared" si="2"/>
        <v>65.92103938755247</v>
      </c>
      <c r="C32" s="10">
        <f t="shared" si="3"/>
        <v>433.05583199683446</v>
      </c>
      <c r="D32" s="7">
        <f t="shared" si="4"/>
        <v>74172.2215886412</v>
      </c>
      <c r="E32" s="7">
        <f t="shared" si="0"/>
        <v>498.9768713843869</v>
      </c>
    </row>
    <row r="33" spans="1:5" ht="12">
      <c r="A33" s="9">
        <f t="shared" si="1"/>
        <v>14</v>
      </c>
      <c r="B33" s="10">
        <f t="shared" si="2"/>
        <v>66.30557878397991</v>
      </c>
      <c r="C33" s="10">
        <f t="shared" si="3"/>
        <v>432.671292600407</v>
      </c>
      <c r="D33" s="7">
        <f t="shared" si="4"/>
        <v>74105.91600985722</v>
      </c>
      <c r="E33" s="7">
        <f t="shared" si="0"/>
        <v>498.9768713843869</v>
      </c>
    </row>
    <row r="34" spans="1:5" ht="12">
      <c r="A34" s="9">
        <f t="shared" si="1"/>
        <v>15</v>
      </c>
      <c r="B34" s="10">
        <f t="shared" si="2"/>
        <v>66.6923613268865</v>
      </c>
      <c r="C34" s="10">
        <f t="shared" si="3"/>
        <v>432.2845100575004</v>
      </c>
      <c r="D34" s="7">
        <f t="shared" si="4"/>
        <v>74039.22364853033</v>
      </c>
      <c r="E34" s="7">
        <f t="shared" si="0"/>
        <v>498.9768713843869</v>
      </c>
    </row>
    <row r="35" spans="1:5" ht="12">
      <c r="A35" s="9">
        <f t="shared" si="1"/>
        <v>16</v>
      </c>
      <c r="B35" s="10">
        <f t="shared" si="2"/>
        <v>67.0814001012933</v>
      </c>
      <c r="C35" s="10">
        <f t="shared" si="3"/>
        <v>431.8954712830936</v>
      </c>
      <c r="D35" s="7">
        <f t="shared" si="4"/>
        <v>73972.14224842904</v>
      </c>
      <c r="E35" s="7">
        <f t="shared" si="0"/>
        <v>498.9768713843869</v>
      </c>
    </row>
    <row r="36" spans="1:5" ht="12">
      <c r="A36" s="9">
        <f t="shared" si="1"/>
        <v>17</v>
      </c>
      <c r="B36" s="10">
        <f t="shared" si="2"/>
        <v>67.47270826855083</v>
      </c>
      <c r="C36" s="10">
        <f t="shared" si="3"/>
        <v>431.5041631158361</v>
      </c>
      <c r="D36" s="7">
        <f t="shared" si="4"/>
        <v>73904.66954016048</v>
      </c>
      <c r="E36" s="7">
        <f t="shared" si="0"/>
        <v>498.9768713843869</v>
      </c>
    </row>
    <row r="37" spans="1:5" ht="12">
      <c r="A37" s="9">
        <f t="shared" si="1"/>
        <v>18</v>
      </c>
      <c r="B37" s="10">
        <f t="shared" si="2"/>
        <v>67.86629906678411</v>
      </c>
      <c r="C37" s="10">
        <f t="shared" si="3"/>
        <v>431.1105723176028</v>
      </c>
      <c r="D37" s="7">
        <f t="shared" si="4"/>
        <v>73836.8032410937</v>
      </c>
      <c r="E37" s="7">
        <f t="shared" si="0"/>
        <v>498.9768713843869</v>
      </c>
    </row>
    <row r="38" spans="1:5" ht="12">
      <c r="A38" s="9">
        <f t="shared" si="1"/>
        <v>19</v>
      </c>
      <c r="B38" s="10">
        <f t="shared" si="2"/>
        <v>68.26218581134032</v>
      </c>
      <c r="C38" s="10">
        <f t="shared" si="3"/>
        <v>430.7146855730466</v>
      </c>
      <c r="D38" s="7">
        <f t="shared" si="4"/>
        <v>73768.54105528236</v>
      </c>
      <c r="E38" s="7">
        <f t="shared" si="0"/>
        <v>498.9768713843869</v>
      </c>
    </row>
    <row r="39" spans="1:5" ht="12">
      <c r="A39" s="9">
        <f t="shared" si="1"/>
        <v>20</v>
      </c>
      <c r="B39" s="10">
        <f t="shared" si="2"/>
        <v>68.66038189523982</v>
      </c>
      <c r="C39" s="10">
        <f t="shared" si="3"/>
        <v>430.3164894891471</v>
      </c>
      <c r="D39" s="7">
        <f t="shared" si="4"/>
        <v>73699.88067338712</v>
      </c>
      <c r="E39" s="7">
        <f t="shared" si="0"/>
        <v>498.9768713843869</v>
      </c>
    </row>
    <row r="40" spans="1:5" ht="12">
      <c r="A40" s="9">
        <f t="shared" si="1"/>
        <v>21</v>
      </c>
      <c r="B40" s="10">
        <f t="shared" si="2"/>
        <v>69.0609007896287</v>
      </c>
      <c r="C40" s="10">
        <f t="shared" si="3"/>
        <v>429.9159705947582</v>
      </c>
      <c r="D40" s="7">
        <f t="shared" si="4"/>
        <v>73630.81977259749</v>
      </c>
      <c r="E40" s="7">
        <f t="shared" si="0"/>
        <v>498.9768713843869</v>
      </c>
    </row>
    <row r="41" spans="1:5" ht="12">
      <c r="A41" s="9">
        <f t="shared" si="1"/>
        <v>22</v>
      </c>
      <c r="B41" s="10">
        <f t="shared" si="2"/>
        <v>69.46375604423486</v>
      </c>
      <c r="C41" s="10">
        <f t="shared" si="3"/>
        <v>429.51311534015207</v>
      </c>
      <c r="D41" s="7">
        <f t="shared" si="4"/>
        <v>73561.35601655325</v>
      </c>
      <c r="E41" s="7">
        <f t="shared" si="0"/>
        <v>498.9768713843869</v>
      </c>
    </row>
    <row r="42" spans="1:5" ht="12">
      <c r="A42" s="9">
        <f t="shared" si="1"/>
        <v>23</v>
      </c>
      <c r="B42" s="10">
        <f t="shared" si="2"/>
        <v>69.86896128782627</v>
      </c>
      <c r="C42" s="10">
        <f t="shared" si="3"/>
        <v>429.10791009656066</v>
      </c>
      <c r="D42" s="7">
        <f t="shared" si="4"/>
        <v>73491.48705526543</v>
      </c>
      <c r="E42" s="7">
        <f t="shared" si="0"/>
        <v>498.9768713843869</v>
      </c>
    </row>
    <row r="43" spans="1:5" ht="12">
      <c r="A43" s="9">
        <f t="shared" si="1"/>
        <v>24</v>
      </c>
      <c r="B43" s="10">
        <f t="shared" si="2"/>
        <v>70.2765302286719</v>
      </c>
      <c r="C43" s="10">
        <f t="shared" si="3"/>
        <v>428.700341155715</v>
      </c>
      <c r="D43" s="7">
        <f t="shared" si="4"/>
        <v>73421.21052503676</v>
      </c>
      <c r="E43" s="7">
        <f t="shared" si="0"/>
        <v>498.9768713843869</v>
      </c>
    </row>
    <row r="44" spans="1:5" ht="12">
      <c r="A44" s="9">
        <f t="shared" si="1"/>
        <v>25</v>
      </c>
      <c r="B44" s="10">
        <f t="shared" si="2"/>
        <v>70.68647665500578</v>
      </c>
      <c r="C44" s="10">
        <f t="shared" si="3"/>
        <v>428.29039472938115</v>
      </c>
      <c r="D44" s="7">
        <f t="shared" si="4"/>
        <v>73350.52404838176</v>
      </c>
      <c r="E44" s="7">
        <f t="shared" si="0"/>
        <v>498.9768713843869</v>
      </c>
    </row>
    <row r="45" spans="1:5" ht="12">
      <c r="A45" s="9">
        <f t="shared" si="1"/>
        <v>26</v>
      </c>
      <c r="B45" s="10">
        <f t="shared" si="2"/>
        <v>71.0988144354933</v>
      </c>
      <c r="C45" s="10">
        <f t="shared" si="3"/>
        <v>427.87805694889363</v>
      </c>
      <c r="D45" s="7">
        <f t="shared" si="4"/>
        <v>73279.42523394627</v>
      </c>
      <c r="E45" s="7">
        <f t="shared" si="0"/>
        <v>498.9768713843869</v>
      </c>
    </row>
    <row r="46" spans="1:5" ht="12">
      <c r="A46" s="9">
        <f aca="true" t="shared" si="5" ref="A46:A56">1+A45</f>
        <v>27</v>
      </c>
      <c r="B46" s="10">
        <f aca="true" t="shared" si="6" ref="B46:B56">IF((D45&lt;$D$10-C45),D45,$D$10-C46)</f>
        <v>71.51355751970033</v>
      </c>
      <c r="C46" s="10">
        <f aca="true" t="shared" si="7" ref="C46:C56">D45*($D$6/$D$7)</f>
        <v>427.4633138646866</v>
      </c>
      <c r="D46" s="7">
        <f aca="true" t="shared" si="8" ref="D46:D56">IF((D45-B46&lt;=1),0,D45-B46)</f>
        <v>73207.91167642656</v>
      </c>
      <c r="E46" s="7">
        <f aca="true" t="shared" si="9" ref="E46:E56">B46+C46</f>
        <v>498.9768713843869</v>
      </c>
    </row>
    <row r="47" spans="1:5" ht="12">
      <c r="A47" s="9">
        <f t="shared" si="5"/>
        <v>28</v>
      </c>
      <c r="B47" s="10">
        <f t="shared" si="6"/>
        <v>71.93071993856529</v>
      </c>
      <c r="C47" s="10">
        <f t="shared" si="7"/>
        <v>427.04615144582164</v>
      </c>
      <c r="D47" s="7">
        <f t="shared" si="8"/>
        <v>73135.980956488</v>
      </c>
      <c r="E47" s="7">
        <f t="shared" si="9"/>
        <v>498.9768713843869</v>
      </c>
    </row>
    <row r="48" spans="1:5" ht="12">
      <c r="A48" s="9">
        <f t="shared" si="5"/>
        <v>29</v>
      </c>
      <c r="B48" s="10">
        <f t="shared" si="6"/>
        <v>72.35031580487356</v>
      </c>
      <c r="C48" s="10">
        <f t="shared" si="7"/>
        <v>426.62655557951337</v>
      </c>
      <c r="D48" s="7">
        <f t="shared" si="8"/>
        <v>73063.63064068313</v>
      </c>
      <c r="E48" s="7">
        <f t="shared" si="9"/>
        <v>498.9768713843869</v>
      </c>
    </row>
    <row r="49" spans="1:5" ht="12">
      <c r="A49" s="9">
        <f t="shared" si="5"/>
        <v>30</v>
      </c>
      <c r="B49" s="10">
        <f t="shared" si="6"/>
        <v>72.77235931373531</v>
      </c>
      <c r="C49" s="10">
        <f t="shared" si="7"/>
        <v>426.2045120706516</v>
      </c>
      <c r="D49" s="7">
        <f t="shared" si="8"/>
        <v>72990.8582813694</v>
      </c>
      <c r="E49" s="7">
        <f t="shared" si="9"/>
        <v>498.9768713843869</v>
      </c>
    </row>
    <row r="50" spans="1:5" ht="12">
      <c r="A50" s="9">
        <f t="shared" si="5"/>
        <v>31</v>
      </c>
      <c r="B50" s="10">
        <f t="shared" si="6"/>
        <v>73.19686474306542</v>
      </c>
      <c r="C50" s="10">
        <f t="shared" si="7"/>
        <v>425.7800066413215</v>
      </c>
      <c r="D50" s="7">
        <f t="shared" si="8"/>
        <v>72917.66141662633</v>
      </c>
      <c r="E50" s="7">
        <f t="shared" si="9"/>
        <v>498.9768713843869</v>
      </c>
    </row>
    <row r="51" spans="1:5" ht="12">
      <c r="A51" s="9">
        <f t="shared" si="5"/>
        <v>32</v>
      </c>
      <c r="B51" s="10">
        <f t="shared" si="6"/>
        <v>73.62384645406667</v>
      </c>
      <c r="C51" s="10">
        <f t="shared" si="7"/>
        <v>425.35302493032026</v>
      </c>
      <c r="D51" s="7">
        <f t="shared" si="8"/>
        <v>72844.03757017227</v>
      </c>
      <c r="E51" s="7">
        <f t="shared" si="9"/>
        <v>498.9768713843869</v>
      </c>
    </row>
    <row r="52" spans="1:5" ht="12">
      <c r="A52" s="9">
        <f t="shared" si="5"/>
        <v>33</v>
      </c>
      <c r="B52" s="10">
        <f t="shared" si="6"/>
        <v>74.05331889171538</v>
      </c>
      <c r="C52" s="10">
        <f t="shared" si="7"/>
        <v>424.92355249267155</v>
      </c>
      <c r="D52" s="7">
        <f t="shared" si="8"/>
        <v>72769.98425128055</v>
      </c>
      <c r="E52" s="7">
        <f t="shared" si="9"/>
        <v>498.9768713843869</v>
      </c>
    </row>
    <row r="53" spans="1:5" ht="12">
      <c r="A53" s="9">
        <f t="shared" si="5"/>
        <v>34</v>
      </c>
      <c r="B53" s="10">
        <f t="shared" si="6"/>
        <v>74.48529658525035</v>
      </c>
      <c r="C53" s="10">
        <f t="shared" si="7"/>
        <v>424.4915747991366</v>
      </c>
      <c r="D53" s="7">
        <f t="shared" si="8"/>
        <v>72695.4989546953</v>
      </c>
      <c r="E53" s="7">
        <f t="shared" si="9"/>
        <v>498.9768713843869</v>
      </c>
    </row>
    <row r="54" spans="1:5" ht="12">
      <c r="A54" s="9">
        <f t="shared" si="5"/>
        <v>35</v>
      </c>
      <c r="B54" s="10">
        <f t="shared" si="6"/>
        <v>74.91979414866432</v>
      </c>
      <c r="C54" s="10">
        <f t="shared" si="7"/>
        <v>424.0570772357226</v>
      </c>
      <c r="D54" s="7">
        <f t="shared" si="8"/>
        <v>72620.57916054664</v>
      </c>
      <c r="E54" s="7">
        <f t="shared" si="9"/>
        <v>498.9768713843869</v>
      </c>
    </row>
    <row r="55" spans="1:5" ht="12">
      <c r="A55" s="9">
        <f t="shared" si="5"/>
        <v>36</v>
      </c>
      <c r="B55" s="10">
        <f t="shared" si="6"/>
        <v>75.35682628119821</v>
      </c>
      <c r="C55" s="10">
        <f t="shared" si="7"/>
        <v>423.6200451031887</v>
      </c>
      <c r="D55" s="7">
        <f t="shared" si="8"/>
        <v>72545.22233426543</v>
      </c>
      <c r="E55" s="7">
        <f t="shared" si="9"/>
        <v>498.9768713843869</v>
      </c>
    </row>
    <row r="56" spans="1:5" ht="12">
      <c r="A56" s="9">
        <f t="shared" si="5"/>
        <v>37</v>
      </c>
      <c r="B56" s="10">
        <f t="shared" si="6"/>
        <v>75.79640776783856</v>
      </c>
      <c r="C56" s="10">
        <f t="shared" si="7"/>
        <v>423.18046361654837</v>
      </c>
      <c r="D56" s="7">
        <f t="shared" si="8"/>
        <v>72469.4259264976</v>
      </c>
      <c r="E56" s="7">
        <f t="shared" si="9"/>
        <v>498.9768713843869</v>
      </c>
    </row>
    <row r="57" spans="1:5" ht="12">
      <c r="A57" s="9">
        <f aca="true" t="shared" si="10" ref="A57:A83">1+A56</f>
        <v>38</v>
      </c>
      <c r="B57" s="10">
        <f aca="true" t="shared" si="11" ref="B57:B83">IF((D56&lt;$D$10-C56),D56,$D$10-C57)</f>
        <v>76.2385534798176</v>
      </c>
      <c r="C57" s="10">
        <f aca="true" t="shared" si="12" ref="C57:C83">D56*($D$6/$D$7)</f>
        <v>422.7383179045693</v>
      </c>
      <c r="D57" s="7">
        <f aca="true" t="shared" si="13" ref="D57:D83">IF((D56-B57&lt;=1),0,D56-B57)</f>
        <v>72393.18737301778</v>
      </c>
      <c r="E57" s="7">
        <f aca="true" t="shared" si="14" ref="E57:E83">B57+C57</f>
        <v>498.9768713843869</v>
      </c>
    </row>
    <row r="58" spans="1:5" ht="12">
      <c r="A58" s="9">
        <f t="shared" si="10"/>
        <v>39</v>
      </c>
      <c r="B58" s="10">
        <f t="shared" si="11"/>
        <v>76.68327837511657</v>
      </c>
      <c r="C58" s="10">
        <f t="shared" si="12"/>
        <v>422.29359300927035</v>
      </c>
      <c r="D58" s="7">
        <f t="shared" si="13"/>
        <v>72316.50409464266</v>
      </c>
      <c r="E58" s="7">
        <f t="shared" si="14"/>
        <v>498.9768713843869</v>
      </c>
    </row>
    <row r="59" spans="1:5" ht="12">
      <c r="A59" s="9">
        <f t="shared" si="10"/>
        <v>40</v>
      </c>
      <c r="B59" s="10">
        <f t="shared" si="11"/>
        <v>77.13059749897138</v>
      </c>
      <c r="C59" s="10">
        <f t="shared" si="12"/>
        <v>421.84627388541554</v>
      </c>
      <c r="D59" s="7">
        <f t="shared" si="13"/>
        <v>72239.3734971437</v>
      </c>
      <c r="E59" s="7">
        <f t="shared" si="14"/>
        <v>498.9768713843869</v>
      </c>
    </row>
    <row r="60" spans="1:5" ht="12">
      <c r="A60" s="9">
        <f t="shared" si="10"/>
        <v>41</v>
      </c>
      <c r="B60" s="10">
        <f t="shared" si="11"/>
        <v>77.580525984382</v>
      </c>
      <c r="C60" s="10">
        <f t="shared" si="12"/>
        <v>421.3963454000049</v>
      </c>
      <c r="D60" s="7">
        <f t="shared" si="13"/>
        <v>72161.79297115932</v>
      </c>
      <c r="E60" s="7">
        <f t="shared" si="14"/>
        <v>498.9768713843869</v>
      </c>
    </row>
    <row r="61" spans="1:5" ht="12">
      <c r="A61" s="9">
        <f t="shared" si="10"/>
        <v>42</v>
      </c>
      <c r="B61" s="10">
        <f t="shared" si="11"/>
        <v>78.0330790526242</v>
      </c>
      <c r="C61" s="10">
        <f t="shared" si="12"/>
        <v>420.9437923317627</v>
      </c>
      <c r="D61" s="7">
        <f t="shared" si="13"/>
        <v>72083.7598921067</v>
      </c>
      <c r="E61" s="7">
        <f t="shared" si="14"/>
        <v>498.9768713843869</v>
      </c>
    </row>
    <row r="62" spans="1:5" ht="12">
      <c r="A62" s="9">
        <f t="shared" si="10"/>
        <v>43</v>
      </c>
      <c r="B62" s="10">
        <f t="shared" si="11"/>
        <v>78.48827201376452</v>
      </c>
      <c r="C62" s="10">
        <f t="shared" si="12"/>
        <v>420.4885993706224</v>
      </c>
      <c r="D62" s="7">
        <f t="shared" si="13"/>
        <v>72005.27162009293</v>
      </c>
      <c r="E62" s="7">
        <f t="shared" si="14"/>
        <v>498.9768713843869</v>
      </c>
    </row>
    <row r="63" spans="1:5" ht="12">
      <c r="A63" s="9">
        <f t="shared" si="10"/>
        <v>44</v>
      </c>
      <c r="B63" s="10">
        <f t="shared" si="11"/>
        <v>78.94612026717817</v>
      </c>
      <c r="C63" s="10">
        <f t="shared" si="12"/>
        <v>420.03075111720875</v>
      </c>
      <c r="D63" s="7">
        <f t="shared" si="13"/>
        <v>71926.32549982575</v>
      </c>
      <c r="E63" s="7">
        <f t="shared" si="14"/>
        <v>498.9768713843869</v>
      </c>
    </row>
    <row r="64" spans="1:5" ht="12">
      <c r="A64" s="9">
        <f t="shared" si="10"/>
        <v>45</v>
      </c>
      <c r="B64" s="10">
        <f t="shared" si="11"/>
        <v>79.40663930207006</v>
      </c>
      <c r="C64" s="10">
        <f t="shared" si="12"/>
        <v>419.57023208231686</v>
      </c>
      <c r="D64" s="7">
        <f t="shared" si="13"/>
        <v>71846.91886052367</v>
      </c>
      <c r="E64" s="7">
        <f t="shared" si="14"/>
        <v>498.9768713843869</v>
      </c>
    </row>
    <row r="65" spans="1:5" ht="12">
      <c r="A65" s="9">
        <f t="shared" si="10"/>
        <v>46</v>
      </c>
      <c r="B65" s="10">
        <f t="shared" si="11"/>
        <v>79.86984469799881</v>
      </c>
      <c r="C65" s="10">
        <f t="shared" si="12"/>
        <v>419.1070266863881</v>
      </c>
      <c r="D65" s="7">
        <f t="shared" si="13"/>
        <v>71767.04901582567</v>
      </c>
      <c r="E65" s="7">
        <f t="shared" si="14"/>
        <v>498.9768713843869</v>
      </c>
    </row>
    <row r="66" spans="1:5" ht="12">
      <c r="A66" s="9">
        <f t="shared" si="10"/>
        <v>47</v>
      </c>
      <c r="B66" s="10">
        <f t="shared" si="11"/>
        <v>80.33575212540381</v>
      </c>
      <c r="C66" s="10">
        <f t="shared" si="12"/>
        <v>418.6411192589831</v>
      </c>
      <c r="D66" s="7">
        <f t="shared" si="13"/>
        <v>71686.71326370027</v>
      </c>
      <c r="E66" s="7">
        <f t="shared" si="14"/>
        <v>498.9768713843869</v>
      </c>
    </row>
    <row r="67" spans="1:5" ht="12">
      <c r="A67" s="9">
        <f t="shared" si="10"/>
        <v>48</v>
      </c>
      <c r="B67" s="10">
        <f t="shared" si="11"/>
        <v>80.80437734613537</v>
      </c>
      <c r="C67" s="10">
        <f t="shared" si="12"/>
        <v>418.17249403825156</v>
      </c>
      <c r="D67" s="7">
        <f t="shared" si="13"/>
        <v>71605.90888635413</v>
      </c>
      <c r="E67" s="7">
        <f t="shared" si="14"/>
        <v>498.9768713843869</v>
      </c>
    </row>
    <row r="68" spans="1:5" ht="12">
      <c r="A68" s="9">
        <f t="shared" si="10"/>
        <v>49</v>
      </c>
      <c r="B68" s="10">
        <f t="shared" si="11"/>
        <v>81.27573621398784</v>
      </c>
      <c r="C68" s="10">
        <f t="shared" si="12"/>
        <v>417.7011351703991</v>
      </c>
      <c r="D68" s="7">
        <f t="shared" si="13"/>
        <v>71524.63315014014</v>
      </c>
      <c r="E68" s="7">
        <f t="shared" si="14"/>
        <v>498.9768713843869</v>
      </c>
    </row>
    <row r="69" spans="1:5" ht="12">
      <c r="A69" s="9">
        <f t="shared" si="10"/>
        <v>50</v>
      </c>
      <c r="B69" s="10">
        <f t="shared" si="11"/>
        <v>81.74984467523609</v>
      </c>
      <c r="C69" s="10">
        <f t="shared" si="12"/>
        <v>417.22702670915083</v>
      </c>
      <c r="D69" s="7">
        <f t="shared" si="13"/>
        <v>71442.8833054649</v>
      </c>
      <c r="E69" s="7">
        <f t="shared" si="14"/>
        <v>498.9768713843869</v>
      </c>
    </row>
    <row r="70" spans="1:5" ht="12">
      <c r="A70" s="9">
        <f t="shared" si="10"/>
        <v>51</v>
      </c>
      <c r="B70" s="10">
        <f t="shared" si="11"/>
        <v>82.22671876917497</v>
      </c>
      <c r="C70" s="10">
        <f t="shared" si="12"/>
        <v>416.75015261521196</v>
      </c>
      <c r="D70" s="7">
        <f t="shared" si="13"/>
        <v>71360.65658669572</v>
      </c>
      <c r="E70" s="7">
        <f t="shared" si="14"/>
        <v>498.9768713843869</v>
      </c>
    </row>
    <row r="71" spans="1:5" ht="12">
      <c r="A71" s="9">
        <f t="shared" si="10"/>
        <v>52</v>
      </c>
      <c r="B71" s="10">
        <f t="shared" si="11"/>
        <v>82.70637462866182</v>
      </c>
      <c r="C71" s="10">
        <f t="shared" si="12"/>
        <v>416.2704967557251</v>
      </c>
      <c r="D71" s="7">
        <f t="shared" si="13"/>
        <v>71277.95021206707</v>
      </c>
      <c r="E71" s="7">
        <f t="shared" si="14"/>
        <v>498.9768713843869</v>
      </c>
    </row>
    <row r="72" spans="1:5" ht="12">
      <c r="A72" s="9">
        <f t="shared" si="10"/>
        <v>53</v>
      </c>
      <c r="B72" s="10">
        <f t="shared" si="11"/>
        <v>83.18882848066238</v>
      </c>
      <c r="C72" s="10">
        <f t="shared" si="12"/>
        <v>415.78804290372454</v>
      </c>
      <c r="D72" s="7">
        <f t="shared" si="13"/>
        <v>71194.7613835864</v>
      </c>
      <c r="E72" s="7">
        <f t="shared" si="14"/>
        <v>498.9768713843869</v>
      </c>
    </row>
    <row r="73" spans="1:5" ht="12">
      <c r="A73" s="9">
        <f t="shared" si="10"/>
        <v>54</v>
      </c>
      <c r="B73" s="10">
        <f t="shared" si="11"/>
        <v>83.67409664679957</v>
      </c>
      <c r="C73" s="10">
        <f t="shared" si="12"/>
        <v>415.30277473758736</v>
      </c>
      <c r="D73" s="7">
        <f t="shared" si="13"/>
        <v>71111.0872869396</v>
      </c>
      <c r="E73" s="7">
        <f t="shared" si="14"/>
        <v>498.9768713843869</v>
      </c>
    </row>
    <row r="74" spans="1:5" ht="12">
      <c r="A74" s="9">
        <f t="shared" si="10"/>
        <v>55</v>
      </c>
      <c r="B74" s="10">
        <f t="shared" si="11"/>
        <v>84.16219554390591</v>
      </c>
      <c r="C74" s="10">
        <f t="shared" si="12"/>
        <v>414.814675840481</v>
      </c>
      <c r="D74" s="7">
        <f t="shared" si="13"/>
        <v>71026.9250913957</v>
      </c>
      <c r="E74" s="7">
        <f t="shared" si="14"/>
        <v>498.9768713843869</v>
      </c>
    </row>
    <row r="75" spans="1:5" ht="12">
      <c r="A75" s="9">
        <f t="shared" si="10"/>
        <v>56</v>
      </c>
      <c r="B75" s="10">
        <f t="shared" si="11"/>
        <v>84.65314168457871</v>
      </c>
      <c r="C75" s="10">
        <f t="shared" si="12"/>
        <v>414.3237296998082</v>
      </c>
      <c r="D75" s="7">
        <f t="shared" si="13"/>
        <v>70942.27194971111</v>
      </c>
      <c r="E75" s="7">
        <f t="shared" si="14"/>
        <v>498.9768713843869</v>
      </c>
    </row>
    <row r="76" spans="1:5" ht="12">
      <c r="A76" s="9">
        <f t="shared" si="10"/>
        <v>57</v>
      </c>
      <c r="B76" s="10">
        <f t="shared" si="11"/>
        <v>85.14695167773874</v>
      </c>
      <c r="C76" s="10">
        <f t="shared" si="12"/>
        <v>413.8299197066482</v>
      </c>
      <c r="D76" s="7">
        <f t="shared" si="13"/>
        <v>70857.12499803337</v>
      </c>
      <c r="E76" s="7">
        <f t="shared" si="14"/>
        <v>498.9768713843869</v>
      </c>
    </row>
    <row r="77" spans="1:5" ht="12">
      <c r="A77" s="9">
        <f t="shared" si="10"/>
        <v>58</v>
      </c>
      <c r="B77" s="10">
        <f t="shared" si="11"/>
        <v>85.64364222919227</v>
      </c>
      <c r="C77" s="10">
        <f t="shared" si="12"/>
        <v>413.33322915519466</v>
      </c>
      <c r="D77" s="7">
        <f t="shared" si="13"/>
        <v>70771.48135580418</v>
      </c>
      <c r="E77" s="7">
        <f t="shared" si="14"/>
        <v>498.9768713843869</v>
      </c>
    </row>
    <row r="78" spans="1:5" ht="12">
      <c r="A78" s="9">
        <f t="shared" si="10"/>
        <v>59</v>
      </c>
      <c r="B78" s="10">
        <f t="shared" si="11"/>
        <v>86.14323014219588</v>
      </c>
      <c r="C78" s="10">
        <f t="shared" si="12"/>
        <v>412.83364124219105</v>
      </c>
      <c r="D78" s="7">
        <f t="shared" si="13"/>
        <v>70685.33812566198</v>
      </c>
      <c r="E78" s="7">
        <f t="shared" si="14"/>
        <v>498.9768713843869</v>
      </c>
    </row>
    <row r="79" spans="1:5" ht="12">
      <c r="A79" s="9">
        <f t="shared" si="10"/>
        <v>60</v>
      </c>
      <c r="B79" s="10">
        <f t="shared" si="11"/>
        <v>86.64573231802535</v>
      </c>
      <c r="C79" s="10">
        <f t="shared" si="12"/>
        <v>412.3311390663616</v>
      </c>
      <c r="D79" s="7">
        <f t="shared" si="13"/>
        <v>70598.69239334395</v>
      </c>
      <c r="E79" s="7">
        <f t="shared" si="14"/>
        <v>498.9768713843869</v>
      </c>
    </row>
    <row r="80" spans="1:5" ht="12">
      <c r="A80" s="9">
        <f t="shared" si="10"/>
        <v>61</v>
      </c>
      <c r="B80" s="10">
        <f t="shared" si="11"/>
        <v>87.15116575654719</v>
      </c>
      <c r="C80" s="10">
        <f t="shared" si="12"/>
        <v>411.82570562783974</v>
      </c>
      <c r="D80" s="7">
        <f t="shared" si="13"/>
        <v>70511.54122758741</v>
      </c>
      <c r="E80" s="7">
        <f t="shared" si="14"/>
        <v>498.9768713843869</v>
      </c>
    </row>
    <row r="81" spans="1:5" ht="12">
      <c r="A81" s="9">
        <f t="shared" si="10"/>
        <v>62</v>
      </c>
      <c r="B81" s="10">
        <f t="shared" si="11"/>
        <v>87.65954755679365</v>
      </c>
      <c r="C81" s="10">
        <f t="shared" si="12"/>
        <v>411.31732382759327</v>
      </c>
      <c r="D81" s="7">
        <f t="shared" si="13"/>
        <v>70423.88168003062</v>
      </c>
      <c r="E81" s="7">
        <f t="shared" si="14"/>
        <v>498.9768713843869</v>
      </c>
    </row>
    <row r="82" spans="1:5" ht="12">
      <c r="A82" s="9">
        <f t="shared" si="10"/>
        <v>63</v>
      </c>
      <c r="B82" s="10">
        <f t="shared" si="11"/>
        <v>88.1708949175416</v>
      </c>
      <c r="C82" s="10">
        <f t="shared" si="12"/>
        <v>410.8059764668453</v>
      </c>
      <c r="D82" s="7">
        <f t="shared" si="13"/>
        <v>70335.71078511309</v>
      </c>
      <c r="E82" s="7">
        <f t="shared" si="14"/>
        <v>498.9768713843869</v>
      </c>
    </row>
    <row r="83" spans="1:5" ht="12">
      <c r="A83" s="9">
        <f t="shared" si="10"/>
        <v>64</v>
      </c>
      <c r="B83" s="10">
        <f t="shared" si="11"/>
        <v>88.6852251378939</v>
      </c>
      <c r="C83" s="10">
        <f t="shared" si="12"/>
        <v>410.29164624649303</v>
      </c>
      <c r="D83" s="7">
        <f t="shared" si="13"/>
        <v>70247.0255599752</v>
      </c>
      <c r="E83" s="7">
        <f t="shared" si="14"/>
        <v>498.9768713843869</v>
      </c>
    </row>
    <row r="84" spans="1:5" ht="12">
      <c r="A84" s="9">
        <f aca="true" t="shared" si="15" ref="A84:A147">1+A83</f>
        <v>65</v>
      </c>
      <c r="B84" s="10">
        <f aca="true" t="shared" si="16" ref="B84:B147">IF((D83&lt;$D$10-C83),D83,$D$10-C84)</f>
        <v>89.2025556178649</v>
      </c>
      <c r="C84" s="10">
        <f aca="true" t="shared" si="17" ref="C84:C147">D83*($D$6/$D$7)</f>
        <v>409.774315766522</v>
      </c>
      <c r="D84" s="7">
        <f aca="true" t="shared" si="18" ref="D84:D147">IF((D83-B84&lt;=1),0,D83-B84)</f>
        <v>70157.82300435733</v>
      </c>
      <c r="E84" s="7">
        <f aca="true" t="shared" si="19" ref="E84:E147">B84+C84</f>
        <v>498.9768713843869</v>
      </c>
    </row>
    <row r="85" spans="1:5" ht="12">
      <c r="A85" s="9">
        <f t="shared" si="15"/>
        <v>66</v>
      </c>
      <c r="B85" s="10">
        <f t="shared" si="16"/>
        <v>89.72290385896918</v>
      </c>
      <c r="C85" s="10">
        <f t="shared" si="17"/>
        <v>409.25396752541775</v>
      </c>
      <c r="D85" s="7">
        <f t="shared" si="18"/>
        <v>70068.10010049836</v>
      </c>
      <c r="E85" s="7">
        <f t="shared" si="19"/>
        <v>498.9768713843869</v>
      </c>
    </row>
    <row r="86" spans="1:5" ht="12">
      <c r="A86" s="9">
        <f t="shared" si="15"/>
        <v>67</v>
      </c>
      <c r="B86" s="10">
        <f t="shared" si="16"/>
        <v>90.24628746481318</v>
      </c>
      <c r="C86" s="10">
        <f t="shared" si="17"/>
        <v>408.73058391957375</v>
      </c>
      <c r="D86" s="7">
        <f t="shared" si="18"/>
        <v>69977.85381303354</v>
      </c>
      <c r="E86" s="7">
        <f t="shared" si="19"/>
        <v>498.9768713843869</v>
      </c>
    </row>
    <row r="87" spans="1:5" ht="12">
      <c r="A87" s="9">
        <f t="shared" si="15"/>
        <v>68</v>
      </c>
      <c r="B87" s="10">
        <f t="shared" si="16"/>
        <v>90.7727241416913</v>
      </c>
      <c r="C87" s="10">
        <f t="shared" si="17"/>
        <v>408.2041472426956</v>
      </c>
      <c r="D87" s="7">
        <f t="shared" si="18"/>
        <v>69887.08108889185</v>
      </c>
      <c r="E87" s="7">
        <f t="shared" si="19"/>
        <v>498.9768713843869</v>
      </c>
    </row>
    <row r="88" spans="1:5" ht="12">
      <c r="A88" s="9">
        <f t="shared" si="15"/>
        <v>69</v>
      </c>
      <c r="B88" s="10">
        <f t="shared" si="16"/>
        <v>91.30223169918446</v>
      </c>
      <c r="C88" s="10">
        <f t="shared" si="17"/>
        <v>407.67463968520246</v>
      </c>
      <c r="D88" s="7">
        <f t="shared" si="18"/>
        <v>69795.77885719266</v>
      </c>
      <c r="E88" s="7">
        <f t="shared" si="19"/>
        <v>498.9768713843869</v>
      </c>
    </row>
    <row r="89" spans="1:5" ht="12">
      <c r="A89" s="9">
        <f t="shared" si="15"/>
        <v>70</v>
      </c>
      <c r="B89" s="10">
        <f t="shared" si="16"/>
        <v>91.83482805076301</v>
      </c>
      <c r="C89" s="10">
        <f t="shared" si="17"/>
        <v>407.1420433336239</v>
      </c>
      <c r="D89" s="7">
        <f t="shared" si="18"/>
        <v>69703.9440291419</v>
      </c>
      <c r="E89" s="7">
        <f t="shared" si="19"/>
        <v>498.9768713843869</v>
      </c>
    </row>
    <row r="90" spans="1:5" ht="12">
      <c r="A90" s="9">
        <f t="shared" si="15"/>
        <v>71</v>
      </c>
      <c r="B90" s="10">
        <f t="shared" si="16"/>
        <v>92.37053121439249</v>
      </c>
      <c r="C90" s="10">
        <f t="shared" si="17"/>
        <v>406.60634016999444</v>
      </c>
      <c r="D90" s="7">
        <f t="shared" si="18"/>
        <v>69611.57349792751</v>
      </c>
      <c r="E90" s="7">
        <f t="shared" si="19"/>
        <v>498.9768713843869</v>
      </c>
    </row>
    <row r="91" spans="1:5" ht="12">
      <c r="A91" s="9">
        <f t="shared" si="15"/>
        <v>72</v>
      </c>
      <c r="B91" s="10">
        <f t="shared" si="16"/>
        <v>92.90935931314306</v>
      </c>
      <c r="C91" s="10">
        <f t="shared" si="17"/>
        <v>406.06751207124387</v>
      </c>
      <c r="D91" s="7">
        <f t="shared" si="18"/>
        <v>69518.66413861437</v>
      </c>
      <c r="E91" s="7">
        <f t="shared" si="19"/>
        <v>498.9768713843869</v>
      </c>
    </row>
    <row r="92" spans="1:5" ht="12">
      <c r="A92" s="9">
        <f t="shared" si="15"/>
        <v>73</v>
      </c>
      <c r="B92" s="10">
        <f t="shared" si="16"/>
        <v>93.45133057580307</v>
      </c>
      <c r="C92" s="10">
        <f t="shared" si="17"/>
        <v>405.52554080858386</v>
      </c>
      <c r="D92" s="7">
        <f t="shared" si="18"/>
        <v>69425.21280803857</v>
      </c>
      <c r="E92" s="7">
        <f t="shared" si="19"/>
        <v>498.9768713843869</v>
      </c>
    </row>
    <row r="93" spans="1:5" ht="12">
      <c r="A93" s="9">
        <f t="shared" si="15"/>
        <v>74</v>
      </c>
      <c r="B93" s="10">
        <f t="shared" si="16"/>
        <v>93.99646333749524</v>
      </c>
      <c r="C93" s="10">
        <f t="shared" si="17"/>
        <v>404.9804080468917</v>
      </c>
      <c r="D93" s="7">
        <f t="shared" si="18"/>
        <v>69331.21634470108</v>
      </c>
      <c r="E93" s="7">
        <f t="shared" si="19"/>
        <v>498.9768713843869</v>
      </c>
    </row>
    <row r="94" spans="1:5" ht="12">
      <c r="A94" s="9">
        <f t="shared" si="15"/>
        <v>75</v>
      </c>
      <c r="B94" s="10">
        <f t="shared" si="16"/>
        <v>94.54477604029728</v>
      </c>
      <c r="C94" s="10">
        <f t="shared" si="17"/>
        <v>404.43209534408965</v>
      </c>
      <c r="D94" s="7">
        <f t="shared" si="18"/>
        <v>69236.67156866078</v>
      </c>
      <c r="E94" s="7">
        <f t="shared" si="19"/>
        <v>498.9768713843869</v>
      </c>
    </row>
    <row r="95" spans="1:5" ht="12">
      <c r="A95" s="9">
        <f t="shared" si="15"/>
        <v>76</v>
      </c>
      <c r="B95" s="10">
        <f t="shared" si="16"/>
        <v>95.09628723386572</v>
      </c>
      <c r="C95" s="10">
        <f t="shared" si="17"/>
        <v>403.8805841505212</v>
      </c>
      <c r="D95" s="7">
        <f t="shared" si="18"/>
        <v>69141.5752814269</v>
      </c>
      <c r="E95" s="7">
        <f t="shared" si="19"/>
        <v>498.9768713843869</v>
      </c>
    </row>
    <row r="96" spans="1:5" ht="12">
      <c r="A96" s="9">
        <f t="shared" si="15"/>
        <v>77</v>
      </c>
      <c r="B96" s="10">
        <f t="shared" si="16"/>
        <v>95.65101557606329</v>
      </c>
      <c r="C96" s="10">
        <f t="shared" si="17"/>
        <v>403.32585580832364</v>
      </c>
      <c r="D96" s="7">
        <f t="shared" si="18"/>
        <v>69045.92426585084</v>
      </c>
      <c r="E96" s="7">
        <f t="shared" si="19"/>
        <v>498.9768713843869</v>
      </c>
    </row>
    <row r="97" spans="1:5" ht="12">
      <c r="A97" s="9">
        <f t="shared" si="15"/>
        <v>78</v>
      </c>
      <c r="B97" s="10">
        <f t="shared" si="16"/>
        <v>96.20897983359032</v>
      </c>
      <c r="C97" s="10">
        <f t="shared" si="17"/>
        <v>402.7678915507966</v>
      </c>
      <c r="D97" s="7">
        <f t="shared" si="18"/>
        <v>68949.71528601725</v>
      </c>
      <c r="E97" s="7">
        <f t="shared" si="19"/>
        <v>498.9768713843869</v>
      </c>
    </row>
    <row r="98" spans="1:5" ht="12">
      <c r="A98" s="9">
        <f t="shared" si="15"/>
        <v>79</v>
      </c>
      <c r="B98" s="10">
        <f t="shared" si="16"/>
        <v>96.77019888261964</v>
      </c>
      <c r="C98" s="10">
        <f t="shared" si="17"/>
        <v>402.2066725017673</v>
      </c>
      <c r="D98" s="7">
        <f t="shared" si="18"/>
        <v>68852.94508713463</v>
      </c>
      <c r="E98" s="7">
        <f t="shared" si="19"/>
        <v>498.9768713843869</v>
      </c>
    </row>
    <row r="99" spans="1:5" ht="12">
      <c r="A99" s="9">
        <f t="shared" si="15"/>
        <v>80</v>
      </c>
      <c r="B99" s="10">
        <f t="shared" si="16"/>
        <v>97.33469170943488</v>
      </c>
      <c r="C99" s="10">
        <f t="shared" si="17"/>
        <v>401.64217967495205</v>
      </c>
      <c r="D99" s="7">
        <f t="shared" si="18"/>
        <v>68755.6103954252</v>
      </c>
      <c r="E99" s="7">
        <f t="shared" si="19"/>
        <v>498.9768713843869</v>
      </c>
    </row>
    <row r="100" spans="1:5" ht="12">
      <c r="A100" s="9">
        <f t="shared" si="15"/>
        <v>81</v>
      </c>
      <c r="B100" s="10">
        <f t="shared" si="16"/>
        <v>97.90247741107322</v>
      </c>
      <c r="C100" s="10">
        <f t="shared" si="17"/>
        <v>401.0743939733137</v>
      </c>
      <c r="D100" s="7">
        <f t="shared" si="18"/>
        <v>68657.70791801413</v>
      </c>
      <c r="E100" s="7">
        <f t="shared" si="19"/>
        <v>498.9768713843869</v>
      </c>
    </row>
    <row r="101" spans="1:5" ht="12">
      <c r="A101" s="9">
        <f t="shared" si="15"/>
        <v>82</v>
      </c>
      <c r="B101" s="10">
        <f t="shared" si="16"/>
        <v>98.47357519597114</v>
      </c>
      <c r="C101" s="10">
        <f t="shared" si="17"/>
        <v>400.5032961884158</v>
      </c>
      <c r="D101" s="7">
        <f t="shared" si="18"/>
        <v>68559.23434281816</v>
      </c>
      <c r="E101" s="7">
        <f t="shared" si="19"/>
        <v>498.9768713843869</v>
      </c>
    </row>
    <row r="102" spans="1:5" ht="12">
      <c r="A102" s="9">
        <f t="shared" si="15"/>
        <v>83</v>
      </c>
      <c r="B102" s="10">
        <f t="shared" si="16"/>
        <v>99.04800438461427</v>
      </c>
      <c r="C102" s="10">
        <f t="shared" si="17"/>
        <v>399.92886699977265</v>
      </c>
      <c r="D102" s="7">
        <f t="shared" si="18"/>
        <v>68460.18633843354</v>
      </c>
      <c r="E102" s="7">
        <f t="shared" si="19"/>
        <v>498.9768713843869</v>
      </c>
    </row>
    <row r="103" spans="1:5" ht="12">
      <c r="A103" s="9">
        <f t="shared" si="15"/>
        <v>84</v>
      </c>
      <c r="B103" s="10">
        <f t="shared" si="16"/>
        <v>99.62578441019122</v>
      </c>
      <c r="C103" s="10">
        <f t="shared" si="17"/>
        <v>399.3510869741957</v>
      </c>
      <c r="D103" s="7">
        <f t="shared" si="18"/>
        <v>68360.56055402335</v>
      </c>
      <c r="E103" s="7">
        <f t="shared" si="19"/>
        <v>498.9768713843869</v>
      </c>
    </row>
    <row r="104" spans="1:5" ht="12">
      <c r="A104" s="9">
        <f t="shared" si="15"/>
        <v>85</v>
      </c>
      <c r="B104" s="10">
        <f t="shared" si="16"/>
        <v>100.2069348192507</v>
      </c>
      <c r="C104" s="10">
        <f t="shared" si="17"/>
        <v>398.7699365651362</v>
      </c>
      <c r="D104" s="7">
        <f t="shared" si="18"/>
        <v>68260.3536192041</v>
      </c>
      <c r="E104" s="7">
        <f t="shared" si="19"/>
        <v>498.9768713843869</v>
      </c>
    </row>
    <row r="105" spans="1:5" ht="12">
      <c r="A105" s="9">
        <f t="shared" si="15"/>
        <v>86</v>
      </c>
      <c r="B105" s="10">
        <f t="shared" si="16"/>
        <v>100.79147527236296</v>
      </c>
      <c r="C105" s="10">
        <f t="shared" si="17"/>
        <v>398.18539611202397</v>
      </c>
      <c r="D105" s="7">
        <f t="shared" si="18"/>
        <v>68159.56214393175</v>
      </c>
      <c r="E105" s="7">
        <f t="shared" si="19"/>
        <v>498.9768713843869</v>
      </c>
    </row>
    <row r="106" spans="1:5" ht="12">
      <c r="A106" s="9">
        <f t="shared" si="15"/>
        <v>87</v>
      </c>
      <c r="B106" s="10">
        <f t="shared" si="16"/>
        <v>101.37942554478502</v>
      </c>
      <c r="C106" s="10">
        <f t="shared" si="17"/>
        <v>397.5974458396019</v>
      </c>
      <c r="D106" s="7">
        <f t="shared" si="18"/>
        <v>68058.18271838696</v>
      </c>
      <c r="E106" s="7">
        <f t="shared" si="19"/>
        <v>498.9768713843869</v>
      </c>
    </row>
    <row r="107" spans="1:5" ht="12">
      <c r="A107" s="9">
        <f t="shared" si="15"/>
        <v>88</v>
      </c>
      <c r="B107" s="10">
        <f t="shared" si="16"/>
        <v>101.97080552712964</v>
      </c>
      <c r="C107" s="10">
        <f t="shared" si="17"/>
        <v>397.0060658572573</v>
      </c>
      <c r="D107" s="7">
        <f t="shared" si="18"/>
        <v>67956.21191285983</v>
      </c>
      <c r="E107" s="7">
        <f t="shared" si="19"/>
        <v>498.9768713843869</v>
      </c>
    </row>
    <row r="108" spans="1:5" ht="12">
      <c r="A108" s="9">
        <f t="shared" si="15"/>
        <v>89</v>
      </c>
      <c r="B108" s="10">
        <f t="shared" si="16"/>
        <v>102.5656352260379</v>
      </c>
      <c r="C108" s="10">
        <f t="shared" si="17"/>
        <v>396.411236158349</v>
      </c>
      <c r="D108" s="7">
        <f t="shared" si="18"/>
        <v>67853.64627763379</v>
      </c>
      <c r="E108" s="7">
        <f t="shared" si="19"/>
        <v>498.9768713843869</v>
      </c>
    </row>
    <row r="109" spans="1:5" ht="12">
      <c r="A109" s="9">
        <f t="shared" si="15"/>
        <v>90</v>
      </c>
      <c r="B109" s="10">
        <f t="shared" si="16"/>
        <v>103.16393476485649</v>
      </c>
      <c r="C109" s="10">
        <f t="shared" si="17"/>
        <v>395.81293661953043</v>
      </c>
      <c r="D109" s="7">
        <f t="shared" si="18"/>
        <v>67750.48234286893</v>
      </c>
      <c r="E109" s="7">
        <f t="shared" si="19"/>
        <v>498.9768713843869</v>
      </c>
    </row>
    <row r="110" spans="1:5" ht="12">
      <c r="A110" s="9">
        <f t="shared" si="15"/>
        <v>91</v>
      </c>
      <c r="B110" s="10">
        <f t="shared" si="16"/>
        <v>103.76572438431816</v>
      </c>
      <c r="C110" s="10">
        <f t="shared" si="17"/>
        <v>395.21114700006876</v>
      </c>
      <c r="D110" s="7">
        <f t="shared" si="18"/>
        <v>67646.71661848461</v>
      </c>
      <c r="E110" s="7">
        <f t="shared" si="19"/>
        <v>498.9768713843869</v>
      </c>
    </row>
    <row r="111" spans="1:5" ht="12">
      <c r="A111" s="9">
        <f t="shared" si="15"/>
        <v>92</v>
      </c>
      <c r="B111" s="10">
        <f t="shared" si="16"/>
        <v>104.37102444322664</v>
      </c>
      <c r="C111" s="10">
        <f t="shared" si="17"/>
        <v>394.6058469411603</v>
      </c>
      <c r="D111" s="7">
        <f t="shared" si="18"/>
        <v>67542.34559404138</v>
      </c>
      <c r="E111" s="7">
        <f t="shared" si="19"/>
        <v>498.9768713843869</v>
      </c>
    </row>
    <row r="112" spans="1:5" ht="12">
      <c r="A112" s="9">
        <f t="shared" si="15"/>
        <v>93</v>
      </c>
      <c r="B112" s="10">
        <f t="shared" si="16"/>
        <v>104.97985541914551</v>
      </c>
      <c r="C112" s="10">
        <f t="shared" si="17"/>
        <v>393.9970159652414</v>
      </c>
      <c r="D112" s="7">
        <f t="shared" si="18"/>
        <v>67437.36573862223</v>
      </c>
      <c r="E112" s="7">
        <f t="shared" si="19"/>
        <v>498.9768713843869</v>
      </c>
    </row>
    <row r="113" spans="1:5" ht="12">
      <c r="A113" s="9">
        <f t="shared" si="15"/>
        <v>94</v>
      </c>
      <c r="B113" s="10">
        <f t="shared" si="16"/>
        <v>105.59223790909056</v>
      </c>
      <c r="C113" s="10">
        <f t="shared" si="17"/>
        <v>393.38463347529637</v>
      </c>
      <c r="D113" s="7">
        <f t="shared" si="18"/>
        <v>67331.77350071314</v>
      </c>
      <c r="E113" s="7">
        <f t="shared" si="19"/>
        <v>498.9768713843869</v>
      </c>
    </row>
    <row r="114" spans="1:5" ht="12">
      <c r="A114" s="9">
        <f t="shared" si="15"/>
        <v>95</v>
      </c>
      <c r="B114" s="10">
        <f t="shared" si="16"/>
        <v>106.2081926302269</v>
      </c>
      <c r="C114" s="10">
        <f t="shared" si="17"/>
        <v>392.76867875416</v>
      </c>
      <c r="D114" s="7">
        <f t="shared" si="18"/>
        <v>67225.56530808292</v>
      </c>
      <c r="E114" s="7">
        <f t="shared" si="19"/>
        <v>498.9768713843869</v>
      </c>
    </row>
    <row r="115" spans="1:5" ht="12">
      <c r="A115" s="9">
        <f t="shared" si="15"/>
        <v>96</v>
      </c>
      <c r="B115" s="10">
        <f t="shared" si="16"/>
        <v>106.82774042056985</v>
      </c>
      <c r="C115" s="10">
        <f t="shared" si="17"/>
        <v>392.1491309638171</v>
      </c>
      <c r="D115" s="7">
        <f t="shared" si="18"/>
        <v>67118.73756766235</v>
      </c>
      <c r="E115" s="7">
        <f t="shared" si="19"/>
        <v>498.9768713843869</v>
      </c>
    </row>
    <row r="116" spans="1:5" ht="12">
      <c r="A116" s="9">
        <f t="shared" si="15"/>
        <v>97</v>
      </c>
      <c r="B116" s="10">
        <f t="shared" si="16"/>
        <v>107.45090223968987</v>
      </c>
      <c r="C116" s="10">
        <f t="shared" si="17"/>
        <v>391.52596914469706</v>
      </c>
      <c r="D116" s="7">
        <f t="shared" si="18"/>
        <v>67011.28666542265</v>
      </c>
      <c r="E116" s="7">
        <f t="shared" si="19"/>
        <v>498.9768713843869</v>
      </c>
    </row>
    <row r="117" spans="1:5" ht="12">
      <c r="A117" s="9">
        <f t="shared" si="15"/>
        <v>98</v>
      </c>
      <c r="B117" s="10">
        <f t="shared" si="16"/>
        <v>108.07769916942141</v>
      </c>
      <c r="C117" s="10">
        <f t="shared" si="17"/>
        <v>390.8991722149655</v>
      </c>
      <c r="D117" s="7">
        <f t="shared" si="18"/>
        <v>66903.20896625324</v>
      </c>
      <c r="E117" s="7">
        <f t="shared" si="19"/>
        <v>498.9768713843869</v>
      </c>
    </row>
    <row r="118" spans="1:5" ht="12">
      <c r="A118" s="9">
        <f t="shared" si="15"/>
        <v>99</v>
      </c>
      <c r="B118" s="10">
        <f t="shared" si="16"/>
        <v>108.70815241457638</v>
      </c>
      <c r="C118" s="10">
        <f t="shared" si="17"/>
        <v>390.26871896981055</v>
      </c>
      <c r="D118" s="7">
        <f t="shared" si="18"/>
        <v>66794.50081383866</v>
      </c>
      <c r="E118" s="7">
        <f t="shared" si="19"/>
        <v>498.9768713843869</v>
      </c>
    </row>
    <row r="119" spans="1:5" ht="12">
      <c r="A119" s="9">
        <f t="shared" si="15"/>
        <v>100</v>
      </c>
      <c r="B119" s="10">
        <f t="shared" si="16"/>
        <v>109.34228330366136</v>
      </c>
      <c r="C119" s="10">
        <f t="shared" si="17"/>
        <v>389.63458808072556</v>
      </c>
      <c r="D119" s="7">
        <f t="shared" si="18"/>
        <v>66685.158530535</v>
      </c>
      <c r="E119" s="7">
        <f t="shared" si="19"/>
        <v>498.9768713843869</v>
      </c>
    </row>
    <row r="120" spans="1:5" ht="12">
      <c r="A120" s="9">
        <f t="shared" si="15"/>
        <v>101</v>
      </c>
      <c r="B120" s="10">
        <f t="shared" si="16"/>
        <v>109.98011328959939</v>
      </c>
      <c r="C120" s="10">
        <f t="shared" si="17"/>
        <v>388.99675809478754</v>
      </c>
      <c r="D120" s="7">
        <f t="shared" si="18"/>
        <v>66575.1784172454</v>
      </c>
      <c r="E120" s="7">
        <f t="shared" si="19"/>
        <v>498.9768713843869</v>
      </c>
    </row>
    <row r="121" spans="1:5" ht="12">
      <c r="A121" s="9">
        <f t="shared" si="15"/>
        <v>102</v>
      </c>
      <c r="B121" s="10">
        <f t="shared" si="16"/>
        <v>110.62166395045534</v>
      </c>
      <c r="C121" s="10">
        <f t="shared" si="17"/>
        <v>388.3552074339316</v>
      </c>
      <c r="D121" s="7">
        <f t="shared" si="18"/>
        <v>66464.55675329495</v>
      </c>
      <c r="E121" s="7">
        <f t="shared" si="19"/>
        <v>498.9768713843869</v>
      </c>
    </row>
    <row r="122" spans="1:5" ht="12">
      <c r="A122" s="9">
        <f t="shared" si="15"/>
        <v>103</v>
      </c>
      <c r="B122" s="10">
        <f t="shared" si="16"/>
        <v>111.26695699016636</v>
      </c>
      <c r="C122" s="10">
        <f t="shared" si="17"/>
        <v>387.70991439422056</v>
      </c>
      <c r="D122" s="7">
        <f t="shared" si="18"/>
        <v>66353.28979630479</v>
      </c>
      <c r="E122" s="7">
        <f t="shared" si="19"/>
        <v>498.9768713843869</v>
      </c>
    </row>
    <row r="123" spans="1:5" ht="12">
      <c r="A123" s="9">
        <f t="shared" si="15"/>
        <v>104</v>
      </c>
      <c r="B123" s="10">
        <f t="shared" si="16"/>
        <v>111.91601423927563</v>
      </c>
      <c r="C123" s="10">
        <f t="shared" si="17"/>
        <v>387.0608571451113</v>
      </c>
      <c r="D123" s="7">
        <f t="shared" si="18"/>
        <v>66241.37378206551</v>
      </c>
      <c r="E123" s="7">
        <f t="shared" si="19"/>
        <v>498.9768713843869</v>
      </c>
    </row>
    <row r="124" spans="1:5" ht="12">
      <c r="A124" s="9">
        <f t="shared" si="15"/>
        <v>105</v>
      </c>
      <c r="B124" s="10">
        <f t="shared" si="16"/>
        <v>112.56885765567142</v>
      </c>
      <c r="C124" s="10">
        <f t="shared" si="17"/>
        <v>386.4080137287155</v>
      </c>
      <c r="D124" s="7">
        <f t="shared" si="18"/>
        <v>66128.80492440984</v>
      </c>
      <c r="E124" s="7">
        <f t="shared" si="19"/>
        <v>498.9768713843869</v>
      </c>
    </row>
    <row r="125" spans="1:5" ht="12">
      <c r="A125" s="9">
        <f t="shared" si="15"/>
        <v>106</v>
      </c>
      <c r="B125" s="10">
        <f t="shared" si="16"/>
        <v>113.22550932532954</v>
      </c>
      <c r="C125" s="10">
        <f t="shared" si="17"/>
        <v>385.7513620590574</v>
      </c>
      <c r="D125" s="7">
        <f t="shared" si="18"/>
        <v>66015.5794150845</v>
      </c>
      <c r="E125" s="7">
        <f t="shared" si="19"/>
        <v>498.9768713843869</v>
      </c>
    </row>
    <row r="126" spans="1:5" ht="12">
      <c r="A126" s="9">
        <f t="shared" si="15"/>
        <v>107</v>
      </c>
      <c r="B126" s="10">
        <f t="shared" si="16"/>
        <v>113.88599146306063</v>
      </c>
      <c r="C126" s="10">
        <f t="shared" si="17"/>
        <v>385.0908799213263</v>
      </c>
      <c r="D126" s="7">
        <f t="shared" si="18"/>
        <v>65901.69342362144</v>
      </c>
      <c r="E126" s="7">
        <f t="shared" si="19"/>
        <v>498.9768713843869</v>
      </c>
    </row>
    <row r="127" spans="1:5" ht="12">
      <c r="A127" s="9">
        <f t="shared" si="15"/>
        <v>108</v>
      </c>
      <c r="B127" s="10">
        <f t="shared" si="16"/>
        <v>114.55032641326181</v>
      </c>
      <c r="C127" s="10">
        <f t="shared" si="17"/>
        <v>384.4265449711251</v>
      </c>
      <c r="D127" s="7">
        <f t="shared" si="18"/>
        <v>65787.14309720819</v>
      </c>
      <c r="E127" s="7">
        <f t="shared" si="19"/>
        <v>498.9768713843869</v>
      </c>
    </row>
    <row r="128" spans="1:5" ht="12">
      <c r="A128" s="9">
        <f t="shared" si="15"/>
        <v>109</v>
      </c>
      <c r="B128" s="10">
        <f t="shared" si="16"/>
        <v>115.21853665067249</v>
      </c>
      <c r="C128" s="10">
        <f t="shared" si="17"/>
        <v>383.75833473371443</v>
      </c>
      <c r="D128" s="7">
        <f t="shared" si="18"/>
        <v>65671.92456055751</v>
      </c>
      <c r="E128" s="7">
        <f t="shared" si="19"/>
        <v>498.9768713843869</v>
      </c>
    </row>
    <row r="129" spans="1:5" ht="12">
      <c r="A129" s="9">
        <f t="shared" si="15"/>
        <v>110</v>
      </c>
      <c r="B129" s="10">
        <f t="shared" si="16"/>
        <v>115.89064478113477</v>
      </c>
      <c r="C129" s="10">
        <f t="shared" si="17"/>
        <v>383.08622660325216</v>
      </c>
      <c r="D129" s="7">
        <f t="shared" si="18"/>
        <v>65556.03391577638</v>
      </c>
      <c r="E129" s="7">
        <f t="shared" si="19"/>
        <v>498.9768713843869</v>
      </c>
    </row>
    <row r="130" spans="1:5" ht="12">
      <c r="A130" s="9">
        <f t="shared" si="15"/>
        <v>111</v>
      </c>
      <c r="B130" s="10">
        <f t="shared" si="16"/>
        <v>116.56667354235805</v>
      </c>
      <c r="C130" s="10">
        <f t="shared" si="17"/>
        <v>382.4101978420289</v>
      </c>
      <c r="D130" s="7">
        <f t="shared" si="18"/>
        <v>65439.46724223402</v>
      </c>
      <c r="E130" s="7">
        <f t="shared" si="19"/>
        <v>498.9768713843869</v>
      </c>
    </row>
    <row r="131" spans="1:5" ht="12">
      <c r="A131" s="9">
        <f t="shared" si="15"/>
        <v>112</v>
      </c>
      <c r="B131" s="10">
        <f t="shared" si="16"/>
        <v>117.24664580468846</v>
      </c>
      <c r="C131" s="10">
        <f t="shared" si="17"/>
        <v>381.73022557969847</v>
      </c>
      <c r="D131" s="7">
        <f t="shared" si="18"/>
        <v>65322.22059642933</v>
      </c>
      <c r="E131" s="7">
        <f t="shared" si="19"/>
        <v>498.9768713843869</v>
      </c>
    </row>
    <row r="132" spans="1:5" ht="12">
      <c r="A132" s="9">
        <f t="shared" si="15"/>
        <v>113</v>
      </c>
      <c r="B132" s="10">
        <f t="shared" si="16"/>
        <v>117.93058457188249</v>
      </c>
      <c r="C132" s="10">
        <f t="shared" si="17"/>
        <v>381.04628681250443</v>
      </c>
      <c r="D132" s="7">
        <f t="shared" si="18"/>
        <v>65204.29001185745</v>
      </c>
      <c r="E132" s="7">
        <f t="shared" si="19"/>
        <v>498.9768713843869</v>
      </c>
    </row>
    <row r="133" spans="1:5" ht="12">
      <c r="A133" s="9">
        <f t="shared" si="15"/>
        <v>114</v>
      </c>
      <c r="B133" s="10">
        <f t="shared" si="16"/>
        <v>118.61851298188515</v>
      </c>
      <c r="C133" s="10">
        <f t="shared" si="17"/>
        <v>380.3583584025018</v>
      </c>
      <c r="D133" s="7">
        <f t="shared" si="18"/>
        <v>65085.67149887556</v>
      </c>
      <c r="E133" s="7">
        <f t="shared" si="19"/>
        <v>498.9768713843869</v>
      </c>
    </row>
    <row r="134" spans="1:5" ht="12">
      <c r="A134" s="9">
        <f t="shared" si="15"/>
        <v>115</v>
      </c>
      <c r="B134" s="10">
        <f t="shared" si="16"/>
        <v>119.31045430761282</v>
      </c>
      <c r="C134" s="10">
        <f t="shared" si="17"/>
        <v>379.6664170767741</v>
      </c>
      <c r="D134" s="7">
        <f t="shared" si="18"/>
        <v>64966.36104456795</v>
      </c>
      <c r="E134" s="7">
        <f t="shared" si="19"/>
        <v>498.9768713843869</v>
      </c>
    </row>
    <row r="135" spans="1:5" ht="12">
      <c r="A135" s="9">
        <f t="shared" si="15"/>
        <v>116</v>
      </c>
      <c r="B135" s="10">
        <f t="shared" si="16"/>
        <v>120.00643195774052</v>
      </c>
      <c r="C135" s="10">
        <f t="shared" si="17"/>
        <v>378.9704394266464</v>
      </c>
      <c r="D135" s="7">
        <f t="shared" si="18"/>
        <v>64846.35461261021</v>
      </c>
      <c r="E135" s="7">
        <f t="shared" si="19"/>
        <v>498.9768713843869</v>
      </c>
    </row>
    <row r="136" spans="1:5" ht="12">
      <c r="A136" s="9">
        <f t="shared" si="15"/>
        <v>117</v>
      </c>
      <c r="B136" s="10">
        <f t="shared" si="16"/>
        <v>120.70646947749401</v>
      </c>
      <c r="C136" s="10">
        <f t="shared" si="17"/>
        <v>378.2704019068929</v>
      </c>
      <c r="D136" s="7">
        <f t="shared" si="18"/>
        <v>64725.64814313271</v>
      </c>
      <c r="E136" s="7">
        <f t="shared" si="19"/>
        <v>498.9768713843869</v>
      </c>
    </row>
    <row r="137" spans="1:5" ht="12">
      <c r="A137" s="9">
        <f t="shared" si="15"/>
        <v>118</v>
      </c>
      <c r="B137" s="10">
        <f t="shared" si="16"/>
        <v>121.41059054944611</v>
      </c>
      <c r="C137" s="10">
        <f t="shared" si="17"/>
        <v>377.5662808349408</v>
      </c>
      <c r="D137" s="7">
        <f t="shared" si="18"/>
        <v>64604.23755258327</v>
      </c>
      <c r="E137" s="7">
        <f t="shared" si="19"/>
        <v>498.9768713843869</v>
      </c>
    </row>
    <row r="138" spans="1:5" ht="12">
      <c r="A138" s="9">
        <f t="shared" si="15"/>
        <v>119</v>
      </c>
      <c r="B138" s="10">
        <f t="shared" si="16"/>
        <v>122.11881899431785</v>
      </c>
      <c r="C138" s="10">
        <f t="shared" si="17"/>
        <v>376.8580523900691</v>
      </c>
      <c r="D138" s="7">
        <f t="shared" si="18"/>
        <v>64482.11873358895</v>
      </c>
      <c r="E138" s="7">
        <f t="shared" si="19"/>
        <v>498.9768713843869</v>
      </c>
    </row>
    <row r="139" spans="1:5" ht="12">
      <c r="A139" s="9">
        <f t="shared" si="15"/>
        <v>120</v>
      </c>
      <c r="B139" s="10">
        <f t="shared" si="16"/>
        <v>122.83117877178472</v>
      </c>
      <c r="C139" s="10">
        <f t="shared" si="17"/>
        <v>376.1456926126022</v>
      </c>
      <c r="D139" s="7">
        <f t="shared" si="18"/>
        <v>64359.287554817165</v>
      </c>
      <c r="E139" s="7">
        <f t="shared" si="19"/>
        <v>498.9768713843869</v>
      </c>
    </row>
    <row r="140" spans="1:5" ht="12">
      <c r="A140" s="9">
        <f t="shared" si="15"/>
        <v>121</v>
      </c>
      <c r="B140" s="10">
        <f t="shared" si="16"/>
        <v>123.54769398128678</v>
      </c>
      <c r="C140" s="10">
        <f t="shared" si="17"/>
        <v>375.42917740310014</v>
      </c>
      <c r="D140" s="7">
        <f t="shared" si="18"/>
        <v>64235.73986083588</v>
      </c>
      <c r="E140" s="7">
        <f t="shared" si="19"/>
        <v>498.9768713843869</v>
      </c>
    </row>
    <row r="141" spans="1:5" ht="12">
      <c r="A141" s="9">
        <f t="shared" si="15"/>
        <v>122</v>
      </c>
      <c r="B141" s="10">
        <f t="shared" si="16"/>
        <v>124.26838886284429</v>
      </c>
      <c r="C141" s="10">
        <f t="shared" si="17"/>
        <v>374.70848252154263</v>
      </c>
      <c r="D141" s="7">
        <f t="shared" si="18"/>
        <v>64111.47147197303</v>
      </c>
      <c r="E141" s="7">
        <f t="shared" si="19"/>
        <v>498.9768713843869</v>
      </c>
    </row>
    <row r="142" spans="1:5" ht="12">
      <c r="A142" s="9">
        <f t="shared" si="15"/>
        <v>123</v>
      </c>
      <c r="B142" s="10">
        <f t="shared" si="16"/>
        <v>124.99328779787754</v>
      </c>
      <c r="C142" s="10">
        <f t="shared" si="17"/>
        <v>373.9835835865094</v>
      </c>
      <c r="D142" s="7">
        <f t="shared" si="18"/>
        <v>63986.478184175154</v>
      </c>
      <c r="E142" s="7">
        <f t="shared" si="19"/>
        <v>498.9768713843869</v>
      </c>
    </row>
    <row r="143" spans="1:5" ht="12">
      <c r="A143" s="9">
        <f t="shared" si="15"/>
        <v>124</v>
      </c>
      <c r="B143" s="10">
        <f t="shared" si="16"/>
        <v>125.72241531003186</v>
      </c>
      <c r="C143" s="10">
        <f t="shared" si="17"/>
        <v>373.25445607435506</v>
      </c>
      <c r="D143" s="7">
        <f t="shared" si="18"/>
        <v>63860.75576886512</v>
      </c>
      <c r="E143" s="7">
        <f t="shared" si="19"/>
        <v>498.9768713843869</v>
      </c>
    </row>
    <row r="144" spans="1:5" ht="12">
      <c r="A144" s="9">
        <f t="shared" si="15"/>
        <v>125</v>
      </c>
      <c r="B144" s="10">
        <f t="shared" si="16"/>
        <v>126.45579606600705</v>
      </c>
      <c r="C144" s="10">
        <f t="shared" si="17"/>
        <v>372.52107531837987</v>
      </c>
      <c r="D144" s="7">
        <f t="shared" si="18"/>
        <v>63734.29997279911</v>
      </c>
      <c r="E144" s="7">
        <f t="shared" si="19"/>
        <v>498.9768713843869</v>
      </c>
    </row>
    <row r="145" spans="1:5" ht="12">
      <c r="A145" s="9">
        <f t="shared" si="15"/>
        <v>126</v>
      </c>
      <c r="B145" s="10">
        <f t="shared" si="16"/>
        <v>127.19345487639208</v>
      </c>
      <c r="C145" s="10">
        <f t="shared" si="17"/>
        <v>371.78341650799484</v>
      </c>
      <c r="D145" s="7">
        <f t="shared" si="18"/>
        <v>63607.10651792272</v>
      </c>
      <c r="E145" s="7">
        <f t="shared" si="19"/>
        <v>498.9768713843869</v>
      </c>
    </row>
    <row r="146" spans="1:5" ht="12">
      <c r="A146" s="9">
        <f t="shared" si="15"/>
        <v>127</v>
      </c>
      <c r="B146" s="10">
        <f t="shared" si="16"/>
        <v>127.93541669650438</v>
      </c>
      <c r="C146" s="10">
        <f t="shared" si="17"/>
        <v>371.04145468788255</v>
      </c>
      <c r="D146" s="7">
        <f t="shared" si="18"/>
        <v>63479.17110122622</v>
      </c>
      <c r="E146" s="7">
        <f t="shared" si="19"/>
        <v>498.9768713843869</v>
      </c>
    </row>
    <row r="147" spans="1:5" ht="12">
      <c r="A147" s="9">
        <f t="shared" si="15"/>
        <v>128</v>
      </c>
      <c r="B147" s="10">
        <f t="shared" si="16"/>
        <v>128.68170662723395</v>
      </c>
      <c r="C147" s="10">
        <f t="shared" si="17"/>
        <v>370.295164757153</v>
      </c>
      <c r="D147" s="7">
        <f t="shared" si="18"/>
        <v>63350.48939459898</v>
      </c>
      <c r="E147" s="7">
        <f t="shared" si="19"/>
        <v>498.9768713843869</v>
      </c>
    </row>
    <row r="148" spans="1:5" ht="12">
      <c r="A148" s="9">
        <f aca="true" t="shared" si="20" ref="A148:A211">1+A147</f>
        <v>129</v>
      </c>
      <c r="B148" s="10">
        <f aca="true" t="shared" si="21" ref="B148:B211">IF((D147&lt;$D$10-C147),D147,$D$10-C148)</f>
        <v>129.43234991589287</v>
      </c>
      <c r="C148" s="10">
        <f aca="true" t="shared" si="22" ref="C148:C211">D147*($D$6/$D$7)</f>
        <v>369.54452146849405</v>
      </c>
      <c r="D148" s="7">
        <f aca="true" t="shared" si="23" ref="D148:D211">IF((D147-B148&lt;=1),0,D147-B148)</f>
        <v>63221.05704468309</v>
      </c>
      <c r="E148" s="7">
        <f aca="true" t="shared" si="24" ref="E148:E211">B148+C148</f>
        <v>498.9768713843869</v>
      </c>
    </row>
    <row r="149" spans="1:5" ht="12">
      <c r="A149" s="9">
        <f t="shared" si="20"/>
        <v>130</v>
      </c>
      <c r="B149" s="10">
        <f t="shared" si="21"/>
        <v>130.18737195706888</v>
      </c>
      <c r="C149" s="10">
        <f t="shared" si="22"/>
        <v>368.78949942731805</v>
      </c>
      <c r="D149" s="7">
        <f t="shared" si="23"/>
        <v>63090.86967272602</v>
      </c>
      <c r="E149" s="7">
        <f t="shared" si="24"/>
        <v>498.9768713843869</v>
      </c>
    </row>
    <row r="150" spans="1:5" ht="12">
      <c r="A150" s="9">
        <f t="shared" si="20"/>
        <v>131</v>
      </c>
      <c r="B150" s="10">
        <f t="shared" si="21"/>
        <v>130.94679829348513</v>
      </c>
      <c r="C150" s="10">
        <f t="shared" si="22"/>
        <v>368.0300730909018</v>
      </c>
      <c r="D150" s="7">
        <f t="shared" si="23"/>
        <v>62959.92287443253</v>
      </c>
      <c r="E150" s="7">
        <f t="shared" si="24"/>
        <v>498.9768713843869</v>
      </c>
    </row>
    <row r="151" spans="1:5" ht="12">
      <c r="A151" s="9">
        <f t="shared" si="20"/>
        <v>132</v>
      </c>
      <c r="B151" s="10">
        <f t="shared" si="21"/>
        <v>131.7106546168638</v>
      </c>
      <c r="C151" s="10">
        <f t="shared" si="22"/>
        <v>367.26621676752313</v>
      </c>
      <c r="D151" s="7">
        <f t="shared" si="23"/>
        <v>62828.212219815665</v>
      </c>
      <c r="E151" s="7">
        <f t="shared" si="24"/>
        <v>498.9768713843869</v>
      </c>
    </row>
    <row r="152" spans="1:5" ht="12">
      <c r="A152" s="9">
        <f t="shared" si="20"/>
        <v>133</v>
      </c>
      <c r="B152" s="10">
        <f t="shared" si="21"/>
        <v>132.47896676879554</v>
      </c>
      <c r="C152" s="10">
        <f t="shared" si="22"/>
        <v>366.4979046155914</v>
      </c>
      <c r="D152" s="7">
        <f t="shared" si="23"/>
        <v>62695.73325304687</v>
      </c>
      <c r="E152" s="7">
        <f t="shared" si="24"/>
        <v>498.9768713843869</v>
      </c>
    </row>
    <row r="153" spans="1:5" ht="12">
      <c r="A153" s="9">
        <f t="shared" si="20"/>
        <v>134</v>
      </c>
      <c r="B153" s="10">
        <f t="shared" si="21"/>
        <v>133.2517607416135</v>
      </c>
      <c r="C153" s="10">
        <f t="shared" si="22"/>
        <v>365.7251106427734</v>
      </c>
      <c r="D153" s="7">
        <f t="shared" si="23"/>
        <v>62562.481492305255</v>
      </c>
      <c r="E153" s="7">
        <f t="shared" si="24"/>
        <v>498.9768713843869</v>
      </c>
    </row>
    <row r="154" spans="1:5" ht="12">
      <c r="A154" s="9">
        <f t="shared" si="20"/>
        <v>135</v>
      </c>
      <c r="B154" s="10">
        <f t="shared" si="21"/>
        <v>134.0290626792729</v>
      </c>
      <c r="C154" s="10">
        <f t="shared" si="22"/>
        <v>364.947808705114</v>
      </c>
      <c r="D154" s="7">
        <f t="shared" si="23"/>
        <v>62428.452429625984</v>
      </c>
      <c r="E154" s="7">
        <f t="shared" si="24"/>
        <v>498.9768713843869</v>
      </c>
    </row>
    <row r="155" spans="1:5" ht="12">
      <c r="A155" s="9">
        <f t="shared" si="20"/>
        <v>136</v>
      </c>
      <c r="B155" s="10">
        <f t="shared" si="21"/>
        <v>134.81089887823532</v>
      </c>
      <c r="C155" s="10">
        <f t="shared" si="22"/>
        <v>364.1659725061516</v>
      </c>
      <c r="D155" s="7">
        <f t="shared" si="23"/>
        <v>62293.64153074775</v>
      </c>
      <c r="E155" s="7">
        <f t="shared" si="24"/>
        <v>498.9768713843869</v>
      </c>
    </row>
    <row r="156" spans="1:5" ht="12">
      <c r="A156" s="9">
        <f t="shared" si="20"/>
        <v>137</v>
      </c>
      <c r="B156" s="10">
        <f t="shared" si="21"/>
        <v>135.59729578835834</v>
      </c>
      <c r="C156" s="10">
        <f t="shared" si="22"/>
        <v>363.3795755960286</v>
      </c>
      <c r="D156" s="7">
        <f t="shared" si="23"/>
        <v>62158.044234959394</v>
      </c>
      <c r="E156" s="7">
        <f t="shared" si="24"/>
        <v>498.9768713843869</v>
      </c>
    </row>
    <row r="157" spans="1:5" ht="12">
      <c r="A157" s="9">
        <f t="shared" si="20"/>
        <v>138</v>
      </c>
      <c r="B157" s="10">
        <f t="shared" si="21"/>
        <v>136.38828001379045</v>
      </c>
      <c r="C157" s="10">
        <f t="shared" si="22"/>
        <v>362.5885913705965</v>
      </c>
      <c r="D157" s="7">
        <f t="shared" si="23"/>
        <v>62021.65595494561</v>
      </c>
      <c r="E157" s="7">
        <f t="shared" si="24"/>
        <v>498.9768713843869</v>
      </c>
    </row>
    <row r="158" spans="1:5" ht="12">
      <c r="A158" s="9">
        <f t="shared" si="20"/>
        <v>139</v>
      </c>
      <c r="B158" s="10">
        <f t="shared" si="21"/>
        <v>137.18387831387088</v>
      </c>
      <c r="C158" s="10">
        <f t="shared" si="22"/>
        <v>361.79299307051605</v>
      </c>
      <c r="D158" s="7">
        <f t="shared" si="23"/>
        <v>61884.47207663173</v>
      </c>
      <c r="E158" s="7">
        <f t="shared" si="24"/>
        <v>498.9768713843869</v>
      </c>
    </row>
    <row r="159" spans="1:5" ht="12">
      <c r="A159" s="9">
        <f t="shared" si="20"/>
        <v>140</v>
      </c>
      <c r="B159" s="10">
        <f t="shared" si="21"/>
        <v>137.98411760403513</v>
      </c>
      <c r="C159" s="10">
        <f t="shared" si="22"/>
        <v>360.9927537803518</v>
      </c>
      <c r="D159" s="7">
        <f t="shared" si="23"/>
        <v>61746.4879590277</v>
      </c>
      <c r="E159" s="7">
        <f t="shared" si="24"/>
        <v>498.9768713843869</v>
      </c>
    </row>
    <row r="160" spans="1:5" ht="12">
      <c r="A160" s="9">
        <f t="shared" si="20"/>
        <v>141</v>
      </c>
      <c r="B160" s="10">
        <f t="shared" si="21"/>
        <v>138.7890249567253</v>
      </c>
      <c r="C160" s="10">
        <f t="shared" si="22"/>
        <v>360.1878464276616</v>
      </c>
      <c r="D160" s="7">
        <f t="shared" si="23"/>
        <v>61607.69893407097</v>
      </c>
      <c r="E160" s="7">
        <f t="shared" si="24"/>
        <v>498.9768713843869</v>
      </c>
    </row>
    <row r="161" spans="1:5" ht="12">
      <c r="A161" s="9">
        <f t="shared" si="20"/>
        <v>142</v>
      </c>
      <c r="B161" s="10">
        <f t="shared" si="21"/>
        <v>139.59862760230624</v>
      </c>
      <c r="C161" s="10">
        <f t="shared" si="22"/>
        <v>359.3782437820807</v>
      </c>
      <c r="D161" s="7">
        <f t="shared" si="23"/>
        <v>61468.10030646867</v>
      </c>
      <c r="E161" s="7">
        <f t="shared" si="24"/>
        <v>498.9768713843869</v>
      </c>
    </row>
    <row r="162" spans="1:5" ht="12">
      <c r="A162" s="9">
        <f t="shared" si="20"/>
        <v>143</v>
      </c>
      <c r="B162" s="10">
        <f t="shared" si="21"/>
        <v>140.41295292998637</v>
      </c>
      <c r="C162" s="10">
        <f t="shared" si="22"/>
        <v>358.56391845440055</v>
      </c>
      <c r="D162" s="7">
        <f t="shared" si="23"/>
        <v>61327.68735353868</v>
      </c>
      <c r="E162" s="7">
        <f t="shared" si="24"/>
        <v>498.9768713843869</v>
      </c>
    </row>
    <row r="163" spans="1:5" ht="12">
      <c r="A163" s="9">
        <f t="shared" si="20"/>
        <v>144</v>
      </c>
      <c r="B163" s="10">
        <f t="shared" si="21"/>
        <v>141.23202848874462</v>
      </c>
      <c r="C163" s="10">
        <f t="shared" si="22"/>
        <v>357.7448428956423</v>
      </c>
      <c r="D163" s="7">
        <f t="shared" si="23"/>
        <v>61186.45532504993</v>
      </c>
      <c r="E163" s="7">
        <f t="shared" si="24"/>
        <v>498.9768713843869</v>
      </c>
    </row>
    <row r="164" spans="1:5" ht="12">
      <c r="A164" s="9">
        <f t="shared" si="20"/>
        <v>145</v>
      </c>
      <c r="B164" s="10">
        <f t="shared" si="21"/>
        <v>142.05588198826234</v>
      </c>
      <c r="C164" s="10">
        <f t="shared" si="22"/>
        <v>356.9209893961246</v>
      </c>
      <c r="D164" s="7">
        <f t="shared" si="23"/>
        <v>61044.399443061666</v>
      </c>
      <c r="E164" s="7">
        <f t="shared" si="24"/>
        <v>498.9768713843869</v>
      </c>
    </row>
    <row r="165" spans="1:5" ht="12">
      <c r="A165" s="9">
        <f t="shared" si="20"/>
        <v>146</v>
      </c>
      <c r="B165" s="10">
        <f t="shared" si="21"/>
        <v>142.88454129986053</v>
      </c>
      <c r="C165" s="10">
        <f t="shared" si="22"/>
        <v>356.0923300845264</v>
      </c>
      <c r="D165" s="7">
        <f t="shared" si="23"/>
        <v>60901.5149017618</v>
      </c>
      <c r="E165" s="7">
        <f t="shared" si="24"/>
        <v>498.9768713843869</v>
      </c>
    </row>
    <row r="166" spans="1:5" ht="12">
      <c r="A166" s="9">
        <f t="shared" si="20"/>
        <v>147</v>
      </c>
      <c r="B166" s="10">
        <f t="shared" si="21"/>
        <v>143.71803445744308</v>
      </c>
      <c r="C166" s="10">
        <f t="shared" si="22"/>
        <v>355.25883692694384</v>
      </c>
      <c r="D166" s="7">
        <f t="shared" si="23"/>
        <v>60757.79686730436</v>
      </c>
      <c r="E166" s="7">
        <f t="shared" si="24"/>
        <v>498.9768713843869</v>
      </c>
    </row>
    <row r="167" spans="1:5" ht="12">
      <c r="A167" s="9">
        <f t="shared" si="20"/>
        <v>148</v>
      </c>
      <c r="B167" s="10">
        <f t="shared" si="21"/>
        <v>144.5563896584448</v>
      </c>
      <c r="C167" s="10">
        <f t="shared" si="22"/>
        <v>354.4204817259421</v>
      </c>
      <c r="D167" s="7">
        <f t="shared" si="23"/>
        <v>60613.240477645915</v>
      </c>
      <c r="E167" s="7">
        <f t="shared" si="24"/>
        <v>498.9768713843869</v>
      </c>
    </row>
    <row r="168" spans="1:5" ht="12">
      <c r="A168" s="9">
        <f t="shared" si="20"/>
        <v>149</v>
      </c>
      <c r="B168" s="10">
        <f t="shared" si="21"/>
        <v>145.39963526478573</v>
      </c>
      <c r="C168" s="10">
        <f t="shared" si="22"/>
        <v>353.5772361196012</v>
      </c>
      <c r="D168" s="7">
        <f t="shared" si="23"/>
        <v>60467.84084238113</v>
      </c>
      <c r="E168" s="7">
        <f t="shared" si="24"/>
        <v>498.9768713843869</v>
      </c>
    </row>
    <row r="169" spans="1:5" ht="12">
      <c r="A169" s="9">
        <f t="shared" si="20"/>
        <v>150</v>
      </c>
      <c r="B169" s="10">
        <f t="shared" si="21"/>
        <v>146.24779980383033</v>
      </c>
      <c r="C169" s="10">
        <f t="shared" si="22"/>
        <v>352.7290715805566</v>
      </c>
      <c r="D169" s="7">
        <f t="shared" si="23"/>
        <v>60321.5930425773</v>
      </c>
      <c r="E169" s="7">
        <f t="shared" si="24"/>
        <v>498.9768713843869</v>
      </c>
    </row>
    <row r="170" spans="1:5" ht="12">
      <c r="A170" s="9">
        <f t="shared" si="20"/>
        <v>151</v>
      </c>
      <c r="B170" s="10">
        <f t="shared" si="21"/>
        <v>147.1009119693527</v>
      </c>
      <c r="C170" s="10">
        <f t="shared" si="22"/>
        <v>351.87595941503423</v>
      </c>
      <c r="D170" s="7">
        <f t="shared" si="23"/>
        <v>60174.49213060794</v>
      </c>
      <c r="E170" s="7">
        <f t="shared" si="24"/>
        <v>498.9768713843869</v>
      </c>
    </row>
    <row r="171" spans="1:5" ht="12">
      <c r="A171" s="9">
        <f t="shared" si="20"/>
        <v>152</v>
      </c>
      <c r="B171" s="10">
        <f t="shared" si="21"/>
        <v>147.95900062250723</v>
      </c>
      <c r="C171" s="10">
        <f t="shared" si="22"/>
        <v>351.0178707618797</v>
      </c>
      <c r="D171" s="7">
        <f t="shared" si="23"/>
        <v>60026.53312998544</v>
      </c>
      <c r="E171" s="7">
        <f t="shared" si="24"/>
        <v>498.9768713843869</v>
      </c>
    </row>
    <row r="172" spans="1:5" ht="12">
      <c r="A172" s="9">
        <f t="shared" si="20"/>
        <v>153</v>
      </c>
      <c r="B172" s="10">
        <f t="shared" si="21"/>
        <v>148.82209479280522</v>
      </c>
      <c r="C172" s="10">
        <f t="shared" si="22"/>
        <v>350.1547765915817</v>
      </c>
      <c r="D172" s="7">
        <f t="shared" si="23"/>
        <v>59877.71103519263</v>
      </c>
      <c r="E172" s="7">
        <f t="shared" si="24"/>
        <v>498.9768713843869</v>
      </c>
    </row>
    <row r="173" spans="1:5" ht="12">
      <c r="A173" s="9">
        <f t="shared" si="20"/>
        <v>154</v>
      </c>
      <c r="B173" s="10">
        <f t="shared" si="21"/>
        <v>149.69022367909656</v>
      </c>
      <c r="C173" s="10">
        <f t="shared" si="22"/>
        <v>349.28664770529036</v>
      </c>
      <c r="D173" s="7">
        <f t="shared" si="23"/>
        <v>59728.02081151353</v>
      </c>
      <c r="E173" s="7">
        <f t="shared" si="24"/>
        <v>498.9768713843869</v>
      </c>
    </row>
    <row r="174" spans="1:5" ht="12">
      <c r="A174" s="9">
        <f t="shared" si="20"/>
        <v>155</v>
      </c>
      <c r="B174" s="10">
        <f t="shared" si="21"/>
        <v>150.563416650558</v>
      </c>
      <c r="C174" s="10">
        <f t="shared" si="22"/>
        <v>348.4134547338289</v>
      </c>
      <c r="D174" s="7">
        <f t="shared" si="23"/>
        <v>59577.45739486298</v>
      </c>
      <c r="E174" s="7">
        <f t="shared" si="24"/>
        <v>498.9768713843869</v>
      </c>
    </row>
    <row r="175" spans="1:5" ht="12">
      <c r="A175" s="9">
        <f t="shared" si="20"/>
        <v>156</v>
      </c>
      <c r="B175" s="10">
        <f t="shared" si="21"/>
        <v>151.44170324768623</v>
      </c>
      <c r="C175" s="10">
        <f t="shared" si="22"/>
        <v>347.5351681367007</v>
      </c>
      <c r="D175" s="7">
        <f t="shared" si="23"/>
        <v>59426.01569161529</v>
      </c>
      <c r="E175" s="7">
        <f t="shared" si="24"/>
        <v>498.9768713843869</v>
      </c>
    </row>
    <row r="176" spans="1:5" ht="12">
      <c r="A176" s="9">
        <f t="shared" si="20"/>
        <v>157</v>
      </c>
      <c r="B176" s="10">
        <f t="shared" si="21"/>
        <v>152.32511318329773</v>
      </c>
      <c r="C176" s="10">
        <f t="shared" si="22"/>
        <v>346.6517582010892</v>
      </c>
      <c r="D176" s="7">
        <f t="shared" si="23"/>
        <v>59273.690578432</v>
      </c>
      <c r="E176" s="7">
        <f t="shared" si="24"/>
        <v>498.9768713843869</v>
      </c>
    </row>
    <row r="177" spans="1:5" ht="12">
      <c r="A177" s="9">
        <f t="shared" si="20"/>
        <v>158</v>
      </c>
      <c r="B177" s="10">
        <f t="shared" si="21"/>
        <v>153.21367634353362</v>
      </c>
      <c r="C177" s="10">
        <f t="shared" si="22"/>
        <v>345.7631950408533</v>
      </c>
      <c r="D177" s="7">
        <f t="shared" si="23"/>
        <v>59120.47690208846</v>
      </c>
      <c r="E177" s="7">
        <f t="shared" si="24"/>
        <v>498.9768713843869</v>
      </c>
    </row>
    <row r="178" spans="1:5" ht="12">
      <c r="A178" s="9">
        <f t="shared" si="20"/>
        <v>159</v>
      </c>
      <c r="B178" s="10">
        <f t="shared" si="21"/>
        <v>154.10742278887085</v>
      </c>
      <c r="C178" s="10">
        <f t="shared" si="22"/>
        <v>344.8694485955161</v>
      </c>
      <c r="D178" s="7">
        <f t="shared" si="23"/>
        <v>58966.369479299596</v>
      </c>
      <c r="E178" s="7">
        <f t="shared" si="24"/>
        <v>498.9768713843869</v>
      </c>
    </row>
    <row r="179" spans="1:5" ht="12">
      <c r="A179" s="9">
        <f t="shared" si="20"/>
        <v>160</v>
      </c>
      <c r="B179" s="10">
        <f t="shared" si="21"/>
        <v>155.00638275513927</v>
      </c>
      <c r="C179" s="10">
        <f t="shared" si="22"/>
        <v>343.97048862924765</v>
      </c>
      <c r="D179" s="7">
        <f t="shared" si="23"/>
        <v>58811.36309654445</v>
      </c>
      <c r="E179" s="7">
        <f t="shared" si="24"/>
        <v>498.9768713843869</v>
      </c>
    </row>
    <row r="180" spans="1:5" ht="12">
      <c r="A180" s="9">
        <f t="shared" si="20"/>
        <v>161</v>
      </c>
      <c r="B180" s="10">
        <f t="shared" si="21"/>
        <v>155.91058665454426</v>
      </c>
      <c r="C180" s="10">
        <f t="shared" si="22"/>
        <v>343.06628472984266</v>
      </c>
      <c r="D180" s="7">
        <f t="shared" si="23"/>
        <v>58655.45250988991</v>
      </c>
      <c r="E180" s="7">
        <f t="shared" si="24"/>
        <v>498.9768713843869</v>
      </c>
    </row>
    <row r="181" spans="1:5" ht="12">
      <c r="A181" s="9">
        <f t="shared" si="20"/>
        <v>162</v>
      </c>
      <c r="B181" s="10">
        <f t="shared" si="21"/>
        <v>156.82006507669576</v>
      </c>
      <c r="C181" s="10">
        <f t="shared" si="22"/>
        <v>342.15680630769117</v>
      </c>
      <c r="D181" s="7">
        <f t="shared" si="23"/>
        <v>58498.632444813215</v>
      </c>
      <c r="E181" s="7">
        <f t="shared" si="24"/>
        <v>498.9768713843869</v>
      </c>
    </row>
    <row r="182" spans="1:5" ht="12">
      <c r="A182" s="9">
        <f t="shared" si="20"/>
        <v>163</v>
      </c>
      <c r="B182" s="10">
        <f t="shared" si="21"/>
        <v>157.73484878964314</v>
      </c>
      <c r="C182" s="10">
        <f t="shared" si="22"/>
        <v>341.2420225947438</v>
      </c>
      <c r="D182" s="7">
        <f t="shared" si="23"/>
        <v>58340.89759602357</v>
      </c>
      <c r="E182" s="7">
        <f t="shared" si="24"/>
        <v>498.9768713843869</v>
      </c>
    </row>
    <row r="183" spans="1:5" ht="12">
      <c r="A183" s="9">
        <f t="shared" si="20"/>
        <v>164</v>
      </c>
      <c r="B183" s="10">
        <f t="shared" si="21"/>
        <v>158.6549687409161</v>
      </c>
      <c r="C183" s="10">
        <f t="shared" si="22"/>
        <v>340.3219026434708</v>
      </c>
      <c r="D183" s="7">
        <f t="shared" si="23"/>
        <v>58182.242627282656</v>
      </c>
      <c r="E183" s="7">
        <f t="shared" si="24"/>
        <v>498.9768713843869</v>
      </c>
    </row>
    <row r="184" spans="1:5" ht="12">
      <c r="A184" s="9">
        <f t="shared" si="20"/>
        <v>165</v>
      </c>
      <c r="B184" s="10">
        <f t="shared" si="21"/>
        <v>159.58045605857143</v>
      </c>
      <c r="C184" s="10">
        <f t="shared" si="22"/>
        <v>339.3964153258155</v>
      </c>
      <c r="D184" s="7">
        <f t="shared" si="23"/>
        <v>58022.66217122408</v>
      </c>
      <c r="E184" s="7">
        <f t="shared" si="24"/>
        <v>498.9768713843869</v>
      </c>
    </row>
    <row r="185" spans="1:5" ht="12">
      <c r="A185" s="9">
        <f t="shared" si="20"/>
        <v>166</v>
      </c>
      <c r="B185" s="10">
        <f t="shared" si="21"/>
        <v>160.51134205224645</v>
      </c>
      <c r="C185" s="10">
        <f t="shared" si="22"/>
        <v>338.4655293321405</v>
      </c>
      <c r="D185" s="7">
        <f t="shared" si="23"/>
        <v>57862.150829171835</v>
      </c>
      <c r="E185" s="7">
        <f t="shared" si="24"/>
        <v>498.9768713843869</v>
      </c>
    </row>
    <row r="186" spans="1:5" ht="12">
      <c r="A186" s="9">
        <f t="shared" si="20"/>
        <v>167</v>
      </c>
      <c r="B186" s="10">
        <f t="shared" si="21"/>
        <v>161.44765821421788</v>
      </c>
      <c r="C186" s="10">
        <f t="shared" si="22"/>
        <v>337.52921317016904</v>
      </c>
      <c r="D186" s="7">
        <f t="shared" si="23"/>
        <v>57700.70317095762</v>
      </c>
      <c r="E186" s="7">
        <f t="shared" si="24"/>
        <v>498.9768713843869</v>
      </c>
    </row>
    <row r="187" spans="1:5" ht="12">
      <c r="A187" s="9">
        <f t="shared" si="20"/>
        <v>168</v>
      </c>
      <c r="B187" s="10">
        <f t="shared" si="21"/>
        <v>162.38943622046747</v>
      </c>
      <c r="C187" s="10">
        <f t="shared" si="22"/>
        <v>336.58743516391945</v>
      </c>
      <c r="D187" s="7">
        <f t="shared" si="23"/>
        <v>57538.31373473715</v>
      </c>
      <c r="E187" s="7">
        <f t="shared" si="24"/>
        <v>498.9768713843869</v>
      </c>
    </row>
    <row r="188" spans="1:5" ht="12">
      <c r="A188" s="9">
        <f t="shared" si="20"/>
        <v>169</v>
      </c>
      <c r="B188" s="10">
        <f t="shared" si="21"/>
        <v>163.3367079317535</v>
      </c>
      <c r="C188" s="10">
        <f t="shared" si="22"/>
        <v>335.64016345263343</v>
      </c>
      <c r="D188" s="7">
        <f t="shared" si="23"/>
        <v>57374.9770268054</v>
      </c>
      <c r="E188" s="7">
        <f t="shared" si="24"/>
        <v>498.9768713843869</v>
      </c>
    </row>
    <row r="189" spans="1:5" ht="12">
      <c r="A189" s="9">
        <f t="shared" si="20"/>
        <v>170</v>
      </c>
      <c r="B189" s="10">
        <f t="shared" si="21"/>
        <v>164.28950539468877</v>
      </c>
      <c r="C189" s="10">
        <f t="shared" si="22"/>
        <v>334.68736598969815</v>
      </c>
      <c r="D189" s="7">
        <f t="shared" si="23"/>
        <v>57210.687521410706</v>
      </c>
      <c r="E189" s="7">
        <f t="shared" si="24"/>
        <v>498.9768713843869</v>
      </c>
    </row>
    <row r="190" spans="1:5" ht="12">
      <c r="A190" s="9">
        <f t="shared" si="20"/>
        <v>171</v>
      </c>
      <c r="B190" s="10">
        <f t="shared" si="21"/>
        <v>165.24786084282448</v>
      </c>
      <c r="C190" s="10">
        <f t="shared" si="22"/>
        <v>333.72901054156245</v>
      </c>
      <c r="D190" s="7">
        <f t="shared" si="23"/>
        <v>57045.439660567885</v>
      </c>
      <c r="E190" s="7">
        <f t="shared" si="24"/>
        <v>498.9768713843869</v>
      </c>
    </row>
    <row r="191" spans="1:5" ht="12">
      <c r="A191" s="9">
        <f t="shared" si="20"/>
        <v>172</v>
      </c>
      <c r="B191" s="10">
        <f t="shared" si="21"/>
        <v>166.21180669774094</v>
      </c>
      <c r="C191" s="10">
        <f t="shared" si="22"/>
        <v>332.765064686646</v>
      </c>
      <c r="D191" s="7">
        <f t="shared" si="23"/>
        <v>56879.22785387014</v>
      </c>
      <c r="E191" s="7">
        <f t="shared" si="24"/>
        <v>498.9768713843869</v>
      </c>
    </row>
    <row r="192" spans="1:5" ht="12">
      <c r="A192" s="9">
        <f t="shared" si="20"/>
        <v>173</v>
      </c>
      <c r="B192" s="10">
        <f t="shared" si="21"/>
        <v>167.18137557014438</v>
      </c>
      <c r="C192" s="10">
        <f t="shared" si="22"/>
        <v>331.79549581424254</v>
      </c>
      <c r="D192" s="7">
        <f t="shared" si="23"/>
        <v>56712.0464783</v>
      </c>
      <c r="E192" s="7">
        <f t="shared" si="24"/>
        <v>498.9768713843869</v>
      </c>
    </row>
    <row r="193" spans="1:5" ht="12">
      <c r="A193" s="9">
        <f t="shared" si="20"/>
        <v>174</v>
      </c>
      <c r="B193" s="10">
        <f t="shared" si="21"/>
        <v>168.15660026097027</v>
      </c>
      <c r="C193" s="10">
        <f t="shared" si="22"/>
        <v>330.82027112341666</v>
      </c>
      <c r="D193" s="7">
        <f t="shared" si="23"/>
        <v>56543.88987803903</v>
      </c>
      <c r="E193" s="7">
        <f t="shared" si="24"/>
        <v>498.9768713843869</v>
      </c>
    </row>
    <row r="194" spans="1:5" ht="12">
      <c r="A194" s="9">
        <f t="shared" si="20"/>
        <v>175</v>
      </c>
      <c r="B194" s="10">
        <f t="shared" si="21"/>
        <v>169.13751376249257</v>
      </c>
      <c r="C194" s="10">
        <f t="shared" si="22"/>
        <v>329.83935762189435</v>
      </c>
      <c r="D194" s="7">
        <f t="shared" si="23"/>
        <v>56374.75236427654</v>
      </c>
      <c r="E194" s="7">
        <f t="shared" si="24"/>
        <v>498.9768713843869</v>
      </c>
    </row>
    <row r="195" spans="1:5" ht="12">
      <c r="A195" s="9">
        <f t="shared" si="20"/>
        <v>176</v>
      </c>
      <c r="B195" s="10">
        <f t="shared" si="21"/>
        <v>170.12414925944046</v>
      </c>
      <c r="C195" s="10">
        <f t="shared" si="22"/>
        <v>328.85272212494647</v>
      </c>
      <c r="D195" s="7">
        <f t="shared" si="23"/>
        <v>56204.628215017095</v>
      </c>
      <c r="E195" s="7">
        <f t="shared" si="24"/>
        <v>498.9768713843869</v>
      </c>
    </row>
    <row r="196" spans="1:5" ht="12">
      <c r="A196" s="9">
        <f t="shared" si="20"/>
        <v>177</v>
      </c>
      <c r="B196" s="10">
        <f t="shared" si="21"/>
        <v>171.11654013012054</v>
      </c>
      <c r="C196" s="10">
        <f t="shared" si="22"/>
        <v>327.8603312542664</v>
      </c>
      <c r="D196" s="7">
        <f t="shared" si="23"/>
        <v>56033.51167488698</v>
      </c>
      <c r="E196" s="7">
        <f t="shared" si="24"/>
        <v>498.9768713843869</v>
      </c>
    </row>
    <row r="197" spans="1:5" ht="12">
      <c r="A197" s="9">
        <f t="shared" si="20"/>
        <v>178</v>
      </c>
      <c r="B197" s="10">
        <f t="shared" si="21"/>
        <v>172.11471994754623</v>
      </c>
      <c r="C197" s="10">
        <f t="shared" si="22"/>
        <v>326.8621514368407</v>
      </c>
      <c r="D197" s="7">
        <f t="shared" si="23"/>
        <v>55861.39695493943</v>
      </c>
      <c r="E197" s="7">
        <f t="shared" si="24"/>
        <v>498.9768713843869</v>
      </c>
    </row>
    <row r="198" spans="1:5" ht="12">
      <c r="A198" s="9">
        <f t="shared" si="20"/>
        <v>179</v>
      </c>
      <c r="B198" s="10">
        <f t="shared" si="21"/>
        <v>173.11872248057358</v>
      </c>
      <c r="C198" s="10">
        <f t="shared" si="22"/>
        <v>325.85814890381334</v>
      </c>
      <c r="D198" s="7">
        <f t="shared" si="23"/>
        <v>55688.278232458855</v>
      </c>
      <c r="E198" s="7">
        <f t="shared" si="24"/>
        <v>498.9768713843869</v>
      </c>
    </row>
    <row r="199" spans="1:5" ht="12">
      <c r="A199" s="9">
        <f t="shared" si="20"/>
        <v>180</v>
      </c>
      <c r="B199" s="10">
        <f t="shared" si="21"/>
        <v>174.12858169504358</v>
      </c>
      <c r="C199" s="10">
        <f t="shared" si="22"/>
        <v>324.84828968934335</v>
      </c>
      <c r="D199" s="7">
        <f t="shared" si="23"/>
        <v>55514.149650763815</v>
      </c>
      <c r="E199" s="7">
        <f t="shared" si="24"/>
        <v>498.9768713843869</v>
      </c>
    </row>
    <row r="200" spans="1:5" ht="12">
      <c r="A200" s="9">
        <f t="shared" si="20"/>
        <v>181</v>
      </c>
      <c r="B200" s="10">
        <f t="shared" si="21"/>
        <v>175.14433175493133</v>
      </c>
      <c r="C200" s="10">
        <f t="shared" si="22"/>
        <v>323.8325396294556</v>
      </c>
      <c r="D200" s="7">
        <f t="shared" si="23"/>
        <v>55339.00531900888</v>
      </c>
      <c r="E200" s="7">
        <f t="shared" si="24"/>
        <v>498.9768713843869</v>
      </c>
    </row>
    <row r="201" spans="1:5" ht="12">
      <c r="A201" s="9">
        <f t="shared" si="20"/>
        <v>182</v>
      </c>
      <c r="B201" s="10">
        <f t="shared" si="21"/>
        <v>176.16600702350178</v>
      </c>
      <c r="C201" s="10">
        <f t="shared" si="22"/>
        <v>322.81086436088515</v>
      </c>
      <c r="D201" s="7">
        <f t="shared" si="23"/>
        <v>55162.83931198538</v>
      </c>
      <c r="E201" s="7">
        <f t="shared" si="24"/>
        <v>498.9768713843869</v>
      </c>
    </row>
    <row r="202" spans="1:5" ht="12">
      <c r="A202" s="9">
        <f t="shared" si="20"/>
        <v>183</v>
      </c>
      <c r="B202" s="10">
        <f t="shared" si="21"/>
        <v>177.19364206447221</v>
      </c>
      <c r="C202" s="10">
        <f t="shared" si="22"/>
        <v>321.7832293199147</v>
      </c>
      <c r="D202" s="7">
        <f t="shared" si="23"/>
        <v>54985.64566992091</v>
      </c>
      <c r="E202" s="7">
        <f t="shared" si="24"/>
        <v>498.9768713843869</v>
      </c>
    </row>
    <row r="203" spans="1:5" ht="12">
      <c r="A203" s="9">
        <f t="shared" si="20"/>
        <v>184</v>
      </c>
      <c r="B203" s="10">
        <f t="shared" si="21"/>
        <v>178.2272716431816</v>
      </c>
      <c r="C203" s="10">
        <f t="shared" si="22"/>
        <v>320.7495997412053</v>
      </c>
      <c r="D203" s="7">
        <f t="shared" si="23"/>
        <v>54807.418398277725</v>
      </c>
      <c r="E203" s="7">
        <f t="shared" si="24"/>
        <v>498.9768713843869</v>
      </c>
    </row>
    <row r="204" spans="1:5" ht="12">
      <c r="A204" s="9">
        <f t="shared" si="20"/>
        <v>185</v>
      </c>
      <c r="B204" s="10">
        <f t="shared" si="21"/>
        <v>179.26693072776686</v>
      </c>
      <c r="C204" s="10">
        <f t="shared" si="22"/>
        <v>319.70994065662006</v>
      </c>
      <c r="D204" s="7">
        <f t="shared" si="23"/>
        <v>54628.15146754996</v>
      </c>
      <c r="E204" s="7">
        <f t="shared" si="24"/>
        <v>498.9768713843869</v>
      </c>
    </row>
    <row r="205" spans="1:5" ht="12">
      <c r="A205" s="9">
        <f t="shared" si="20"/>
        <v>186</v>
      </c>
      <c r="B205" s="10">
        <f t="shared" si="21"/>
        <v>180.3126544903455</v>
      </c>
      <c r="C205" s="10">
        <f t="shared" si="22"/>
        <v>318.66421689404143</v>
      </c>
      <c r="D205" s="7">
        <f t="shared" si="23"/>
        <v>54447.838813059614</v>
      </c>
      <c r="E205" s="7">
        <f t="shared" si="24"/>
        <v>498.9768713843869</v>
      </c>
    </row>
    <row r="206" spans="1:5" ht="12">
      <c r="A206" s="9">
        <f t="shared" si="20"/>
        <v>187</v>
      </c>
      <c r="B206" s="10">
        <f t="shared" si="21"/>
        <v>181.36447830820583</v>
      </c>
      <c r="C206" s="10">
        <f t="shared" si="22"/>
        <v>317.6123930761811</v>
      </c>
      <c r="D206" s="7">
        <f t="shared" si="23"/>
        <v>54266.47433475141</v>
      </c>
      <c r="E206" s="7">
        <f t="shared" si="24"/>
        <v>498.9768713843869</v>
      </c>
    </row>
    <row r="207" spans="1:5" ht="12">
      <c r="A207" s="9">
        <f t="shared" si="20"/>
        <v>188</v>
      </c>
      <c r="B207" s="10">
        <f t="shared" si="21"/>
        <v>182.42243776500368</v>
      </c>
      <c r="C207" s="10">
        <f t="shared" si="22"/>
        <v>316.55443361938325</v>
      </c>
      <c r="D207" s="7">
        <f t="shared" si="23"/>
        <v>54084.051896986406</v>
      </c>
      <c r="E207" s="7">
        <f t="shared" si="24"/>
        <v>498.9768713843869</v>
      </c>
    </row>
    <row r="208" spans="1:5" ht="12">
      <c r="A208" s="9">
        <f t="shared" si="20"/>
        <v>189</v>
      </c>
      <c r="B208" s="10">
        <f t="shared" si="21"/>
        <v>183.4865686519662</v>
      </c>
      <c r="C208" s="10">
        <f t="shared" si="22"/>
        <v>315.49030273242073</v>
      </c>
      <c r="D208" s="7">
        <f t="shared" si="23"/>
        <v>53900.565328334436</v>
      </c>
      <c r="E208" s="7">
        <f t="shared" si="24"/>
        <v>498.9768713843869</v>
      </c>
    </row>
    <row r="209" spans="1:5" ht="12">
      <c r="A209" s="9">
        <f t="shared" si="20"/>
        <v>190</v>
      </c>
      <c r="B209" s="10">
        <f t="shared" si="21"/>
        <v>184.55690696910273</v>
      </c>
      <c r="C209" s="10">
        <f t="shared" si="22"/>
        <v>314.4199644152842</v>
      </c>
      <c r="D209" s="7">
        <f t="shared" si="23"/>
        <v>53716.00842136533</v>
      </c>
      <c r="E209" s="7">
        <f t="shared" si="24"/>
        <v>498.9768713843869</v>
      </c>
    </row>
    <row r="210" spans="1:5" ht="12">
      <c r="A210" s="9">
        <f t="shared" si="20"/>
        <v>191</v>
      </c>
      <c r="B210" s="10">
        <f t="shared" si="21"/>
        <v>185.6334889264225</v>
      </c>
      <c r="C210" s="10">
        <f t="shared" si="22"/>
        <v>313.3433824579644</v>
      </c>
      <c r="D210" s="7">
        <f t="shared" si="23"/>
        <v>53530.37493243891</v>
      </c>
      <c r="E210" s="7">
        <f t="shared" si="24"/>
        <v>498.9768713843869</v>
      </c>
    </row>
    <row r="211" spans="1:5" ht="12">
      <c r="A211" s="9">
        <f t="shared" si="20"/>
        <v>192</v>
      </c>
      <c r="B211" s="10">
        <f t="shared" si="21"/>
        <v>186.71635094515995</v>
      </c>
      <c r="C211" s="10">
        <f t="shared" si="22"/>
        <v>312.260520439227</v>
      </c>
      <c r="D211" s="7">
        <f t="shared" si="23"/>
        <v>53343.65858149375</v>
      </c>
      <c r="E211" s="7">
        <f t="shared" si="24"/>
        <v>498.9768713843869</v>
      </c>
    </row>
    <row r="212" spans="1:5" ht="12">
      <c r="A212" s="9">
        <f aca="true" t="shared" si="25" ref="A212:A275">1+A211</f>
        <v>193</v>
      </c>
      <c r="B212" s="10">
        <f aca="true" t="shared" si="26" ref="B212:B275">IF((D211&lt;$D$10-C211),D211,$D$10-C212)</f>
        <v>187.8055296590067</v>
      </c>
      <c r="C212" s="10">
        <f aca="true" t="shared" si="27" ref="C212:C275">D211*($D$6/$D$7)</f>
        <v>311.1713417253802</v>
      </c>
      <c r="D212" s="7">
        <f aca="true" t="shared" si="28" ref="D212:D275">IF((D211-B212&lt;=1),0,D211-B212)</f>
        <v>53155.85305183474</v>
      </c>
      <c r="E212" s="7">
        <f aca="true" t="shared" si="29" ref="E212:E275">B212+C212</f>
        <v>498.9768713843869</v>
      </c>
    </row>
    <row r="213" spans="1:5" ht="12">
      <c r="A213" s="9">
        <f t="shared" si="25"/>
        <v>194</v>
      </c>
      <c r="B213" s="10">
        <f t="shared" si="26"/>
        <v>188.9010619153509</v>
      </c>
      <c r="C213" s="10">
        <f t="shared" si="27"/>
        <v>310.075809469036</v>
      </c>
      <c r="D213" s="7">
        <f t="shared" si="28"/>
        <v>52966.95198991939</v>
      </c>
      <c r="E213" s="7">
        <f t="shared" si="29"/>
        <v>498.9768713843869</v>
      </c>
    </row>
    <row r="214" spans="1:5" ht="12">
      <c r="A214" s="9">
        <f t="shared" si="25"/>
        <v>195</v>
      </c>
      <c r="B214" s="10">
        <f t="shared" si="26"/>
        <v>190.00298477652382</v>
      </c>
      <c r="C214" s="10">
        <f t="shared" si="27"/>
        <v>308.9738866078631</v>
      </c>
      <c r="D214" s="7">
        <f t="shared" si="28"/>
        <v>52776.949005142866</v>
      </c>
      <c r="E214" s="7">
        <f t="shared" si="29"/>
        <v>498.9768713843869</v>
      </c>
    </row>
    <row r="215" spans="1:5" ht="12">
      <c r="A215" s="9">
        <f t="shared" si="25"/>
        <v>196</v>
      </c>
      <c r="B215" s="10">
        <f t="shared" si="26"/>
        <v>191.11133552105355</v>
      </c>
      <c r="C215" s="10">
        <f t="shared" si="27"/>
        <v>307.8655358633334</v>
      </c>
      <c r="D215" s="7">
        <f t="shared" si="28"/>
        <v>52585.83766962181</v>
      </c>
      <c r="E215" s="7">
        <f t="shared" si="29"/>
        <v>498.9768713843869</v>
      </c>
    </row>
    <row r="216" spans="1:5" ht="12">
      <c r="A216" s="9">
        <f t="shared" si="25"/>
        <v>197</v>
      </c>
      <c r="B216" s="10">
        <f t="shared" si="26"/>
        <v>192.22615164492635</v>
      </c>
      <c r="C216" s="10">
        <f t="shared" si="27"/>
        <v>306.7507197394606</v>
      </c>
      <c r="D216" s="7">
        <f t="shared" si="28"/>
        <v>52393.61151797688</v>
      </c>
      <c r="E216" s="7">
        <f t="shared" si="29"/>
        <v>498.9768713843869</v>
      </c>
    </row>
    <row r="217" spans="1:5" ht="12">
      <c r="A217" s="9">
        <f t="shared" si="25"/>
        <v>198</v>
      </c>
      <c r="B217" s="10">
        <f t="shared" si="26"/>
        <v>193.34747086285512</v>
      </c>
      <c r="C217" s="10">
        <f t="shared" si="27"/>
        <v>305.6294005215318</v>
      </c>
      <c r="D217" s="7">
        <f t="shared" si="28"/>
        <v>52200.264047114026</v>
      </c>
      <c r="E217" s="7">
        <f t="shared" si="29"/>
        <v>498.9768713843869</v>
      </c>
    </row>
    <row r="218" spans="1:5" ht="12">
      <c r="A218" s="9">
        <f t="shared" si="25"/>
        <v>199</v>
      </c>
      <c r="B218" s="10">
        <f t="shared" si="26"/>
        <v>194.4753311095551</v>
      </c>
      <c r="C218" s="10">
        <f t="shared" si="27"/>
        <v>304.5015402748318</v>
      </c>
      <c r="D218" s="7">
        <f t="shared" si="28"/>
        <v>52005.78871600447</v>
      </c>
      <c r="E218" s="7">
        <f t="shared" si="29"/>
        <v>498.9768713843869</v>
      </c>
    </row>
    <row r="219" spans="1:5" ht="12">
      <c r="A219" s="9">
        <f t="shared" si="25"/>
        <v>200</v>
      </c>
      <c r="B219" s="10">
        <f t="shared" si="26"/>
        <v>195.6097705410275</v>
      </c>
      <c r="C219" s="10">
        <f t="shared" si="27"/>
        <v>303.3671008433594</v>
      </c>
      <c r="D219" s="7">
        <f t="shared" si="28"/>
        <v>51810.17894546344</v>
      </c>
      <c r="E219" s="7">
        <f t="shared" si="29"/>
        <v>498.9768713843869</v>
      </c>
    </row>
    <row r="220" spans="1:5" ht="12">
      <c r="A220" s="9">
        <f t="shared" si="25"/>
        <v>201</v>
      </c>
      <c r="B220" s="10">
        <f t="shared" si="26"/>
        <v>196.7508275358502</v>
      </c>
      <c r="C220" s="10">
        <f t="shared" si="27"/>
        <v>302.22604384853673</v>
      </c>
      <c r="D220" s="7">
        <f t="shared" si="28"/>
        <v>51613.42811792759</v>
      </c>
      <c r="E220" s="7">
        <f t="shared" si="29"/>
        <v>498.9768713843869</v>
      </c>
    </row>
    <row r="221" spans="1:5" ht="12">
      <c r="A221" s="9">
        <f t="shared" si="25"/>
        <v>202</v>
      </c>
      <c r="B221" s="10">
        <f t="shared" si="26"/>
        <v>197.89854069647595</v>
      </c>
      <c r="C221" s="10">
        <f t="shared" si="27"/>
        <v>301.078330687911</v>
      </c>
      <c r="D221" s="7">
        <f t="shared" si="28"/>
        <v>51415.529577231115</v>
      </c>
      <c r="E221" s="7">
        <f t="shared" si="29"/>
        <v>498.9768713843869</v>
      </c>
    </row>
    <row r="222" spans="1:5" ht="12">
      <c r="A222" s="9">
        <f t="shared" si="25"/>
        <v>203</v>
      </c>
      <c r="B222" s="10">
        <f t="shared" si="26"/>
        <v>199.05294885053877</v>
      </c>
      <c r="C222" s="10">
        <f t="shared" si="27"/>
        <v>299.92392253384816</v>
      </c>
      <c r="D222" s="7">
        <f t="shared" si="28"/>
        <v>51216.47662838057</v>
      </c>
      <c r="E222" s="7">
        <f t="shared" si="29"/>
        <v>498.9768713843869</v>
      </c>
    </row>
    <row r="223" spans="1:5" ht="12">
      <c r="A223" s="9">
        <f t="shared" si="25"/>
        <v>204</v>
      </c>
      <c r="B223" s="10">
        <f t="shared" si="26"/>
        <v>200.2140910521669</v>
      </c>
      <c r="C223" s="10">
        <f t="shared" si="27"/>
        <v>298.76278033222</v>
      </c>
      <c r="D223" s="7">
        <f t="shared" si="28"/>
        <v>51016.2625373284</v>
      </c>
      <c r="E223" s="7">
        <f t="shared" si="29"/>
        <v>498.9768713843869</v>
      </c>
    </row>
    <row r="224" spans="1:5" ht="12">
      <c r="A224" s="9">
        <f t="shared" si="25"/>
        <v>205</v>
      </c>
      <c r="B224" s="10">
        <f t="shared" si="26"/>
        <v>201.3820065833046</v>
      </c>
      <c r="C224" s="10">
        <f t="shared" si="27"/>
        <v>297.59486480108234</v>
      </c>
      <c r="D224" s="7">
        <f t="shared" si="28"/>
        <v>50814.8805307451</v>
      </c>
      <c r="E224" s="7">
        <f t="shared" si="29"/>
        <v>498.9768713843869</v>
      </c>
    </row>
    <row r="225" spans="1:5" ht="12">
      <c r="A225" s="9">
        <f t="shared" si="25"/>
        <v>206</v>
      </c>
      <c r="B225" s="10">
        <f t="shared" si="26"/>
        <v>202.5567349550405</v>
      </c>
      <c r="C225" s="10">
        <f t="shared" si="27"/>
        <v>296.4201364293464</v>
      </c>
      <c r="D225" s="7">
        <f t="shared" si="28"/>
        <v>50612.32379579006</v>
      </c>
      <c r="E225" s="7">
        <f t="shared" si="29"/>
        <v>498.9768713843869</v>
      </c>
    </row>
    <row r="226" spans="1:5" ht="12">
      <c r="A226" s="9">
        <f t="shared" si="25"/>
        <v>207</v>
      </c>
      <c r="B226" s="10">
        <f t="shared" si="26"/>
        <v>203.7383159089449</v>
      </c>
      <c r="C226" s="10">
        <f t="shared" si="27"/>
        <v>295.238555475442</v>
      </c>
      <c r="D226" s="7">
        <f t="shared" si="28"/>
        <v>50408.58547988111</v>
      </c>
      <c r="E226" s="7">
        <f t="shared" si="29"/>
        <v>498.9768713843869</v>
      </c>
    </row>
    <row r="227" spans="1:5" ht="12">
      <c r="A227" s="9">
        <f t="shared" si="25"/>
        <v>208</v>
      </c>
      <c r="B227" s="10">
        <f t="shared" si="26"/>
        <v>204.92678941841376</v>
      </c>
      <c r="C227" s="10">
        <f t="shared" si="27"/>
        <v>294.05008196597316</v>
      </c>
      <c r="D227" s="7">
        <f t="shared" si="28"/>
        <v>50203.6586904627</v>
      </c>
      <c r="E227" s="7">
        <f t="shared" si="29"/>
        <v>498.9768713843869</v>
      </c>
    </row>
    <row r="228" spans="1:5" ht="12">
      <c r="A228" s="9">
        <f t="shared" si="25"/>
        <v>209</v>
      </c>
      <c r="B228" s="10">
        <f t="shared" si="26"/>
        <v>206.12219569002116</v>
      </c>
      <c r="C228" s="10">
        <f t="shared" si="27"/>
        <v>292.85467569436577</v>
      </c>
      <c r="D228" s="7">
        <f t="shared" si="28"/>
        <v>49997.53649477268</v>
      </c>
      <c r="E228" s="7">
        <f t="shared" si="29"/>
        <v>498.9768713843869</v>
      </c>
    </row>
    <row r="229" spans="1:5" ht="12">
      <c r="A229" s="9">
        <f t="shared" si="25"/>
        <v>210</v>
      </c>
      <c r="B229" s="10">
        <f t="shared" si="26"/>
        <v>207.3245751648796</v>
      </c>
      <c r="C229" s="10">
        <f t="shared" si="27"/>
        <v>291.6522962195073</v>
      </c>
      <c r="D229" s="7">
        <f t="shared" si="28"/>
        <v>49790.2119196078</v>
      </c>
      <c r="E229" s="7">
        <f t="shared" si="29"/>
        <v>498.9768713843869</v>
      </c>
    </row>
    <row r="230" spans="1:5" ht="12">
      <c r="A230" s="9">
        <f t="shared" si="25"/>
        <v>211</v>
      </c>
      <c r="B230" s="10">
        <f t="shared" si="26"/>
        <v>208.5339685200081</v>
      </c>
      <c r="C230" s="10">
        <f t="shared" si="27"/>
        <v>290.4429028643788</v>
      </c>
      <c r="D230" s="7">
        <f t="shared" si="28"/>
        <v>49581.67795108779</v>
      </c>
      <c r="E230" s="7">
        <f t="shared" si="29"/>
        <v>498.9768713843869</v>
      </c>
    </row>
    <row r="231" spans="1:5" ht="12">
      <c r="A231" s="9">
        <f t="shared" si="25"/>
        <v>212</v>
      </c>
      <c r="B231" s="10">
        <f t="shared" si="26"/>
        <v>209.75041666970816</v>
      </c>
      <c r="C231" s="10">
        <f t="shared" si="27"/>
        <v>289.22645471467877</v>
      </c>
      <c r="D231" s="7">
        <f t="shared" si="28"/>
        <v>49371.92753441808</v>
      </c>
      <c r="E231" s="7">
        <f t="shared" si="29"/>
        <v>498.9768713843869</v>
      </c>
    </row>
    <row r="232" spans="1:5" ht="12">
      <c r="A232" s="9">
        <f t="shared" si="25"/>
        <v>213</v>
      </c>
      <c r="B232" s="10">
        <f t="shared" si="26"/>
        <v>210.9739607669481</v>
      </c>
      <c r="C232" s="10">
        <f t="shared" si="27"/>
        <v>288.00291061743883</v>
      </c>
      <c r="D232" s="7">
        <f t="shared" si="28"/>
        <v>49160.95357365113</v>
      </c>
      <c r="E232" s="7">
        <f t="shared" si="29"/>
        <v>498.9768713843869</v>
      </c>
    </row>
    <row r="233" spans="1:5" ht="12">
      <c r="A233" s="9">
        <f t="shared" si="25"/>
        <v>214</v>
      </c>
      <c r="B233" s="10">
        <f t="shared" si="26"/>
        <v>212.20464220475532</v>
      </c>
      <c r="C233" s="10">
        <f t="shared" si="27"/>
        <v>286.7722291796316</v>
      </c>
      <c r="D233" s="7">
        <f t="shared" si="28"/>
        <v>48948.748931446375</v>
      </c>
      <c r="E233" s="7">
        <f t="shared" si="29"/>
        <v>498.9768713843869</v>
      </c>
    </row>
    <row r="234" spans="1:5" ht="12">
      <c r="A234" s="9">
        <f t="shared" si="25"/>
        <v>215</v>
      </c>
      <c r="B234" s="10">
        <f t="shared" si="26"/>
        <v>213.4425026176164</v>
      </c>
      <c r="C234" s="10">
        <f t="shared" si="27"/>
        <v>285.5343687667705</v>
      </c>
      <c r="D234" s="7">
        <f t="shared" si="28"/>
        <v>48735.30642882876</v>
      </c>
      <c r="E234" s="7">
        <f t="shared" si="29"/>
        <v>498.9768713843869</v>
      </c>
    </row>
    <row r="235" spans="1:5" ht="12">
      <c r="A235" s="9">
        <f t="shared" si="25"/>
        <v>216</v>
      </c>
      <c r="B235" s="10">
        <f t="shared" si="26"/>
        <v>214.6875838828858</v>
      </c>
      <c r="C235" s="10">
        <f t="shared" si="27"/>
        <v>284.2892875015011</v>
      </c>
      <c r="D235" s="7">
        <f t="shared" si="28"/>
        <v>48520.61884494587</v>
      </c>
      <c r="E235" s="7">
        <f t="shared" si="29"/>
        <v>498.9768713843869</v>
      </c>
    </row>
    <row r="236" spans="1:5" ht="12">
      <c r="A236" s="9">
        <f t="shared" si="25"/>
        <v>217</v>
      </c>
      <c r="B236" s="10">
        <f t="shared" si="26"/>
        <v>215.93992812220267</v>
      </c>
      <c r="C236" s="10">
        <f t="shared" si="27"/>
        <v>283.03694326218425</v>
      </c>
      <c r="D236" s="7">
        <f t="shared" si="28"/>
        <v>48304.67891682367</v>
      </c>
      <c r="E236" s="7">
        <f t="shared" si="29"/>
        <v>498.9768713843869</v>
      </c>
    </row>
    <row r="237" spans="1:5" ht="12">
      <c r="A237" s="9">
        <f t="shared" si="25"/>
        <v>218</v>
      </c>
      <c r="B237" s="10">
        <f t="shared" si="26"/>
        <v>217.19957770291552</v>
      </c>
      <c r="C237" s="10">
        <f t="shared" si="27"/>
        <v>281.7772936814714</v>
      </c>
      <c r="D237" s="7">
        <f t="shared" si="28"/>
        <v>48087.47933912076</v>
      </c>
      <c r="E237" s="7">
        <f t="shared" si="29"/>
        <v>498.9768713843869</v>
      </c>
    </row>
    <row r="238" spans="1:5" ht="12">
      <c r="A238" s="9">
        <f t="shared" si="25"/>
        <v>219</v>
      </c>
      <c r="B238" s="10">
        <f t="shared" si="26"/>
        <v>218.4665752395158</v>
      </c>
      <c r="C238" s="10">
        <f t="shared" si="27"/>
        <v>280.5102961448711</v>
      </c>
      <c r="D238" s="7">
        <f t="shared" si="28"/>
        <v>47869.01276388124</v>
      </c>
      <c r="E238" s="7">
        <f t="shared" si="29"/>
        <v>498.9768713843869</v>
      </c>
    </row>
    <row r="239" spans="1:5" ht="12">
      <c r="A239" s="9">
        <f t="shared" si="25"/>
        <v>220</v>
      </c>
      <c r="B239" s="10">
        <f t="shared" si="26"/>
        <v>219.74096359507968</v>
      </c>
      <c r="C239" s="10">
        <f t="shared" si="27"/>
        <v>279.23590778930725</v>
      </c>
      <c r="D239" s="7">
        <f t="shared" si="28"/>
        <v>47649.27180028616</v>
      </c>
      <c r="E239" s="7">
        <f t="shared" si="29"/>
        <v>498.9768713843869</v>
      </c>
    </row>
    <row r="240" spans="1:5" ht="12">
      <c r="A240" s="9">
        <f t="shared" si="25"/>
        <v>221</v>
      </c>
      <c r="B240" s="10">
        <f t="shared" si="26"/>
        <v>221.02278588271764</v>
      </c>
      <c r="C240" s="10">
        <f t="shared" si="27"/>
        <v>277.9540855016693</v>
      </c>
      <c r="D240" s="7">
        <f t="shared" si="28"/>
        <v>47428.24901440344</v>
      </c>
      <c r="E240" s="7">
        <f t="shared" si="29"/>
        <v>498.9768713843869</v>
      </c>
    </row>
    <row r="241" spans="1:5" ht="12">
      <c r="A241" s="9">
        <f t="shared" si="25"/>
        <v>222</v>
      </c>
      <c r="B241" s="10">
        <f t="shared" si="26"/>
        <v>222.3120854670335</v>
      </c>
      <c r="C241" s="10">
        <f t="shared" si="27"/>
        <v>276.6647859173534</v>
      </c>
      <c r="D241" s="7">
        <f t="shared" si="28"/>
        <v>47205.936928936404</v>
      </c>
      <c r="E241" s="7">
        <f t="shared" si="29"/>
        <v>498.9768713843869</v>
      </c>
    </row>
    <row r="242" spans="1:5" ht="12">
      <c r="A242" s="9">
        <f t="shared" si="25"/>
        <v>223</v>
      </c>
      <c r="B242" s="10">
        <f t="shared" si="26"/>
        <v>223.60890596559125</v>
      </c>
      <c r="C242" s="10">
        <f t="shared" si="27"/>
        <v>275.3679654187957</v>
      </c>
      <c r="D242" s="7">
        <f t="shared" si="28"/>
        <v>46982.32802297081</v>
      </c>
      <c r="E242" s="7">
        <f t="shared" si="29"/>
        <v>498.9768713843869</v>
      </c>
    </row>
    <row r="243" spans="1:5" ht="12">
      <c r="A243" s="9">
        <f t="shared" si="25"/>
        <v>224</v>
      </c>
      <c r="B243" s="10">
        <f t="shared" si="26"/>
        <v>224.9132912503905</v>
      </c>
      <c r="C243" s="10">
        <f t="shared" si="27"/>
        <v>274.0635801339964</v>
      </c>
      <c r="D243" s="7">
        <f t="shared" si="28"/>
        <v>46757.41473172042</v>
      </c>
      <c r="E243" s="7">
        <f t="shared" si="29"/>
        <v>498.9768713843869</v>
      </c>
    </row>
    <row r="244" spans="1:5" ht="12">
      <c r="A244" s="9">
        <f t="shared" si="25"/>
        <v>225</v>
      </c>
      <c r="B244" s="10">
        <f t="shared" si="26"/>
        <v>226.22528544935113</v>
      </c>
      <c r="C244" s="10">
        <f t="shared" si="27"/>
        <v>272.7515859350358</v>
      </c>
      <c r="D244" s="7">
        <f t="shared" si="28"/>
        <v>46531.18944627107</v>
      </c>
      <c r="E244" s="7">
        <f t="shared" si="29"/>
        <v>498.9768713843869</v>
      </c>
    </row>
    <row r="245" spans="1:5" ht="12">
      <c r="A245" s="9">
        <f t="shared" si="25"/>
        <v>226</v>
      </c>
      <c r="B245" s="10">
        <f t="shared" si="26"/>
        <v>227.54493294780565</v>
      </c>
      <c r="C245" s="10">
        <f t="shared" si="27"/>
        <v>271.4319384365813</v>
      </c>
      <c r="D245" s="7">
        <f t="shared" si="28"/>
        <v>46303.64451332326</v>
      </c>
      <c r="E245" s="7">
        <f t="shared" si="29"/>
        <v>498.9768713843869</v>
      </c>
    </row>
    <row r="246" spans="1:5" ht="12">
      <c r="A246" s="9">
        <f t="shared" si="25"/>
        <v>227</v>
      </c>
      <c r="B246" s="10">
        <f t="shared" si="26"/>
        <v>228.8722783900012</v>
      </c>
      <c r="C246" s="10">
        <f t="shared" si="27"/>
        <v>270.1045929943857</v>
      </c>
      <c r="D246" s="7">
        <f t="shared" si="28"/>
        <v>46074.77223493326</v>
      </c>
      <c r="E246" s="7">
        <f t="shared" si="29"/>
        <v>498.9768713843869</v>
      </c>
    </row>
    <row r="247" spans="1:5" ht="12">
      <c r="A247" s="9">
        <f t="shared" si="25"/>
        <v>228</v>
      </c>
      <c r="B247" s="10">
        <f t="shared" si="26"/>
        <v>230.20736668060954</v>
      </c>
      <c r="C247" s="10">
        <f t="shared" si="27"/>
        <v>268.7695047037774</v>
      </c>
      <c r="D247" s="7">
        <f t="shared" si="28"/>
        <v>45844.56486825265</v>
      </c>
      <c r="E247" s="7">
        <f t="shared" si="29"/>
        <v>498.9768713843869</v>
      </c>
    </row>
    <row r="248" spans="1:5" ht="12">
      <c r="A248" s="9">
        <f t="shared" si="25"/>
        <v>229</v>
      </c>
      <c r="B248" s="10">
        <f t="shared" si="26"/>
        <v>231.55024298624642</v>
      </c>
      <c r="C248" s="10">
        <f t="shared" si="27"/>
        <v>267.4266283981405</v>
      </c>
      <c r="D248" s="7">
        <f t="shared" si="28"/>
        <v>45613.014625266405</v>
      </c>
      <c r="E248" s="7">
        <f t="shared" si="29"/>
        <v>498.9768713843869</v>
      </c>
    </row>
    <row r="249" spans="1:5" ht="12">
      <c r="A249" s="9">
        <f t="shared" si="25"/>
        <v>230</v>
      </c>
      <c r="B249" s="10">
        <f t="shared" si="26"/>
        <v>232.90095273699956</v>
      </c>
      <c r="C249" s="10">
        <f t="shared" si="27"/>
        <v>266.07591864738737</v>
      </c>
      <c r="D249" s="7">
        <f t="shared" si="28"/>
        <v>45380.113672529405</v>
      </c>
      <c r="E249" s="7">
        <f t="shared" si="29"/>
        <v>498.9768713843869</v>
      </c>
    </row>
    <row r="250" spans="1:5" ht="12">
      <c r="A250" s="9">
        <f t="shared" si="25"/>
        <v>231</v>
      </c>
      <c r="B250" s="10">
        <f t="shared" si="26"/>
        <v>234.2595416279654</v>
      </c>
      <c r="C250" s="10">
        <f t="shared" si="27"/>
        <v>264.7173297564215</v>
      </c>
      <c r="D250" s="7">
        <f t="shared" si="28"/>
        <v>45145.85413090144</v>
      </c>
      <c r="E250" s="7">
        <f t="shared" si="29"/>
        <v>498.9768713843869</v>
      </c>
    </row>
    <row r="251" spans="1:5" ht="12">
      <c r="A251" s="9">
        <f t="shared" si="25"/>
        <v>232</v>
      </c>
      <c r="B251" s="10">
        <f t="shared" si="26"/>
        <v>235.62605562079517</v>
      </c>
      <c r="C251" s="10">
        <f t="shared" si="27"/>
        <v>263.35081576359175</v>
      </c>
      <c r="D251" s="7">
        <f t="shared" si="28"/>
        <v>44910.22807528065</v>
      </c>
      <c r="E251" s="7">
        <f t="shared" si="29"/>
        <v>498.9768713843869</v>
      </c>
    </row>
    <row r="252" spans="1:5" ht="12">
      <c r="A252" s="9">
        <f t="shared" si="25"/>
        <v>233</v>
      </c>
      <c r="B252" s="10">
        <f t="shared" si="26"/>
        <v>237.00054094524978</v>
      </c>
      <c r="C252" s="10">
        <f t="shared" si="27"/>
        <v>261.97633043913714</v>
      </c>
      <c r="D252" s="7">
        <f t="shared" si="28"/>
        <v>44673.2275343354</v>
      </c>
      <c r="E252" s="7">
        <f t="shared" si="29"/>
        <v>498.9768713843869</v>
      </c>
    </row>
    <row r="253" spans="1:5" ht="12">
      <c r="A253" s="9">
        <f t="shared" si="25"/>
        <v>234</v>
      </c>
      <c r="B253" s="10">
        <f t="shared" si="26"/>
        <v>238.38304410076375</v>
      </c>
      <c r="C253" s="10">
        <f t="shared" si="27"/>
        <v>260.59382728362317</v>
      </c>
      <c r="D253" s="7">
        <f t="shared" si="28"/>
        <v>44434.84449023463</v>
      </c>
      <c r="E253" s="7">
        <f t="shared" si="29"/>
        <v>498.9768713843869</v>
      </c>
    </row>
    <row r="254" spans="1:5" ht="12">
      <c r="A254" s="9">
        <f t="shared" si="25"/>
        <v>235</v>
      </c>
      <c r="B254" s="10">
        <f t="shared" si="26"/>
        <v>239.77361185801823</v>
      </c>
      <c r="C254" s="10">
        <f t="shared" si="27"/>
        <v>259.2032595263687</v>
      </c>
      <c r="D254" s="7">
        <f t="shared" si="28"/>
        <v>44195.07087837661</v>
      </c>
      <c r="E254" s="7">
        <f t="shared" si="29"/>
        <v>498.9768713843869</v>
      </c>
    </row>
    <row r="255" spans="1:5" ht="12">
      <c r="A255" s="9">
        <f t="shared" si="25"/>
        <v>236</v>
      </c>
      <c r="B255" s="10">
        <f t="shared" si="26"/>
        <v>241.17229126052337</v>
      </c>
      <c r="C255" s="10">
        <f t="shared" si="27"/>
        <v>257.80458012386356</v>
      </c>
      <c r="D255" s="7">
        <f t="shared" si="28"/>
        <v>43953.898587116084</v>
      </c>
      <c r="E255" s="7">
        <f t="shared" si="29"/>
        <v>498.9768713843869</v>
      </c>
    </row>
    <row r="256" spans="1:5" ht="12">
      <c r="A256" s="9">
        <f t="shared" si="25"/>
        <v>237</v>
      </c>
      <c r="B256" s="10">
        <f t="shared" si="26"/>
        <v>242.57912962620975</v>
      </c>
      <c r="C256" s="10">
        <f t="shared" si="27"/>
        <v>256.3977417581772</v>
      </c>
      <c r="D256" s="7">
        <f t="shared" si="28"/>
        <v>43711.31945748987</v>
      </c>
      <c r="E256" s="7">
        <f t="shared" si="29"/>
        <v>498.9768713843869</v>
      </c>
    </row>
    <row r="257" spans="1:5" ht="12">
      <c r="A257" s="9">
        <f t="shared" si="25"/>
        <v>238</v>
      </c>
      <c r="B257" s="10">
        <f t="shared" si="26"/>
        <v>243.9941745490293</v>
      </c>
      <c r="C257" s="10">
        <f t="shared" si="27"/>
        <v>254.98269683535761</v>
      </c>
      <c r="D257" s="7">
        <f t="shared" si="28"/>
        <v>43467.325282940845</v>
      </c>
      <c r="E257" s="7">
        <f t="shared" si="29"/>
        <v>498.9768713843869</v>
      </c>
    </row>
    <row r="258" spans="1:5" ht="12">
      <c r="A258" s="9">
        <f t="shared" si="25"/>
        <v>239</v>
      </c>
      <c r="B258" s="10">
        <f t="shared" si="26"/>
        <v>245.4174739005653</v>
      </c>
      <c r="C258" s="10">
        <f t="shared" si="27"/>
        <v>253.5593974838216</v>
      </c>
      <c r="D258" s="7">
        <f t="shared" si="28"/>
        <v>43221.907809040276</v>
      </c>
      <c r="E258" s="7">
        <f t="shared" si="29"/>
        <v>498.9768713843869</v>
      </c>
    </row>
    <row r="259" spans="1:5" ht="12">
      <c r="A259" s="9">
        <f t="shared" si="25"/>
        <v>240</v>
      </c>
      <c r="B259" s="10">
        <f t="shared" si="26"/>
        <v>246.84907583165196</v>
      </c>
      <c r="C259" s="10">
        <f t="shared" si="27"/>
        <v>252.12779555273497</v>
      </c>
      <c r="D259" s="7">
        <f t="shared" si="28"/>
        <v>42975.05873320862</v>
      </c>
      <c r="E259" s="7">
        <f t="shared" si="29"/>
        <v>498.9768713843869</v>
      </c>
    </row>
    <row r="260" spans="1:5" ht="12">
      <c r="A260" s="9">
        <f t="shared" si="25"/>
        <v>241</v>
      </c>
      <c r="B260" s="10">
        <f t="shared" si="26"/>
        <v>248.2890287740033</v>
      </c>
      <c r="C260" s="10">
        <f t="shared" si="27"/>
        <v>250.68784261038363</v>
      </c>
      <c r="D260" s="7">
        <f t="shared" si="28"/>
        <v>42726.76970443462</v>
      </c>
      <c r="E260" s="7">
        <f t="shared" si="29"/>
        <v>498.9768713843869</v>
      </c>
    </row>
    <row r="261" spans="1:5" ht="12">
      <c r="A261" s="9">
        <f t="shared" si="25"/>
        <v>242</v>
      </c>
      <c r="B261" s="10">
        <f t="shared" si="26"/>
        <v>249.73738144185162</v>
      </c>
      <c r="C261" s="10">
        <f t="shared" si="27"/>
        <v>249.2394899425353</v>
      </c>
      <c r="D261" s="7">
        <f t="shared" si="28"/>
        <v>42477.03232299277</v>
      </c>
      <c r="E261" s="7">
        <f t="shared" si="29"/>
        <v>498.9768713843869</v>
      </c>
    </row>
    <row r="262" spans="1:5" ht="12">
      <c r="A262" s="9">
        <f t="shared" si="25"/>
        <v>243</v>
      </c>
      <c r="B262" s="10">
        <f t="shared" si="26"/>
        <v>251.19418283359576</v>
      </c>
      <c r="C262" s="10">
        <f t="shared" si="27"/>
        <v>247.78268855079116</v>
      </c>
      <c r="D262" s="7">
        <f t="shared" si="28"/>
        <v>42225.83814015917</v>
      </c>
      <c r="E262" s="7">
        <f t="shared" si="29"/>
        <v>498.9768713843869</v>
      </c>
    </row>
    <row r="263" spans="1:5" ht="12">
      <c r="A263" s="9">
        <f t="shared" si="25"/>
        <v>244</v>
      </c>
      <c r="B263" s="10">
        <f t="shared" si="26"/>
        <v>252.65948223345842</v>
      </c>
      <c r="C263" s="10">
        <f t="shared" si="27"/>
        <v>246.3173891509285</v>
      </c>
      <c r="D263" s="7">
        <f t="shared" si="28"/>
        <v>41973.17865792571</v>
      </c>
      <c r="E263" s="7">
        <f t="shared" si="29"/>
        <v>498.9768713843869</v>
      </c>
    </row>
    <row r="264" spans="1:5" ht="12">
      <c r="A264" s="9">
        <f t="shared" si="25"/>
        <v>245</v>
      </c>
      <c r="B264" s="10">
        <f t="shared" si="26"/>
        <v>254.13332921315362</v>
      </c>
      <c r="C264" s="10">
        <f t="shared" si="27"/>
        <v>244.8435421712333</v>
      </c>
      <c r="D264" s="7">
        <f t="shared" si="28"/>
        <v>41719.04532871256</v>
      </c>
      <c r="E264" s="7">
        <f t="shared" si="29"/>
        <v>498.9768713843869</v>
      </c>
    </row>
    <row r="265" spans="1:5" ht="12">
      <c r="A265" s="9">
        <f t="shared" si="25"/>
        <v>246</v>
      </c>
      <c r="B265" s="10">
        <f t="shared" si="26"/>
        <v>255.61577363356366</v>
      </c>
      <c r="C265" s="10">
        <f t="shared" si="27"/>
        <v>243.36109775082326</v>
      </c>
      <c r="D265" s="7">
        <f t="shared" si="28"/>
        <v>41463.42955507899</v>
      </c>
      <c r="E265" s="7">
        <f t="shared" si="29"/>
        <v>498.9768713843869</v>
      </c>
    </row>
    <row r="266" spans="1:5" ht="12">
      <c r="A266" s="9">
        <f t="shared" si="25"/>
        <v>247</v>
      </c>
      <c r="B266" s="10">
        <f t="shared" si="26"/>
        <v>257.1068656464262</v>
      </c>
      <c r="C266" s="10">
        <f t="shared" si="27"/>
        <v>241.87000573796078</v>
      </c>
      <c r="D266" s="7">
        <f t="shared" si="28"/>
        <v>41206.32268943256</v>
      </c>
      <c r="E266" s="7">
        <f t="shared" si="29"/>
        <v>498.976871384387</v>
      </c>
    </row>
    <row r="267" spans="1:5" ht="12">
      <c r="A267" s="9">
        <f t="shared" si="25"/>
        <v>248</v>
      </c>
      <c r="B267" s="10">
        <f t="shared" si="26"/>
        <v>258.6066556960303</v>
      </c>
      <c r="C267" s="10">
        <f t="shared" si="27"/>
        <v>240.37021568835664</v>
      </c>
      <c r="D267" s="7">
        <f t="shared" si="28"/>
        <v>40947.716033736535</v>
      </c>
      <c r="E267" s="7">
        <f t="shared" si="29"/>
        <v>498.976871384387</v>
      </c>
    </row>
    <row r="268" spans="1:5" ht="12">
      <c r="A268" s="9">
        <f t="shared" si="25"/>
        <v>249</v>
      </c>
      <c r="B268" s="10">
        <f t="shared" si="26"/>
        <v>260.1151945209238</v>
      </c>
      <c r="C268" s="10">
        <f t="shared" si="27"/>
        <v>238.86167686346312</v>
      </c>
      <c r="D268" s="7">
        <f t="shared" si="28"/>
        <v>40687.600839215615</v>
      </c>
      <c r="E268" s="7">
        <f t="shared" si="29"/>
        <v>498.9768713843869</v>
      </c>
    </row>
    <row r="269" spans="1:5" ht="12">
      <c r="A269" s="9">
        <f t="shared" si="25"/>
        <v>250</v>
      </c>
      <c r="B269" s="10">
        <f t="shared" si="26"/>
        <v>261.6325331556292</v>
      </c>
      <c r="C269" s="10">
        <f t="shared" si="27"/>
        <v>237.34433822875775</v>
      </c>
      <c r="D269" s="7">
        <f t="shared" si="28"/>
        <v>40425.968306059985</v>
      </c>
      <c r="E269" s="7">
        <f t="shared" si="29"/>
        <v>498.9768713843869</v>
      </c>
    </row>
    <row r="270" spans="1:5" ht="12">
      <c r="A270" s="9">
        <f t="shared" si="25"/>
        <v>251</v>
      </c>
      <c r="B270" s="10">
        <f t="shared" si="26"/>
        <v>263.1587229323703</v>
      </c>
      <c r="C270" s="10">
        <f t="shared" si="27"/>
        <v>235.8181484520166</v>
      </c>
      <c r="D270" s="7">
        <f t="shared" si="28"/>
        <v>40162.809583127615</v>
      </c>
      <c r="E270" s="7">
        <f t="shared" si="29"/>
        <v>498.9768713843869</v>
      </c>
    </row>
    <row r="271" spans="1:5" ht="12">
      <c r="A271" s="9">
        <f t="shared" si="25"/>
        <v>252</v>
      </c>
      <c r="B271" s="10">
        <f t="shared" si="26"/>
        <v>264.69381548280916</v>
      </c>
      <c r="C271" s="10">
        <f t="shared" si="27"/>
        <v>234.28305590157777</v>
      </c>
      <c r="D271" s="7">
        <f t="shared" si="28"/>
        <v>39898.115767644806</v>
      </c>
      <c r="E271" s="7">
        <f t="shared" si="29"/>
        <v>498.9768713843869</v>
      </c>
    </row>
    <row r="272" spans="1:5" ht="12">
      <c r="A272" s="9">
        <f t="shared" si="25"/>
        <v>253</v>
      </c>
      <c r="B272" s="10">
        <f t="shared" si="26"/>
        <v>266.2378627397922</v>
      </c>
      <c r="C272" s="10">
        <f t="shared" si="27"/>
        <v>232.73900864459472</v>
      </c>
      <c r="D272" s="7">
        <f t="shared" si="28"/>
        <v>39631.87790490501</v>
      </c>
      <c r="E272" s="7">
        <f t="shared" si="29"/>
        <v>498.9768713843869</v>
      </c>
    </row>
    <row r="273" spans="1:5" ht="12">
      <c r="A273" s="9">
        <f t="shared" si="25"/>
        <v>254</v>
      </c>
      <c r="B273" s="10">
        <f t="shared" si="26"/>
        <v>267.79091693910766</v>
      </c>
      <c r="C273" s="10">
        <f t="shared" si="27"/>
        <v>231.18595444527926</v>
      </c>
      <c r="D273" s="7">
        <f t="shared" si="28"/>
        <v>39364.08698796591</v>
      </c>
      <c r="E273" s="7">
        <f t="shared" si="29"/>
        <v>498.9768713843869</v>
      </c>
    </row>
    <row r="274" spans="1:5" ht="12">
      <c r="A274" s="9">
        <f t="shared" si="25"/>
        <v>255</v>
      </c>
      <c r="B274" s="10">
        <f t="shared" si="26"/>
        <v>269.35303062125246</v>
      </c>
      <c r="C274" s="10">
        <f t="shared" si="27"/>
        <v>229.62384076313447</v>
      </c>
      <c r="D274" s="7">
        <f t="shared" si="28"/>
        <v>39094.73395734465</v>
      </c>
      <c r="E274" s="7">
        <f t="shared" si="29"/>
        <v>498.9768713843869</v>
      </c>
    </row>
    <row r="275" spans="1:5" ht="12">
      <c r="A275" s="9">
        <f t="shared" si="25"/>
        <v>256</v>
      </c>
      <c r="B275" s="10">
        <f t="shared" si="26"/>
        <v>270.9242566332098</v>
      </c>
      <c r="C275" s="10">
        <f t="shared" si="27"/>
        <v>228.05261475117715</v>
      </c>
      <c r="D275" s="7">
        <f t="shared" si="28"/>
        <v>38823.80970071144</v>
      </c>
      <c r="E275" s="7">
        <f t="shared" si="29"/>
        <v>498.9768713843869</v>
      </c>
    </row>
    <row r="276" spans="1:5" ht="12">
      <c r="A276" s="9">
        <f aca="true" t="shared" si="30" ref="A276:A339">1+A275</f>
        <v>257</v>
      </c>
      <c r="B276" s="10">
        <f aca="true" t="shared" si="31" ref="B276:B339">IF((D275&lt;$D$10-C275),D275,$D$10-C276)</f>
        <v>272.50464813023683</v>
      </c>
      <c r="C276" s="10">
        <f aca="true" t="shared" si="32" ref="C276:C339">D275*($D$6/$D$7)</f>
        <v>226.4722232541501</v>
      </c>
      <c r="D276" s="7">
        <f aca="true" t="shared" si="33" ref="D276:D339">IF((D275-B276&lt;=1),0,D275-B276)</f>
        <v>38551.30505258121</v>
      </c>
      <c r="E276" s="7">
        <f aca="true" t="shared" si="34" ref="E276:E339">B276+C276</f>
        <v>498.9768713843869</v>
      </c>
    </row>
    <row r="277" spans="1:5" ht="12">
      <c r="A277" s="9">
        <f t="shared" si="30"/>
        <v>258</v>
      </c>
      <c r="B277" s="10">
        <f t="shared" si="31"/>
        <v>274.0942585776632</v>
      </c>
      <c r="C277" s="10">
        <f t="shared" si="32"/>
        <v>224.88261280672373</v>
      </c>
      <c r="D277" s="7">
        <f t="shared" si="33"/>
        <v>38277.21079400354</v>
      </c>
      <c r="E277" s="7">
        <f t="shared" si="34"/>
        <v>498.9768713843869</v>
      </c>
    </row>
    <row r="278" spans="1:5" ht="12">
      <c r="A278" s="9">
        <f t="shared" si="30"/>
        <v>259</v>
      </c>
      <c r="B278" s="10">
        <f t="shared" si="31"/>
        <v>275.6931417526996</v>
      </c>
      <c r="C278" s="10">
        <f t="shared" si="32"/>
        <v>223.28372963168735</v>
      </c>
      <c r="D278" s="7">
        <f t="shared" si="33"/>
        <v>38001.51765225084</v>
      </c>
      <c r="E278" s="7">
        <f t="shared" si="34"/>
        <v>498.976871384387</v>
      </c>
    </row>
    <row r="279" spans="1:5" ht="12">
      <c r="A279" s="9">
        <f t="shared" si="30"/>
        <v>260</v>
      </c>
      <c r="B279" s="10">
        <f t="shared" si="31"/>
        <v>277.301351746257</v>
      </c>
      <c r="C279" s="10">
        <f t="shared" si="32"/>
        <v>221.6755196381299</v>
      </c>
      <c r="D279" s="7">
        <f t="shared" si="33"/>
        <v>37724.21630050458</v>
      </c>
      <c r="E279" s="7">
        <f t="shared" si="34"/>
        <v>498.9768713843869</v>
      </c>
    </row>
    <row r="280" spans="1:5" ht="12">
      <c r="A280" s="9">
        <f t="shared" si="30"/>
        <v>261</v>
      </c>
      <c r="B280" s="10">
        <f t="shared" si="31"/>
        <v>278.9189429647769</v>
      </c>
      <c r="C280" s="10">
        <f t="shared" si="32"/>
        <v>220.05792841961005</v>
      </c>
      <c r="D280" s="7">
        <f t="shared" si="33"/>
        <v>37445.29735753981</v>
      </c>
      <c r="E280" s="7">
        <f t="shared" si="34"/>
        <v>498.9768713843869</v>
      </c>
    </row>
    <row r="281" spans="1:5" ht="12">
      <c r="A281" s="9">
        <f t="shared" si="30"/>
        <v>262</v>
      </c>
      <c r="B281" s="10">
        <f t="shared" si="31"/>
        <v>280.5459701320714</v>
      </c>
      <c r="C281" s="10">
        <f t="shared" si="32"/>
        <v>218.43090125231555</v>
      </c>
      <c r="D281" s="7">
        <f t="shared" si="33"/>
        <v>37164.751387407734</v>
      </c>
      <c r="E281" s="7">
        <f t="shared" si="34"/>
        <v>498.9768713843869</v>
      </c>
    </row>
    <row r="282" spans="1:5" ht="12">
      <c r="A282" s="9">
        <f t="shared" si="30"/>
        <v>263</v>
      </c>
      <c r="B282" s="10">
        <f t="shared" si="31"/>
        <v>282.1824882911751</v>
      </c>
      <c r="C282" s="10">
        <f t="shared" si="32"/>
        <v>216.7943830932118</v>
      </c>
      <c r="D282" s="7">
        <f t="shared" si="33"/>
        <v>36882.56889911656</v>
      </c>
      <c r="E282" s="7">
        <f t="shared" si="34"/>
        <v>498.97687138438687</v>
      </c>
    </row>
    <row r="283" spans="1:5" ht="12">
      <c r="A283" s="9">
        <f t="shared" si="30"/>
        <v>264</v>
      </c>
      <c r="B283" s="10">
        <f t="shared" si="31"/>
        <v>283.828552806207</v>
      </c>
      <c r="C283" s="10">
        <f t="shared" si="32"/>
        <v>215.14831857817992</v>
      </c>
      <c r="D283" s="7">
        <f t="shared" si="33"/>
        <v>36598.740346310355</v>
      </c>
      <c r="E283" s="7">
        <f t="shared" si="34"/>
        <v>498.97687138438687</v>
      </c>
    </row>
    <row r="284" spans="1:5" ht="12">
      <c r="A284" s="9">
        <f t="shared" si="30"/>
        <v>265</v>
      </c>
      <c r="B284" s="10">
        <f t="shared" si="31"/>
        <v>285.4842193642432</v>
      </c>
      <c r="C284" s="10">
        <f t="shared" si="32"/>
        <v>213.49265202014374</v>
      </c>
      <c r="D284" s="7">
        <f t="shared" si="33"/>
        <v>36313.256126946115</v>
      </c>
      <c r="E284" s="7">
        <f t="shared" si="34"/>
        <v>498.9768713843869</v>
      </c>
    </row>
    <row r="285" spans="1:5" ht="12">
      <c r="A285" s="9">
        <f t="shared" si="30"/>
        <v>266</v>
      </c>
      <c r="B285" s="10">
        <f t="shared" si="31"/>
        <v>287.14954397720123</v>
      </c>
      <c r="C285" s="10">
        <f t="shared" si="32"/>
        <v>211.8273274071857</v>
      </c>
      <c r="D285" s="7">
        <f t="shared" si="33"/>
        <v>36026.10658296891</v>
      </c>
      <c r="E285" s="7">
        <f t="shared" si="34"/>
        <v>498.9768713843869</v>
      </c>
    </row>
    <row r="286" spans="1:5" ht="12">
      <c r="A286" s="9">
        <f t="shared" si="30"/>
        <v>267</v>
      </c>
      <c r="B286" s="10">
        <f t="shared" si="31"/>
        <v>288.8245829837349</v>
      </c>
      <c r="C286" s="10">
        <f t="shared" si="32"/>
        <v>210.152288400652</v>
      </c>
      <c r="D286" s="7">
        <f t="shared" si="33"/>
        <v>35737.28199998518</v>
      </c>
      <c r="E286" s="7">
        <f t="shared" si="34"/>
        <v>498.97687138438687</v>
      </c>
    </row>
    <row r="287" spans="1:5" ht="12">
      <c r="A287" s="9">
        <f t="shared" si="30"/>
        <v>268</v>
      </c>
      <c r="B287" s="10">
        <f t="shared" si="31"/>
        <v>290.50939305114</v>
      </c>
      <c r="C287" s="10">
        <f t="shared" si="32"/>
        <v>208.46747833324687</v>
      </c>
      <c r="D287" s="7">
        <f t="shared" si="33"/>
        <v>35446.772606934035</v>
      </c>
      <c r="E287" s="7">
        <f t="shared" si="34"/>
        <v>498.97687138438687</v>
      </c>
    </row>
    <row r="288" spans="1:5" ht="12">
      <c r="A288" s="9">
        <f t="shared" si="30"/>
        <v>269</v>
      </c>
      <c r="B288" s="10">
        <f t="shared" si="31"/>
        <v>292.2040311772717</v>
      </c>
      <c r="C288" s="10">
        <f t="shared" si="32"/>
        <v>206.77284020711522</v>
      </c>
      <c r="D288" s="7">
        <f t="shared" si="33"/>
        <v>35154.56857575676</v>
      </c>
      <c r="E288" s="7">
        <f t="shared" si="34"/>
        <v>498.9768713843869</v>
      </c>
    </row>
    <row r="289" spans="1:5" ht="12">
      <c r="A289" s="9">
        <f t="shared" si="30"/>
        <v>270</v>
      </c>
      <c r="B289" s="10">
        <f t="shared" si="31"/>
        <v>293.9085546924725</v>
      </c>
      <c r="C289" s="10">
        <f t="shared" si="32"/>
        <v>205.06831669191445</v>
      </c>
      <c r="D289" s="7">
        <f t="shared" si="33"/>
        <v>34860.660021064294</v>
      </c>
      <c r="E289" s="7">
        <f t="shared" si="34"/>
        <v>498.9768713843869</v>
      </c>
    </row>
    <row r="290" spans="1:5" ht="12">
      <c r="A290" s="9">
        <f t="shared" si="30"/>
        <v>271</v>
      </c>
      <c r="B290" s="10">
        <f t="shared" si="31"/>
        <v>295.6230212615119</v>
      </c>
      <c r="C290" s="10">
        <f t="shared" si="32"/>
        <v>203.35385012287506</v>
      </c>
      <c r="D290" s="7">
        <f t="shared" si="33"/>
        <v>34565.03699980278</v>
      </c>
      <c r="E290" s="7">
        <f t="shared" si="34"/>
        <v>498.976871384387</v>
      </c>
    </row>
    <row r="291" spans="1:5" ht="12">
      <c r="A291" s="9">
        <f t="shared" si="30"/>
        <v>272</v>
      </c>
      <c r="B291" s="10">
        <f t="shared" si="31"/>
        <v>297.34748888553736</v>
      </c>
      <c r="C291" s="10">
        <f t="shared" si="32"/>
        <v>201.62938249884957</v>
      </c>
      <c r="D291" s="7">
        <f t="shared" si="33"/>
        <v>34267.68951091725</v>
      </c>
      <c r="E291" s="7">
        <f t="shared" si="34"/>
        <v>498.9768713843869</v>
      </c>
    </row>
    <row r="292" spans="1:5" ht="12">
      <c r="A292" s="9">
        <f t="shared" si="30"/>
        <v>273</v>
      </c>
      <c r="B292" s="10">
        <f t="shared" si="31"/>
        <v>299.0820159040363</v>
      </c>
      <c r="C292" s="10">
        <f t="shared" si="32"/>
        <v>199.89485548035063</v>
      </c>
      <c r="D292" s="7">
        <f t="shared" si="33"/>
        <v>33968.60749501321</v>
      </c>
      <c r="E292" s="7">
        <f t="shared" si="34"/>
        <v>498.976871384387</v>
      </c>
    </row>
    <row r="293" spans="1:5" ht="12">
      <c r="A293" s="9">
        <f t="shared" si="30"/>
        <v>274</v>
      </c>
      <c r="B293" s="10">
        <f t="shared" si="31"/>
        <v>300.8266609968099</v>
      </c>
      <c r="C293" s="10">
        <f t="shared" si="32"/>
        <v>198.15021038757706</v>
      </c>
      <c r="D293" s="7">
        <f t="shared" si="33"/>
        <v>33667.7808340164</v>
      </c>
      <c r="E293" s="7">
        <f t="shared" si="34"/>
        <v>498.976871384387</v>
      </c>
    </row>
    <row r="294" spans="1:5" ht="12">
      <c r="A294" s="9">
        <f t="shared" si="30"/>
        <v>275</v>
      </c>
      <c r="B294" s="10">
        <f t="shared" si="31"/>
        <v>302.58148318595795</v>
      </c>
      <c r="C294" s="10">
        <f t="shared" si="32"/>
        <v>196.395388198429</v>
      </c>
      <c r="D294" s="7">
        <f t="shared" si="33"/>
        <v>33365.19935083044</v>
      </c>
      <c r="E294" s="7">
        <f t="shared" si="34"/>
        <v>498.976871384387</v>
      </c>
    </row>
    <row r="295" spans="1:5" ht="12">
      <c r="A295" s="9">
        <f t="shared" si="30"/>
        <v>276</v>
      </c>
      <c r="B295" s="10">
        <f t="shared" si="31"/>
        <v>304.34654183787603</v>
      </c>
      <c r="C295" s="10">
        <f t="shared" si="32"/>
        <v>194.6303295465109</v>
      </c>
      <c r="D295" s="7">
        <f t="shared" si="33"/>
        <v>33060.85280899256</v>
      </c>
      <c r="E295" s="7">
        <f t="shared" si="34"/>
        <v>498.9768713843869</v>
      </c>
    </row>
    <row r="296" spans="1:5" ht="12">
      <c r="A296" s="9">
        <f t="shared" si="30"/>
        <v>277</v>
      </c>
      <c r="B296" s="10">
        <f t="shared" si="31"/>
        <v>306.12189666526365</v>
      </c>
      <c r="C296" s="10">
        <f t="shared" si="32"/>
        <v>192.85497471912328</v>
      </c>
      <c r="D296" s="7">
        <f t="shared" si="33"/>
        <v>32754.730912327297</v>
      </c>
      <c r="E296" s="7">
        <f t="shared" si="34"/>
        <v>498.9768713843869</v>
      </c>
    </row>
    <row r="297" spans="1:5" ht="12">
      <c r="A297" s="9">
        <f t="shared" si="30"/>
        <v>278</v>
      </c>
      <c r="B297" s="10">
        <f t="shared" si="31"/>
        <v>307.9076077291444</v>
      </c>
      <c r="C297" s="10">
        <f t="shared" si="32"/>
        <v>191.06926365524257</v>
      </c>
      <c r="D297" s="7">
        <f t="shared" si="33"/>
        <v>32446.823304598154</v>
      </c>
      <c r="E297" s="7">
        <f t="shared" si="34"/>
        <v>498.976871384387</v>
      </c>
    </row>
    <row r="298" spans="1:5" ht="12">
      <c r="A298" s="9">
        <f t="shared" si="30"/>
        <v>279</v>
      </c>
      <c r="B298" s="10">
        <f t="shared" si="31"/>
        <v>309.7037354408977</v>
      </c>
      <c r="C298" s="10">
        <f t="shared" si="32"/>
        <v>189.27313594348925</v>
      </c>
      <c r="D298" s="7">
        <f t="shared" si="33"/>
        <v>32137.119569157258</v>
      </c>
      <c r="E298" s="7">
        <f t="shared" si="34"/>
        <v>498.9768713843869</v>
      </c>
    </row>
    <row r="299" spans="1:5" ht="12">
      <c r="A299" s="9">
        <f t="shared" si="30"/>
        <v>280</v>
      </c>
      <c r="B299" s="10">
        <f t="shared" si="31"/>
        <v>311.5103405643029</v>
      </c>
      <c r="C299" s="10">
        <f t="shared" si="32"/>
        <v>187.46653082008402</v>
      </c>
      <c r="D299" s="7">
        <f t="shared" si="33"/>
        <v>31825.609228592955</v>
      </c>
      <c r="E299" s="7">
        <f t="shared" si="34"/>
        <v>498.9768713843869</v>
      </c>
    </row>
    <row r="300" spans="1:5" ht="12">
      <c r="A300" s="9">
        <f t="shared" si="30"/>
        <v>281</v>
      </c>
      <c r="B300" s="10">
        <f t="shared" si="31"/>
        <v>313.3274842175947</v>
      </c>
      <c r="C300" s="10">
        <f t="shared" si="32"/>
        <v>185.64938716679225</v>
      </c>
      <c r="D300" s="7">
        <f t="shared" si="33"/>
        <v>31512.28174437536</v>
      </c>
      <c r="E300" s="7">
        <f t="shared" si="34"/>
        <v>498.976871384387</v>
      </c>
    </row>
    <row r="301" spans="1:5" ht="12">
      <c r="A301" s="9">
        <f t="shared" si="30"/>
        <v>282</v>
      </c>
      <c r="B301" s="10">
        <f t="shared" si="31"/>
        <v>315.1552278755306</v>
      </c>
      <c r="C301" s="10">
        <f t="shared" si="32"/>
        <v>183.82164350885628</v>
      </c>
      <c r="D301" s="7">
        <f t="shared" si="33"/>
        <v>31197.12651649983</v>
      </c>
      <c r="E301" s="7">
        <f t="shared" si="34"/>
        <v>498.97687138438687</v>
      </c>
    </row>
    <row r="302" spans="1:5" ht="12">
      <c r="A302" s="9">
        <f t="shared" si="30"/>
        <v>283</v>
      </c>
      <c r="B302" s="10">
        <f t="shared" si="31"/>
        <v>316.9936333714712</v>
      </c>
      <c r="C302" s="10">
        <f t="shared" si="32"/>
        <v>181.98323801291568</v>
      </c>
      <c r="D302" s="7">
        <f t="shared" si="33"/>
        <v>30880.132883128357</v>
      </c>
      <c r="E302" s="7">
        <f t="shared" si="34"/>
        <v>498.97687138438687</v>
      </c>
    </row>
    <row r="303" spans="1:5" ht="12">
      <c r="A303" s="9">
        <f t="shared" si="30"/>
        <v>284</v>
      </c>
      <c r="B303" s="10">
        <f t="shared" si="31"/>
        <v>318.8427628994715</v>
      </c>
      <c r="C303" s="10">
        <f t="shared" si="32"/>
        <v>180.13410848491543</v>
      </c>
      <c r="D303" s="7">
        <f t="shared" si="33"/>
        <v>30561.290120228885</v>
      </c>
      <c r="E303" s="7">
        <f t="shared" si="34"/>
        <v>498.9768713843869</v>
      </c>
    </row>
    <row r="304" spans="1:5" ht="12">
      <c r="A304" s="9">
        <f t="shared" si="30"/>
        <v>285</v>
      </c>
      <c r="B304" s="10">
        <f t="shared" si="31"/>
        <v>320.7026790163851</v>
      </c>
      <c r="C304" s="10">
        <f t="shared" si="32"/>
        <v>178.27419236800185</v>
      </c>
      <c r="D304" s="7">
        <f t="shared" si="33"/>
        <v>30240.5874412125</v>
      </c>
      <c r="E304" s="7">
        <f t="shared" si="34"/>
        <v>498.976871384387</v>
      </c>
    </row>
    <row r="305" spans="1:5" ht="12">
      <c r="A305" s="9">
        <f t="shared" si="30"/>
        <v>286</v>
      </c>
      <c r="B305" s="10">
        <f t="shared" si="31"/>
        <v>322.5734446439807</v>
      </c>
      <c r="C305" s="10">
        <f t="shared" si="32"/>
        <v>176.40342674040627</v>
      </c>
      <c r="D305" s="7">
        <f t="shared" si="33"/>
        <v>29918.01399656852</v>
      </c>
      <c r="E305" s="7">
        <f t="shared" si="34"/>
        <v>498.976871384387</v>
      </c>
    </row>
    <row r="306" spans="1:5" ht="12">
      <c r="A306" s="9">
        <f t="shared" si="30"/>
        <v>287</v>
      </c>
      <c r="B306" s="10">
        <f t="shared" si="31"/>
        <v>324.45512307107055</v>
      </c>
      <c r="C306" s="10">
        <f t="shared" si="32"/>
        <v>174.52174831331638</v>
      </c>
      <c r="D306" s="7">
        <f t="shared" si="33"/>
        <v>29593.558873497448</v>
      </c>
      <c r="E306" s="7">
        <f t="shared" si="34"/>
        <v>498.9768713843869</v>
      </c>
    </row>
    <row r="307" spans="1:5" ht="12">
      <c r="A307" s="9">
        <f t="shared" si="30"/>
        <v>288</v>
      </c>
      <c r="B307" s="10">
        <f t="shared" si="31"/>
        <v>326.3477779556518</v>
      </c>
      <c r="C307" s="10">
        <f t="shared" si="32"/>
        <v>172.62909342873513</v>
      </c>
      <c r="D307" s="7">
        <f t="shared" si="33"/>
        <v>29267.211095541796</v>
      </c>
      <c r="E307" s="7">
        <f t="shared" si="34"/>
        <v>498.9768713843869</v>
      </c>
    </row>
    <row r="308" spans="1:5" ht="12">
      <c r="A308" s="9">
        <f t="shared" si="30"/>
        <v>289</v>
      </c>
      <c r="B308" s="10">
        <f t="shared" si="31"/>
        <v>328.2514733270598</v>
      </c>
      <c r="C308" s="10">
        <f t="shared" si="32"/>
        <v>170.72539805732714</v>
      </c>
      <c r="D308" s="7">
        <f t="shared" si="33"/>
        <v>28938.959622214737</v>
      </c>
      <c r="E308" s="7">
        <f t="shared" si="34"/>
        <v>498.9768713843869</v>
      </c>
    </row>
    <row r="309" spans="1:5" ht="12">
      <c r="A309" s="9">
        <f t="shared" si="30"/>
        <v>290</v>
      </c>
      <c r="B309" s="10">
        <f t="shared" si="31"/>
        <v>330.1662735881343</v>
      </c>
      <c r="C309" s="10">
        <f t="shared" si="32"/>
        <v>168.81059779625264</v>
      </c>
      <c r="D309" s="7">
        <f t="shared" si="33"/>
        <v>28608.793348626605</v>
      </c>
      <c r="E309" s="7">
        <f t="shared" si="34"/>
        <v>498.9768713843869</v>
      </c>
    </row>
    <row r="310" spans="1:5" ht="12">
      <c r="A310" s="9">
        <f t="shared" si="30"/>
        <v>291</v>
      </c>
      <c r="B310" s="10">
        <f t="shared" si="31"/>
        <v>332.0922435173984</v>
      </c>
      <c r="C310" s="10">
        <f t="shared" si="32"/>
        <v>166.88462786698852</v>
      </c>
      <c r="D310" s="7">
        <f t="shared" si="33"/>
        <v>28276.701105109205</v>
      </c>
      <c r="E310" s="7">
        <f t="shared" si="34"/>
        <v>498.9768713843869</v>
      </c>
    </row>
    <row r="311" spans="1:5" ht="12">
      <c r="A311" s="9">
        <f t="shared" si="30"/>
        <v>292</v>
      </c>
      <c r="B311" s="10">
        <f t="shared" si="31"/>
        <v>334.02944827124986</v>
      </c>
      <c r="C311" s="10">
        <f t="shared" si="32"/>
        <v>164.94742311313703</v>
      </c>
      <c r="D311" s="7">
        <f t="shared" si="33"/>
        <v>27942.671656837956</v>
      </c>
      <c r="E311" s="7">
        <f t="shared" si="34"/>
        <v>498.97687138438687</v>
      </c>
    </row>
    <row r="312" spans="1:5" ht="12">
      <c r="A312" s="9">
        <f t="shared" si="30"/>
        <v>293</v>
      </c>
      <c r="B312" s="10">
        <f t="shared" si="31"/>
        <v>335.9779533861655</v>
      </c>
      <c r="C312" s="10">
        <f t="shared" si="32"/>
        <v>162.99891799822143</v>
      </c>
      <c r="D312" s="7">
        <f t="shared" si="33"/>
        <v>27606.69370345179</v>
      </c>
      <c r="E312" s="7">
        <f t="shared" si="34"/>
        <v>498.9768713843869</v>
      </c>
    </row>
    <row r="313" spans="1:5" ht="12">
      <c r="A313" s="9">
        <f t="shared" si="30"/>
        <v>294</v>
      </c>
      <c r="B313" s="10">
        <f t="shared" si="31"/>
        <v>337.93782478091816</v>
      </c>
      <c r="C313" s="10">
        <f t="shared" si="32"/>
        <v>161.0390466034688</v>
      </c>
      <c r="D313" s="7">
        <f t="shared" si="33"/>
        <v>27268.755878670872</v>
      </c>
      <c r="E313" s="7">
        <f t="shared" si="34"/>
        <v>498.976871384387</v>
      </c>
    </row>
    <row r="314" spans="1:5" ht="12">
      <c r="A314" s="9">
        <f t="shared" si="30"/>
        <v>295</v>
      </c>
      <c r="B314" s="10">
        <f t="shared" si="31"/>
        <v>339.9091287588068</v>
      </c>
      <c r="C314" s="10">
        <f t="shared" si="32"/>
        <v>159.0677426255801</v>
      </c>
      <c r="D314" s="7">
        <f t="shared" si="33"/>
        <v>26928.846749912067</v>
      </c>
      <c r="E314" s="7">
        <f t="shared" si="34"/>
        <v>498.97687138438687</v>
      </c>
    </row>
    <row r="315" spans="1:5" ht="12">
      <c r="A315" s="9">
        <f t="shared" si="30"/>
        <v>296</v>
      </c>
      <c r="B315" s="10">
        <f t="shared" si="31"/>
        <v>341.89193200989985</v>
      </c>
      <c r="C315" s="10">
        <f t="shared" si="32"/>
        <v>157.08493937448708</v>
      </c>
      <c r="D315" s="7">
        <f t="shared" si="33"/>
        <v>26586.954817902166</v>
      </c>
      <c r="E315" s="7">
        <f t="shared" si="34"/>
        <v>498.9768713843869</v>
      </c>
    </row>
    <row r="316" spans="1:5" ht="12">
      <c r="A316" s="9">
        <f t="shared" si="30"/>
        <v>297</v>
      </c>
      <c r="B316" s="10">
        <f t="shared" si="31"/>
        <v>343.8863016132909</v>
      </c>
      <c r="C316" s="10">
        <f t="shared" si="32"/>
        <v>155.09056977109597</v>
      </c>
      <c r="D316" s="7">
        <f t="shared" si="33"/>
        <v>26243.068516288877</v>
      </c>
      <c r="E316" s="7">
        <f t="shared" si="34"/>
        <v>498.97687138438687</v>
      </c>
    </row>
    <row r="317" spans="1:5" ht="12">
      <c r="A317" s="9">
        <f t="shared" si="30"/>
        <v>298</v>
      </c>
      <c r="B317" s="10">
        <f t="shared" si="31"/>
        <v>345.89230503936847</v>
      </c>
      <c r="C317" s="10">
        <f t="shared" si="32"/>
        <v>153.08456634501846</v>
      </c>
      <c r="D317" s="7">
        <f t="shared" si="33"/>
        <v>25897.17621124951</v>
      </c>
      <c r="E317" s="7">
        <f t="shared" si="34"/>
        <v>498.9768713843869</v>
      </c>
    </row>
    <row r="318" spans="1:5" ht="12">
      <c r="A318" s="9">
        <f t="shared" si="30"/>
        <v>299</v>
      </c>
      <c r="B318" s="10">
        <f t="shared" si="31"/>
        <v>347.91001015209815</v>
      </c>
      <c r="C318" s="10">
        <f t="shared" si="32"/>
        <v>151.0668612322888</v>
      </c>
      <c r="D318" s="7">
        <f t="shared" si="33"/>
        <v>25549.26620109741</v>
      </c>
      <c r="E318" s="7">
        <f t="shared" si="34"/>
        <v>498.976871384387</v>
      </c>
    </row>
    <row r="319" spans="1:5" ht="12">
      <c r="A319" s="9">
        <f t="shared" si="30"/>
        <v>300</v>
      </c>
      <c r="B319" s="10">
        <f t="shared" si="31"/>
        <v>349.9394852113187</v>
      </c>
      <c r="C319" s="10">
        <f t="shared" si="32"/>
        <v>149.03738617306823</v>
      </c>
      <c r="D319" s="7">
        <f t="shared" si="33"/>
        <v>25199.32671588609</v>
      </c>
      <c r="E319" s="7">
        <f t="shared" si="34"/>
        <v>498.9768713843869</v>
      </c>
    </row>
    <row r="320" spans="1:5" ht="12">
      <c r="A320" s="9">
        <f t="shared" si="30"/>
        <v>301</v>
      </c>
      <c r="B320" s="10">
        <f t="shared" si="31"/>
        <v>351.9807988750514</v>
      </c>
      <c r="C320" s="10">
        <f t="shared" si="32"/>
        <v>146.99607250933553</v>
      </c>
      <c r="D320" s="7">
        <f t="shared" si="33"/>
        <v>24847.34591701104</v>
      </c>
      <c r="E320" s="7">
        <f t="shared" si="34"/>
        <v>498.9768713843869</v>
      </c>
    </row>
    <row r="321" spans="1:5" ht="12">
      <c r="A321" s="9">
        <f t="shared" si="30"/>
        <v>302</v>
      </c>
      <c r="B321" s="10">
        <f t="shared" si="31"/>
        <v>354.0340202018225</v>
      </c>
      <c r="C321" s="10">
        <f t="shared" si="32"/>
        <v>144.9428511825644</v>
      </c>
      <c r="D321" s="7">
        <f t="shared" si="33"/>
        <v>24493.311896809217</v>
      </c>
      <c r="E321" s="7">
        <f t="shared" si="34"/>
        <v>498.97687138438687</v>
      </c>
    </row>
    <row r="322" spans="1:5" ht="12">
      <c r="A322" s="9">
        <f t="shared" si="30"/>
        <v>303</v>
      </c>
      <c r="B322" s="10">
        <f t="shared" si="31"/>
        <v>356.0992186529998</v>
      </c>
      <c r="C322" s="10">
        <f t="shared" si="32"/>
        <v>142.87765273138712</v>
      </c>
      <c r="D322" s="7">
        <f t="shared" si="33"/>
        <v>24137.21267815622</v>
      </c>
      <c r="E322" s="7">
        <f t="shared" si="34"/>
        <v>498.9768713843869</v>
      </c>
    </row>
    <row r="323" spans="1:5" ht="12">
      <c r="A323" s="9">
        <f t="shared" si="30"/>
        <v>304</v>
      </c>
      <c r="B323" s="10">
        <f t="shared" si="31"/>
        <v>358.1764640951423</v>
      </c>
      <c r="C323" s="10">
        <f t="shared" si="32"/>
        <v>140.80040728924462</v>
      </c>
      <c r="D323" s="7">
        <f t="shared" si="33"/>
        <v>23779.036214061078</v>
      </c>
      <c r="E323" s="7">
        <f t="shared" si="34"/>
        <v>498.9768713843869</v>
      </c>
    </row>
    <row r="324" spans="1:5" ht="12">
      <c r="A324" s="9">
        <f t="shared" si="30"/>
        <v>305</v>
      </c>
      <c r="B324" s="10">
        <f t="shared" si="31"/>
        <v>360.26582680236396</v>
      </c>
      <c r="C324" s="10">
        <f t="shared" si="32"/>
        <v>138.71104458202296</v>
      </c>
      <c r="D324" s="7">
        <f t="shared" si="33"/>
        <v>23418.770387258715</v>
      </c>
      <c r="E324" s="7">
        <f t="shared" si="34"/>
        <v>498.9768713843869</v>
      </c>
    </row>
    <row r="325" spans="1:5" ht="12">
      <c r="A325" s="9">
        <f t="shared" si="30"/>
        <v>306</v>
      </c>
      <c r="B325" s="10">
        <f t="shared" si="31"/>
        <v>362.3673774587111</v>
      </c>
      <c r="C325" s="10">
        <f t="shared" si="32"/>
        <v>136.60949392567585</v>
      </c>
      <c r="D325" s="7">
        <f t="shared" si="33"/>
        <v>23056.403009800004</v>
      </c>
      <c r="E325" s="7">
        <f t="shared" si="34"/>
        <v>498.9768713843869</v>
      </c>
    </row>
    <row r="326" spans="1:5" ht="12">
      <c r="A326" s="9">
        <f t="shared" si="30"/>
        <v>307</v>
      </c>
      <c r="B326" s="10">
        <f t="shared" si="31"/>
        <v>364.48118716055353</v>
      </c>
      <c r="C326" s="10">
        <f t="shared" si="32"/>
        <v>134.49568422383336</v>
      </c>
      <c r="D326" s="7">
        <f t="shared" si="33"/>
        <v>22691.92182263945</v>
      </c>
      <c r="E326" s="7">
        <f t="shared" si="34"/>
        <v>498.97687138438687</v>
      </c>
    </row>
    <row r="327" spans="1:5" ht="12">
      <c r="A327" s="9">
        <f t="shared" si="30"/>
        <v>308</v>
      </c>
      <c r="B327" s="10">
        <f t="shared" si="31"/>
        <v>366.6073274189901</v>
      </c>
      <c r="C327" s="10">
        <f t="shared" si="32"/>
        <v>132.36954396539682</v>
      </c>
      <c r="D327" s="7">
        <f t="shared" si="33"/>
        <v>22325.31449522046</v>
      </c>
      <c r="E327" s="7">
        <f t="shared" si="34"/>
        <v>498.9768713843869</v>
      </c>
    </row>
    <row r="328" spans="1:5" ht="12">
      <c r="A328" s="9">
        <f t="shared" si="30"/>
        <v>309</v>
      </c>
      <c r="B328" s="10">
        <f t="shared" si="31"/>
        <v>368.7458701622676</v>
      </c>
      <c r="C328" s="10">
        <f t="shared" si="32"/>
        <v>130.23100122211935</v>
      </c>
      <c r="D328" s="7">
        <f t="shared" si="33"/>
        <v>21956.568625058193</v>
      </c>
      <c r="E328" s="7">
        <f t="shared" si="34"/>
        <v>498.9768713843869</v>
      </c>
    </row>
    <row r="329" spans="1:5" ht="12">
      <c r="A329" s="9">
        <f t="shared" si="30"/>
        <v>310</v>
      </c>
      <c r="B329" s="10">
        <f t="shared" si="31"/>
        <v>370.8968877382141</v>
      </c>
      <c r="C329" s="10">
        <f t="shared" si="32"/>
        <v>128.0799836461728</v>
      </c>
      <c r="D329" s="7">
        <f t="shared" si="33"/>
        <v>21585.67173731998</v>
      </c>
      <c r="E329" s="7">
        <f t="shared" si="34"/>
        <v>498.97687138438687</v>
      </c>
    </row>
    <row r="330" spans="1:5" ht="12">
      <c r="A330" s="9">
        <f t="shared" si="30"/>
        <v>311</v>
      </c>
      <c r="B330" s="10">
        <f t="shared" si="31"/>
        <v>373.06045291668704</v>
      </c>
      <c r="C330" s="10">
        <f t="shared" si="32"/>
        <v>125.91641846769988</v>
      </c>
      <c r="D330" s="7">
        <f t="shared" si="33"/>
        <v>21212.61128440329</v>
      </c>
      <c r="E330" s="7">
        <f t="shared" si="34"/>
        <v>498.9768713843869</v>
      </c>
    </row>
    <row r="331" spans="1:5" ht="12">
      <c r="A331" s="9">
        <f t="shared" si="30"/>
        <v>312</v>
      </c>
      <c r="B331" s="10">
        <f t="shared" si="31"/>
        <v>375.2366388920344</v>
      </c>
      <c r="C331" s="10">
        <f t="shared" si="32"/>
        <v>123.74023249235253</v>
      </c>
      <c r="D331" s="7">
        <f t="shared" si="33"/>
        <v>20837.374645511256</v>
      </c>
      <c r="E331" s="7">
        <f t="shared" si="34"/>
        <v>498.976871384387</v>
      </c>
    </row>
    <row r="332" spans="1:5" ht="12">
      <c r="A332" s="9">
        <f t="shared" si="30"/>
        <v>313</v>
      </c>
      <c r="B332" s="10">
        <f t="shared" si="31"/>
        <v>377.4255192855712</v>
      </c>
      <c r="C332" s="10">
        <f t="shared" si="32"/>
        <v>121.55135209881567</v>
      </c>
      <c r="D332" s="7">
        <f t="shared" si="33"/>
        <v>20459.949126225685</v>
      </c>
      <c r="E332" s="7">
        <f t="shared" si="34"/>
        <v>498.97687138438687</v>
      </c>
    </row>
    <row r="333" spans="1:5" ht="12">
      <c r="A333" s="9">
        <f t="shared" si="30"/>
        <v>314</v>
      </c>
      <c r="B333" s="10">
        <f t="shared" si="31"/>
        <v>379.62716814807044</v>
      </c>
      <c r="C333" s="10">
        <f t="shared" si="32"/>
        <v>119.3497032363165</v>
      </c>
      <c r="D333" s="7">
        <f t="shared" si="33"/>
        <v>20080.321958077613</v>
      </c>
      <c r="E333" s="7">
        <f t="shared" si="34"/>
        <v>498.9768713843869</v>
      </c>
    </row>
    <row r="334" spans="1:5" ht="12">
      <c r="A334" s="9">
        <f t="shared" si="30"/>
        <v>315</v>
      </c>
      <c r="B334" s="10">
        <f t="shared" si="31"/>
        <v>381.8416599622675</v>
      </c>
      <c r="C334" s="10">
        <f t="shared" si="32"/>
        <v>117.13521142211941</v>
      </c>
      <c r="D334" s="7">
        <f t="shared" si="33"/>
        <v>19698.480298115344</v>
      </c>
      <c r="E334" s="7">
        <f t="shared" si="34"/>
        <v>498.9768713843869</v>
      </c>
    </row>
    <row r="335" spans="1:5" ht="12">
      <c r="A335" s="9">
        <f t="shared" si="30"/>
        <v>316</v>
      </c>
      <c r="B335" s="10">
        <f t="shared" si="31"/>
        <v>384.06906964538075</v>
      </c>
      <c r="C335" s="10">
        <f t="shared" si="32"/>
        <v>114.90780173900617</v>
      </c>
      <c r="D335" s="7">
        <f t="shared" si="33"/>
        <v>19314.411228469962</v>
      </c>
      <c r="E335" s="7">
        <f t="shared" si="34"/>
        <v>498.9768713843869</v>
      </c>
    </row>
    <row r="336" spans="1:5" ht="12">
      <c r="A336" s="9">
        <f t="shared" si="30"/>
        <v>317</v>
      </c>
      <c r="B336" s="10">
        <f t="shared" si="31"/>
        <v>386.30947255164546</v>
      </c>
      <c r="C336" s="10">
        <f t="shared" si="32"/>
        <v>112.66739883274145</v>
      </c>
      <c r="D336" s="7">
        <f t="shared" si="33"/>
        <v>18928.101755918316</v>
      </c>
      <c r="E336" s="7">
        <f t="shared" si="34"/>
        <v>498.9768713843869</v>
      </c>
    </row>
    <row r="337" spans="1:5" ht="12">
      <c r="A337" s="9">
        <f t="shared" si="30"/>
        <v>318</v>
      </c>
      <c r="B337" s="10">
        <f t="shared" si="31"/>
        <v>388.5629444748634</v>
      </c>
      <c r="C337" s="10">
        <f t="shared" si="32"/>
        <v>110.41392690952352</v>
      </c>
      <c r="D337" s="7">
        <f t="shared" si="33"/>
        <v>18539.538811443454</v>
      </c>
      <c r="E337" s="7">
        <f t="shared" si="34"/>
        <v>498.9768713843869</v>
      </c>
    </row>
    <row r="338" spans="1:5" ht="12">
      <c r="A338" s="9">
        <f t="shared" si="30"/>
        <v>319</v>
      </c>
      <c r="B338" s="10">
        <f t="shared" si="31"/>
        <v>390.82956165096675</v>
      </c>
      <c r="C338" s="10">
        <f t="shared" si="32"/>
        <v>108.14730973342014</v>
      </c>
      <c r="D338" s="7">
        <f t="shared" si="33"/>
        <v>18148.709249792486</v>
      </c>
      <c r="E338" s="7">
        <f t="shared" si="34"/>
        <v>498.97687138438687</v>
      </c>
    </row>
    <row r="339" spans="1:5" ht="12">
      <c r="A339" s="9">
        <f t="shared" si="30"/>
        <v>320</v>
      </c>
      <c r="B339" s="10">
        <f t="shared" si="31"/>
        <v>393.1094007605974</v>
      </c>
      <c r="C339" s="10">
        <f t="shared" si="32"/>
        <v>105.8674706237895</v>
      </c>
      <c r="D339" s="7">
        <f t="shared" si="33"/>
        <v>17755.59984903189</v>
      </c>
      <c r="E339" s="7">
        <f t="shared" si="34"/>
        <v>498.97687138438687</v>
      </c>
    </row>
    <row r="340" spans="1:5" ht="12">
      <c r="A340" s="9">
        <f aca="true" t="shared" si="35" ref="A340:A379">1+A339</f>
        <v>321</v>
      </c>
      <c r="B340" s="10">
        <f aca="true" t="shared" si="36" ref="B340:B379">IF((D339&lt;$D$10-C339),D339,$D$10-C340)</f>
        <v>395.4025389317009</v>
      </c>
      <c r="C340" s="10">
        <f aca="true" t="shared" si="37" ref="C340:C379">D339*($D$6/$D$7)</f>
        <v>103.57433245268602</v>
      </c>
      <c r="D340" s="7">
        <f aca="true" t="shared" si="38" ref="D340:D379">IF((D339-B340&lt;=1),0,D339-B340)</f>
        <v>17360.19731010019</v>
      </c>
      <c r="E340" s="7">
        <f aca="true" t="shared" si="39" ref="E340:E379">B340+C340</f>
        <v>498.9768713843869</v>
      </c>
    </row>
    <row r="341" spans="1:5" ht="12">
      <c r="A341" s="9">
        <f t="shared" si="35"/>
        <v>322</v>
      </c>
      <c r="B341" s="10">
        <f t="shared" si="36"/>
        <v>397.70905374213584</v>
      </c>
      <c r="C341" s="10">
        <f t="shared" si="37"/>
        <v>101.2678176422511</v>
      </c>
      <c r="D341" s="7">
        <f t="shared" si="38"/>
        <v>16962.488256358054</v>
      </c>
      <c r="E341" s="7">
        <f t="shared" si="39"/>
        <v>498.9768713843869</v>
      </c>
    </row>
    <row r="342" spans="1:5" ht="12">
      <c r="A342" s="9">
        <f t="shared" si="35"/>
        <v>323</v>
      </c>
      <c r="B342" s="10">
        <f t="shared" si="36"/>
        <v>400.0290232222983</v>
      </c>
      <c r="C342" s="10">
        <f t="shared" si="37"/>
        <v>98.94784816208865</v>
      </c>
      <c r="D342" s="7">
        <f t="shared" si="38"/>
        <v>16562.459233135756</v>
      </c>
      <c r="E342" s="7">
        <f t="shared" si="39"/>
        <v>498.9768713843869</v>
      </c>
    </row>
    <row r="343" spans="1:5" ht="12">
      <c r="A343" s="9">
        <f t="shared" si="35"/>
        <v>324</v>
      </c>
      <c r="B343" s="10">
        <f t="shared" si="36"/>
        <v>402.3625258577617</v>
      </c>
      <c r="C343" s="10">
        <f t="shared" si="37"/>
        <v>96.61434552662524</v>
      </c>
      <c r="D343" s="7">
        <f t="shared" si="38"/>
        <v>16160.096707277995</v>
      </c>
      <c r="E343" s="7">
        <f t="shared" si="39"/>
        <v>498.9768713843869</v>
      </c>
    </row>
    <row r="344" spans="1:5" ht="12">
      <c r="A344" s="9">
        <f t="shared" si="35"/>
        <v>325</v>
      </c>
      <c r="B344" s="10">
        <f t="shared" si="36"/>
        <v>404.70964059193193</v>
      </c>
      <c r="C344" s="10">
        <f t="shared" si="37"/>
        <v>94.26723079245498</v>
      </c>
      <c r="D344" s="7">
        <f t="shared" si="38"/>
        <v>15755.387066686064</v>
      </c>
      <c r="E344" s="7">
        <f t="shared" si="39"/>
        <v>498.9768713843869</v>
      </c>
    </row>
    <row r="345" spans="1:5" ht="12">
      <c r="A345" s="9">
        <f t="shared" si="35"/>
        <v>326</v>
      </c>
      <c r="B345" s="10">
        <f t="shared" si="36"/>
        <v>407.0704468287182</v>
      </c>
      <c r="C345" s="10">
        <f t="shared" si="37"/>
        <v>91.9064245556687</v>
      </c>
      <c r="D345" s="7">
        <f t="shared" si="38"/>
        <v>15348.316619857345</v>
      </c>
      <c r="E345" s="7">
        <f t="shared" si="39"/>
        <v>498.9768713843869</v>
      </c>
    </row>
    <row r="346" spans="1:5" ht="12">
      <c r="A346" s="9">
        <f t="shared" si="35"/>
        <v>327</v>
      </c>
      <c r="B346" s="10">
        <f t="shared" si="36"/>
        <v>409.44502443521907</v>
      </c>
      <c r="C346" s="10">
        <f t="shared" si="37"/>
        <v>89.53184694916786</v>
      </c>
      <c r="D346" s="7">
        <f t="shared" si="38"/>
        <v>14938.871595422126</v>
      </c>
      <c r="E346" s="7">
        <f t="shared" si="39"/>
        <v>498.9768713843869</v>
      </c>
    </row>
    <row r="347" spans="1:5" ht="12">
      <c r="A347" s="9">
        <f t="shared" si="35"/>
        <v>328</v>
      </c>
      <c r="B347" s="10">
        <f t="shared" si="36"/>
        <v>411.8334537444245</v>
      </c>
      <c r="C347" s="10">
        <f t="shared" si="37"/>
        <v>87.14341763996241</v>
      </c>
      <c r="D347" s="7">
        <f t="shared" si="38"/>
        <v>14527.038141677702</v>
      </c>
      <c r="E347" s="7">
        <f t="shared" si="39"/>
        <v>498.9768713843869</v>
      </c>
    </row>
    <row r="348" spans="1:5" ht="12">
      <c r="A348" s="9">
        <f t="shared" si="35"/>
        <v>329</v>
      </c>
      <c r="B348" s="10">
        <f t="shared" si="36"/>
        <v>414.2358155579337</v>
      </c>
      <c r="C348" s="10">
        <f t="shared" si="37"/>
        <v>84.74105582645326</v>
      </c>
      <c r="D348" s="7">
        <f t="shared" si="38"/>
        <v>14112.802326119769</v>
      </c>
      <c r="E348" s="7">
        <f t="shared" si="39"/>
        <v>498.9768713843869</v>
      </c>
    </row>
    <row r="349" spans="1:5" ht="12">
      <c r="A349" s="9">
        <f t="shared" si="35"/>
        <v>330</v>
      </c>
      <c r="B349" s="10">
        <f t="shared" si="36"/>
        <v>416.6521911486883</v>
      </c>
      <c r="C349" s="10">
        <f t="shared" si="37"/>
        <v>82.32468023569865</v>
      </c>
      <c r="D349" s="7">
        <f t="shared" si="38"/>
        <v>13696.15013497108</v>
      </c>
      <c r="E349" s="7">
        <f t="shared" si="39"/>
        <v>498.976871384387</v>
      </c>
    </row>
    <row r="350" spans="1:5" ht="12">
      <c r="A350" s="9">
        <f t="shared" si="35"/>
        <v>331</v>
      </c>
      <c r="B350" s="10">
        <f t="shared" si="36"/>
        <v>419.0826622637223</v>
      </c>
      <c r="C350" s="10">
        <f t="shared" si="37"/>
        <v>79.89420912066464</v>
      </c>
      <c r="D350" s="7">
        <f t="shared" si="38"/>
        <v>13277.067472707358</v>
      </c>
      <c r="E350" s="7">
        <f t="shared" si="39"/>
        <v>498.9768713843869</v>
      </c>
    </row>
    <row r="351" spans="1:5" ht="12">
      <c r="A351" s="9">
        <f t="shared" si="35"/>
        <v>332</v>
      </c>
      <c r="B351" s="10">
        <f t="shared" si="36"/>
        <v>421.5273111269273</v>
      </c>
      <c r="C351" s="10">
        <f t="shared" si="37"/>
        <v>77.4495602574596</v>
      </c>
      <c r="D351" s="7">
        <f t="shared" si="38"/>
        <v>12855.540161580431</v>
      </c>
      <c r="E351" s="7">
        <f t="shared" si="39"/>
        <v>498.9768713843869</v>
      </c>
    </row>
    <row r="352" spans="1:5" ht="12">
      <c r="A352" s="9">
        <f t="shared" si="35"/>
        <v>333</v>
      </c>
      <c r="B352" s="10">
        <f t="shared" si="36"/>
        <v>423.9862204418344</v>
      </c>
      <c r="C352" s="10">
        <f t="shared" si="37"/>
        <v>74.99065094255252</v>
      </c>
      <c r="D352" s="7">
        <f t="shared" si="38"/>
        <v>12431.553941138596</v>
      </c>
      <c r="E352" s="7">
        <f t="shared" si="39"/>
        <v>498.9768713843869</v>
      </c>
    </row>
    <row r="353" spans="1:5" ht="12">
      <c r="A353" s="9">
        <f t="shared" si="35"/>
        <v>334</v>
      </c>
      <c r="B353" s="10">
        <f t="shared" si="36"/>
        <v>426.45947339441176</v>
      </c>
      <c r="C353" s="10">
        <f t="shared" si="37"/>
        <v>72.51739798997515</v>
      </c>
      <c r="D353" s="7">
        <f t="shared" si="38"/>
        <v>12005.094467744184</v>
      </c>
      <c r="E353" s="7">
        <f t="shared" si="39"/>
        <v>498.9768713843869</v>
      </c>
    </row>
    <row r="354" spans="1:5" ht="12">
      <c r="A354" s="9">
        <f t="shared" si="35"/>
        <v>335</v>
      </c>
      <c r="B354" s="10">
        <f t="shared" si="36"/>
        <v>428.94715365587916</v>
      </c>
      <c r="C354" s="10">
        <f t="shared" si="37"/>
        <v>70.02971772850775</v>
      </c>
      <c r="D354" s="7">
        <f t="shared" si="38"/>
        <v>11576.147314088304</v>
      </c>
      <c r="E354" s="7">
        <f t="shared" si="39"/>
        <v>498.9768713843869</v>
      </c>
    </row>
    <row r="355" spans="1:5" ht="12">
      <c r="A355" s="9">
        <f t="shared" si="35"/>
        <v>336</v>
      </c>
      <c r="B355" s="10">
        <f t="shared" si="36"/>
        <v>431.4493453855385</v>
      </c>
      <c r="C355" s="10">
        <f t="shared" si="37"/>
        <v>67.52752599884845</v>
      </c>
      <c r="D355" s="7">
        <f t="shared" si="38"/>
        <v>11144.697968702765</v>
      </c>
      <c r="E355" s="7">
        <f t="shared" si="39"/>
        <v>498.9768713843869</v>
      </c>
    </row>
    <row r="356" spans="1:5" ht="12">
      <c r="A356" s="9">
        <f t="shared" si="35"/>
        <v>337</v>
      </c>
      <c r="B356" s="10">
        <f t="shared" si="36"/>
        <v>433.9661332336208</v>
      </c>
      <c r="C356" s="10">
        <f t="shared" si="37"/>
        <v>65.01073815076613</v>
      </c>
      <c r="D356" s="7">
        <f t="shared" si="38"/>
        <v>10710.731835469145</v>
      </c>
      <c r="E356" s="7">
        <f t="shared" si="39"/>
        <v>498.9768713843869</v>
      </c>
    </row>
    <row r="357" spans="1:5" ht="12">
      <c r="A357" s="9">
        <f t="shared" si="35"/>
        <v>338</v>
      </c>
      <c r="B357" s="10">
        <f t="shared" si="36"/>
        <v>436.49760234415027</v>
      </c>
      <c r="C357" s="10">
        <f t="shared" si="37"/>
        <v>62.47926904023668</v>
      </c>
      <c r="D357" s="7">
        <f t="shared" si="38"/>
        <v>10274.234233124995</v>
      </c>
      <c r="E357" s="7">
        <f t="shared" si="39"/>
        <v>498.9768713843869</v>
      </c>
    </row>
    <row r="358" spans="1:5" ht="12">
      <c r="A358" s="9">
        <f t="shared" si="35"/>
        <v>339</v>
      </c>
      <c r="B358" s="10">
        <f t="shared" si="36"/>
        <v>439.0438383578245</v>
      </c>
      <c r="C358" s="10">
        <f t="shared" si="37"/>
        <v>59.93303302656247</v>
      </c>
      <c r="D358" s="7">
        <f t="shared" si="38"/>
        <v>9835.19039476717</v>
      </c>
      <c r="E358" s="7">
        <f t="shared" si="39"/>
        <v>498.976871384387</v>
      </c>
    </row>
    <row r="359" spans="1:5" ht="12">
      <c r="A359" s="9">
        <f t="shared" si="35"/>
        <v>340</v>
      </c>
      <c r="B359" s="10">
        <f t="shared" si="36"/>
        <v>441.60492741491174</v>
      </c>
      <c r="C359" s="10">
        <f t="shared" si="37"/>
        <v>57.37194396947517</v>
      </c>
      <c r="D359" s="7">
        <f t="shared" si="38"/>
        <v>9393.585467352259</v>
      </c>
      <c r="E359" s="7">
        <f t="shared" si="39"/>
        <v>498.9768713843869</v>
      </c>
    </row>
    <row r="360" spans="1:5" ht="12">
      <c r="A360" s="9">
        <f t="shared" si="35"/>
        <v>341</v>
      </c>
      <c r="B360" s="10">
        <f t="shared" si="36"/>
        <v>444.18095615816543</v>
      </c>
      <c r="C360" s="10">
        <f t="shared" si="37"/>
        <v>54.79591522622151</v>
      </c>
      <c r="D360" s="7">
        <f t="shared" si="38"/>
        <v>8949.404511194094</v>
      </c>
      <c r="E360" s="7">
        <f t="shared" si="39"/>
        <v>498.9768713843869</v>
      </c>
    </row>
    <row r="361" spans="1:5" ht="12">
      <c r="A361" s="9">
        <f t="shared" si="35"/>
        <v>342</v>
      </c>
      <c r="B361" s="10">
        <f t="shared" si="36"/>
        <v>446.7720117357547</v>
      </c>
      <c r="C361" s="10">
        <f t="shared" si="37"/>
        <v>52.204859648632215</v>
      </c>
      <c r="D361" s="7">
        <f t="shared" si="38"/>
        <v>8502.63249945834</v>
      </c>
      <c r="E361" s="7">
        <f t="shared" si="39"/>
        <v>498.9768713843869</v>
      </c>
    </row>
    <row r="362" spans="1:5" ht="12">
      <c r="A362" s="9">
        <f t="shared" si="35"/>
        <v>343</v>
      </c>
      <c r="B362" s="10">
        <f t="shared" si="36"/>
        <v>449.3781818042133</v>
      </c>
      <c r="C362" s="10">
        <f t="shared" si="37"/>
        <v>49.59868958017365</v>
      </c>
      <c r="D362" s="7">
        <f t="shared" si="38"/>
        <v>8053.254317654126</v>
      </c>
      <c r="E362" s="7">
        <f t="shared" si="39"/>
        <v>498.9768713843869</v>
      </c>
    </row>
    <row r="363" spans="1:5" ht="12">
      <c r="A363" s="9">
        <f t="shared" si="35"/>
        <v>344</v>
      </c>
      <c r="B363" s="10">
        <f t="shared" si="36"/>
        <v>451.9995545314045</v>
      </c>
      <c r="C363" s="10">
        <f t="shared" si="37"/>
        <v>46.977316852982405</v>
      </c>
      <c r="D363" s="7">
        <f t="shared" si="38"/>
        <v>7601.254763122722</v>
      </c>
      <c r="E363" s="7">
        <f t="shared" si="39"/>
        <v>498.9768713843869</v>
      </c>
    </row>
    <row r="364" spans="1:5" ht="12">
      <c r="A364" s="9">
        <f t="shared" si="35"/>
        <v>345</v>
      </c>
      <c r="B364" s="10">
        <f t="shared" si="36"/>
        <v>454.6362185995044</v>
      </c>
      <c r="C364" s="10">
        <f t="shared" si="37"/>
        <v>44.34065278488254</v>
      </c>
      <c r="D364" s="7">
        <f t="shared" si="38"/>
        <v>7146.618544523218</v>
      </c>
      <c r="E364" s="7">
        <f t="shared" si="39"/>
        <v>498.9768713843869</v>
      </c>
    </row>
    <row r="365" spans="1:5" ht="12">
      <c r="A365" s="9">
        <f t="shared" si="35"/>
        <v>346</v>
      </c>
      <c r="B365" s="10">
        <f t="shared" si="36"/>
        <v>457.28826320800147</v>
      </c>
      <c r="C365" s="10">
        <f t="shared" si="37"/>
        <v>41.688608176385436</v>
      </c>
      <c r="D365" s="7">
        <f t="shared" si="38"/>
        <v>6689.330281315216</v>
      </c>
      <c r="E365" s="7">
        <f t="shared" si="39"/>
        <v>498.9768713843869</v>
      </c>
    </row>
    <row r="366" spans="1:5" ht="12">
      <c r="A366" s="9">
        <f t="shared" si="35"/>
        <v>347</v>
      </c>
      <c r="B366" s="10">
        <f t="shared" si="36"/>
        <v>459.9557780767148</v>
      </c>
      <c r="C366" s="10">
        <f t="shared" si="37"/>
        <v>39.021093307672096</v>
      </c>
      <c r="D366" s="7">
        <f t="shared" si="38"/>
        <v>6229.374503238501</v>
      </c>
      <c r="E366" s="7">
        <f t="shared" si="39"/>
        <v>498.9768713843869</v>
      </c>
    </row>
    <row r="367" spans="1:5" ht="12">
      <c r="A367" s="9">
        <f t="shared" si="35"/>
        <v>348</v>
      </c>
      <c r="B367" s="10">
        <f t="shared" si="36"/>
        <v>462.63885344882897</v>
      </c>
      <c r="C367" s="10">
        <f t="shared" si="37"/>
        <v>36.33801793555793</v>
      </c>
      <c r="D367" s="7">
        <f t="shared" si="38"/>
        <v>5766.735649789673</v>
      </c>
      <c r="E367" s="7">
        <f t="shared" si="39"/>
        <v>498.97687138438687</v>
      </c>
    </row>
    <row r="368" spans="1:5" ht="12">
      <c r="A368" s="9">
        <f t="shared" si="35"/>
        <v>349</v>
      </c>
      <c r="B368" s="10">
        <f t="shared" si="36"/>
        <v>465.33758009394717</v>
      </c>
      <c r="C368" s="10">
        <f t="shared" si="37"/>
        <v>33.63929129043976</v>
      </c>
      <c r="D368" s="7">
        <f t="shared" si="38"/>
        <v>5301.398069695725</v>
      </c>
      <c r="E368" s="7">
        <f t="shared" si="39"/>
        <v>498.9768713843869</v>
      </c>
    </row>
    <row r="369" spans="1:5" ht="12">
      <c r="A369" s="9">
        <f t="shared" si="35"/>
        <v>350</v>
      </c>
      <c r="B369" s="10">
        <f t="shared" si="36"/>
        <v>468.05204931116185</v>
      </c>
      <c r="C369" s="10">
        <f t="shared" si="37"/>
        <v>30.924822073225066</v>
      </c>
      <c r="D369" s="7">
        <f t="shared" si="38"/>
        <v>4833.346020384563</v>
      </c>
      <c r="E369" s="7">
        <f t="shared" si="39"/>
        <v>498.9768713843869</v>
      </c>
    </row>
    <row r="370" spans="1:5" ht="12">
      <c r="A370" s="9">
        <f t="shared" si="35"/>
        <v>351</v>
      </c>
      <c r="B370" s="10">
        <f t="shared" si="36"/>
        <v>470.7823529321436</v>
      </c>
      <c r="C370" s="10">
        <f t="shared" si="37"/>
        <v>28.194518452243287</v>
      </c>
      <c r="D370" s="7">
        <f t="shared" si="38"/>
        <v>4362.563667452419</v>
      </c>
      <c r="E370" s="7">
        <f t="shared" si="39"/>
        <v>498.9768713843869</v>
      </c>
    </row>
    <row r="371" spans="1:5" ht="12">
      <c r="A371" s="9">
        <f t="shared" si="35"/>
        <v>352</v>
      </c>
      <c r="B371" s="10">
        <f t="shared" si="36"/>
        <v>473.5285833242478</v>
      </c>
      <c r="C371" s="10">
        <f t="shared" si="37"/>
        <v>25.448288060139113</v>
      </c>
      <c r="D371" s="7">
        <f t="shared" si="38"/>
        <v>3889.0350841281715</v>
      </c>
      <c r="E371" s="7">
        <f t="shared" si="39"/>
        <v>498.9768713843869</v>
      </c>
    </row>
    <row r="372" spans="1:5" ht="12">
      <c r="A372" s="9">
        <f t="shared" si="35"/>
        <v>353</v>
      </c>
      <c r="B372" s="10">
        <f t="shared" si="36"/>
        <v>476.2908333936393</v>
      </c>
      <c r="C372" s="10">
        <f t="shared" si="37"/>
        <v>22.686037990747668</v>
      </c>
      <c r="D372" s="7">
        <f t="shared" si="38"/>
        <v>3412.744250734532</v>
      </c>
      <c r="E372" s="7">
        <f t="shared" si="39"/>
        <v>498.9768713843869</v>
      </c>
    </row>
    <row r="373" spans="1:5" ht="12">
      <c r="A373" s="9">
        <f t="shared" si="35"/>
        <v>354</v>
      </c>
      <c r="B373" s="10">
        <f t="shared" si="36"/>
        <v>479.0691965884355</v>
      </c>
      <c r="C373" s="10">
        <f t="shared" si="37"/>
        <v>19.90767479595144</v>
      </c>
      <c r="D373" s="7">
        <f t="shared" si="38"/>
        <v>2933.675054146097</v>
      </c>
      <c r="E373" s="7">
        <f t="shared" si="39"/>
        <v>498.9768713843869</v>
      </c>
    </row>
    <row r="374" spans="1:5" ht="12">
      <c r="A374" s="9">
        <f t="shared" si="35"/>
        <v>355</v>
      </c>
      <c r="B374" s="10">
        <f t="shared" si="36"/>
        <v>481.863766901868</v>
      </c>
      <c r="C374" s="10">
        <f t="shared" si="37"/>
        <v>17.1131044825189</v>
      </c>
      <c r="D374" s="7">
        <f t="shared" si="38"/>
        <v>2451.811287244229</v>
      </c>
      <c r="E374" s="7">
        <f t="shared" si="39"/>
        <v>498.9768713843869</v>
      </c>
    </row>
    <row r="375" spans="1:5" ht="12">
      <c r="A375" s="9">
        <f t="shared" si="35"/>
        <v>356</v>
      </c>
      <c r="B375" s="10">
        <f t="shared" si="36"/>
        <v>484.6746388754623</v>
      </c>
      <c r="C375" s="10">
        <f t="shared" si="37"/>
        <v>14.30223250892467</v>
      </c>
      <c r="D375" s="7">
        <f t="shared" si="38"/>
        <v>1967.1366483687666</v>
      </c>
      <c r="E375" s="7">
        <f t="shared" si="39"/>
        <v>498.9768713843869</v>
      </c>
    </row>
    <row r="376" spans="1:5" ht="12">
      <c r="A376" s="9">
        <f t="shared" si="35"/>
        <v>357</v>
      </c>
      <c r="B376" s="10">
        <f t="shared" si="36"/>
        <v>487.5019076022358</v>
      </c>
      <c r="C376" s="10">
        <f t="shared" si="37"/>
        <v>11.47496378215114</v>
      </c>
      <c r="D376" s="7">
        <f t="shared" si="38"/>
        <v>1479.6347407665307</v>
      </c>
      <c r="E376" s="7">
        <f t="shared" si="39"/>
        <v>498.9768713843869</v>
      </c>
    </row>
    <row r="377" spans="1:5" ht="12">
      <c r="A377" s="9">
        <f t="shared" si="35"/>
        <v>358</v>
      </c>
      <c r="B377" s="10">
        <f t="shared" si="36"/>
        <v>490.3456687299155</v>
      </c>
      <c r="C377" s="10">
        <f t="shared" si="37"/>
        <v>8.63120265447143</v>
      </c>
      <c r="D377" s="7">
        <f t="shared" si="38"/>
        <v>989.2890720366153</v>
      </c>
      <c r="E377" s="7">
        <f t="shared" si="39"/>
        <v>498.9768713843869</v>
      </c>
    </row>
    <row r="378" spans="1:5" ht="12">
      <c r="A378" s="9">
        <f t="shared" si="35"/>
        <v>359</v>
      </c>
      <c r="B378" s="10">
        <f t="shared" si="36"/>
        <v>493.2060184641733</v>
      </c>
      <c r="C378" s="10">
        <f t="shared" si="37"/>
        <v>5.770852920213589</v>
      </c>
      <c r="D378" s="7">
        <f t="shared" si="38"/>
        <v>496.08305357244194</v>
      </c>
      <c r="E378" s="7">
        <f t="shared" si="39"/>
        <v>498.9768713843869</v>
      </c>
    </row>
    <row r="379" spans="1:5" ht="12">
      <c r="A379" s="9">
        <f t="shared" si="35"/>
        <v>360</v>
      </c>
      <c r="B379" s="10">
        <f t="shared" si="36"/>
        <v>496.083053571881</v>
      </c>
      <c r="C379" s="10">
        <f t="shared" si="37"/>
        <v>2.8938178125059113</v>
      </c>
      <c r="D379" s="7">
        <f t="shared" si="38"/>
        <v>0</v>
      </c>
      <c r="E379" s="7">
        <f t="shared" si="39"/>
        <v>498.9768713843869</v>
      </c>
    </row>
    <row r="381" spans="2:5" ht="12">
      <c r="B381" s="11">
        <f>SUM(B20:B379)</f>
        <v>74999.99999999943</v>
      </c>
      <c r="C381" s="11">
        <f>SUM(C20:C379)</f>
        <v>104631.6736983799</v>
      </c>
      <c r="D381" s="11"/>
      <c r="E381" s="11">
        <f>SUM(E20:E379)</f>
        <v>179631.67369837934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Principle/Interest</dc:title>
  <dc:subject/>
  <dc:creator>Hal Gordon</dc:creator>
  <cp:keywords>Ammortization, Principle, Interest</cp:keywords>
  <dc:description/>
  <cp:lastModifiedBy>Administrator</cp:lastModifiedBy>
  <cp:category>Economics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