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255" windowWidth="12120" windowHeight="5085" tabRatio="598" activeTab="0"/>
  </bookViews>
  <sheets>
    <sheet name="Charts (%)" sheetId="1" r:id="rId1"/>
    <sheet name="Charts" sheetId="2" r:id="rId2"/>
    <sheet name="Summary (%)" sheetId="3" r:id="rId3"/>
    <sheet name="Summary Data" sheetId="4" r:id="rId4"/>
    <sheet name="Comments" sheetId="5" r:id="rId5"/>
    <sheet name="Raw Data" sheetId="6" r:id="rId6"/>
  </sheets>
  <definedNames>
    <definedName name="TABLE" localSheetId="5">'Raw Data'!$A$3:$G$51</definedName>
    <definedName name="TABLE_2" localSheetId="5">'Raw Data'!$A$3:$G$51</definedName>
    <definedName name="TABLE_3" localSheetId="5">'Raw Data'!$A$3:$G$55</definedName>
    <definedName name="TABLE_4" localSheetId="5">'Raw Data'!$A$3:$G$45</definedName>
    <definedName name="TABLE_5" localSheetId="5">'Raw Data'!$A$3:$G$51</definedName>
    <definedName name="TABLE_6" localSheetId="5">'Raw Data'!$A$3:$G$59</definedName>
    <definedName name="TABLE_7" localSheetId="5">'Raw Data'!$A$3:$G$125</definedName>
    <definedName name="TABLE_8" localSheetId="5">'Raw Data'!$A$3:$G$125</definedName>
    <definedName name="TABLE_9" localSheetId="5">'Raw Data'!$A$3:$G$125</definedName>
  </definedNames>
  <calcPr fullCalcOnLoad="1"/>
</workbook>
</file>

<file path=xl/sharedStrings.xml><?xml version="1.0" encoding="utf-8"?>
<sst xmlns="http://schemas.openxmlformats.org/spreadsheetml/2006/main" count="217" uniqueCount="116">
  <si>
    <t>Project Code</t>
  </si>
  <si>
    <t>Suggested Change</t>
  </si>
  <si>
    <t>Employee Category</t>
  </si>
  <si>
    <t>VHA Physician</t>
  </si>
  <si>
    <t>VHA Nurse</t>
  </si>
  <si>
    <t>VHA Administrative</t>
  </si>
  <si>
    <t>VHA Dentist</t>
  </si>
  <si>
    <t>VHA Associated Health</t>
  </si>
  <si>
    <t>VBA Employee</t>
  </si>
  <si>
    <t>National Cemetery</t>
  </si>
  <si>
    <t>Board of Veterans Appeals</t>
  </si>
  <si>
    <t>Objective 1</t>
  </si>
  <si>
    <t>Objective 2</t>
  </si>
  <si>
    <t>Objective 3</t>
  </si>
  <si>
    <t>Strongly Agree</t>
  </si>
  <si>
    <t>Agree</t>
  </si>
  <si>
    <t>Disagree</t>
  </si>
  <si>
    <t>Strongly Disagree</t>
  </si>
  <si>
    <t>Yes</t>
  </si>
  <si>
    <t>No</t>
  </si>
  <si>
    <t>Completely</t>
  </si>
  <si>
    <t>Mostly</t>
  </si>
  <si>
    <t>Moderately</t>
  </si>
  <si>
    <t>Somewhat</t>
  </si>
  <si>
    <t>Not At All</t>
  </si>
  <si>
    <t>Total Responses</t>
  </si>
  <si>
    <t>Left Blank/NA</t>
  </si>
  <si>
    <t>Number of Responses</t>
  </si>
  <si>
    <t>Non-VA</t>
  </si>
  <si>
    <t>Forms Scanned</t>
  </si>
  <si>
    <t>Starting Date</t>
  </si>
  <si>
    <t>Compliment</t>
  </si>
  <si>
    <t>Participant Satisfaction</t>
  </si>
  <si>
    <t>Objectives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</si>
  <si>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</si>
  <si>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</si>
  <si>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</si>
  <si>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</si>
  <si>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</si>
  <si>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</si>
  <si>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</si>
  <si>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</si>
  <si>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</si>
  <si>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</si>
  <si>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</si>
  <si>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</si>
  <si>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</si>
  <si>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</si>
  <si>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</si>
  <si>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</si>
  <si>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</si>
  <si>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Objective 4</t>
  </si>
  <si>
    <t>Objective 5</t>
  </si>
  <si>
    <t>Objective 6</t>
  </si>
  <si>
    <t>Comments</t>
  </si>
  <si>
    <t>Mean</t>
  </si>
  <si>
    <t>Objective Questions</t>
  </si>
  <si>
    <t>Items</t>
  </si>
  <si>
    <t>VA-Other</t>
  </si>
  <si>
    <t>VA Other</t>
  </si>
  <si>
    <t>Participant Satisfaction Report</t>
  </si>
  <si>
    <t>Prevention and Management of Disruptive Behavior</t>
  </si>
  <si>
    <t>02.DBT14.A</t>
  </si>
  <si>
    <t>Left Blank</t>
  </si>
  <si>
    <t>Question</t>
  </si>
  <si>
    <t>SA</t>
  </si>
  <si>
    <t>A</t>
  </si>
  <si>
    <t>D</t>
  </si>
  <si>
    <t>SD</t>
  </si>
  <si>
    <t>1. Program objectives were relevant to my professional needs/interests.</t>
  </si>
  <si>
    <t>2. The program objectives were related to the stated program purpose/goals.</t>
  </si>
  <si>
    <t>3. I fully accomplished the program purpose/objectives.</t>
  </si>
  <si>
    <t>4. The teaching strategies used in the program were appropriate.</t>
  </si>
  <si>
    <t>5. Overall, the faculty effectively communicated relevant, up-to-date information.</t>
  </si>
  <si>
    <t>6. Appropriate program materials were distributed to participants.</t>
  </si>
  <si>
    <t>7. Any media (overhead/slide projectors, TV, audio/video conferencing, computers) used during the program functioned reliably.</t>
  </si>
  <si>
    <t>8. I developed new skills/knowledge as a result of my participation in the program.</t>
  </si>
  <si>
    <t>9. I feel competent to apply the skills/knowledge I developed during the program.</t>
  </si>
  <si>
    <t>10. I will be able to use my new skills/knowledge in my regular work assignment.</t>
  </si>
  <si>
    <t>11. Information on the program's logistical (date, location, time) arrangements was delivered in a timely fashion.</t>
  </si>
  <si>
    <t>12. The logistical information on the program was complete.</t>
  </si>
  <si>
    <t>13. The physical accommodations (room, lighting, seating, temperature) for the program contributed to learning.</t>
  </si>
  <si>
    <t>14. Overall, the program was worthwhile.</t>
  </si>
  <si>
    <t>15. The program compared favorably with other continuing education/employee development activities I have attended.</t>
  </si>
  <si>
    <t>16. I would recommend this program to a friend or co-worker.</t>
  </si>
  <si>
    <t>17. I had to get travel orders to attend the program because it was outside my commuting area.</t>
  </si>
  <si>
    <t>Objective Question</t>
  </si>
  <si>
    <t>C</t>
  </si>
  <si>
    <t>M</t>
  </si>
  <si>
    <t>Mod</t>
  </si>
  <si>
    <t>S</t>
  </si>
  <si>
    <t>NA</t>
  </si>
  <si>
    <t>1. Recognize predisposing and precipitating warning of violence.</t>
  </si>
  <si>
    <t>2. Utilize appropriate personal safety skills for physical protection as well as identify environmental risk factors.</t>
  </si>
  <si>
    <t>3. Utilize appropriate physical contact skills when a therapeutic containment becomes necessary.</t>
  </si>
  <si>
    <t>4. Utilize a team approach when dealing with the prevention and management of disruptive behavior.</t>
  </si>
  <si>
    <t>5. Utilize appropriate verbal intervention techniques to de-escalate threatening behavior.</t>
  </si>
  <si>
    <t>6. Effectively train staff in techniques to prevent and decrease the severity of violent behavior in the workplace.</t>
  </si>
  <si>
    <t>1. Well organized and the instructor is a very competent. Very knowledgeable, gentle, kind and compassionate person.</t>
  </si>
  <si>
    <t>1. Excellent presenter, able to transfer knowledge skill in a professional/non-threatening manner. Program itself used repetition to make sure that all was understood and there was familiarity with material.</t>
  </si>
  <si>
    <t>2. Mr. Reed is a very talented spokesperson and teacher. He is an asset to the VA and we should continue to showcase his talents.</t>
  </si>
  <si>
    <t>3. Excellent program and excellent presenter.</t>
  </si>
  <si>
    <t>1. Incredibly good programs and it's about time. Excellent faculty.</t>
  </si>
  <si>
    <t>1. Richard Reed was very well prepared and his teaching abilities were exceptional. The information provided should be shared with all VA employees as disruptive behavior can happen anywhere.</t>
  </si>
  <si>
    <t>1. The group participants were a very nice mix. Very well organized program. I enjoyed the program thoroughly. Instructor Richard Reed was excellent, entertaining and easy going.</t>
  </si>
  <si>
    <t>2. This program was without a doubt the BEST training I have received at this facility. The instructor was fantastic and the skills I learned were amazing. I feel more confident now in my day-to-day job assignment.</t>
  </si>
  <si>
    <t>3. I enjoyed the program. The trainer was excellent.</t>
  </si>
  <si>
    <t>4. More elaboration/different approach to verbal/limit setting interventions overall, this was an excellent program.</t>
  </si>
  <si>
    <t>5. After desiring training such as this for my entire employment at VAMC Northport, I was extremely impressed by the overall training, highly benefited from it and I'm very excited that I will be taking place in future trainings here and other sites if possible.</t>
  </si>
  <si>
    <t>6. The group participants were a very nice mix. Very well organized program. I enjoyed the program thoroughly. Instructor Richard Reed was excellent, entertaining and easy going.</t>
  </si>
  <si>
    <t>7. Outstanding program, excellent facilitator/instructor.</t>
  </si>
  <si>
    <t>1. Excellent instructor, clear-cut, relevant and very informative.</t>
  </si>
  <si>
    <t>Other Comments</t>
  </si>
  <si>
    <t>1. I truly understand everything, excellent course.</t>
  </si>
  <si>
    <t>2. The instructor is very knowledgeable.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</si>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</sst>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6.75"/>
      <name val="Arial"/>
      <family val="0"/>
    </font>
    <font>
      <sz val="8.5"/>
      <name val="Arial"/>
      <family val="0"/>
    </font>
    <font>
      <sz val="9"/>
      <name val="Arial"/>
      <family val="0"/>
    </font>
    <font>
      <b/>
      <sz val="10.25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4.25"/>
      <name val="Arial"/>
      <family val="0"/>
    </font>
    <font>
      <sz val="16.5"/>
      <name val="Arial"/>
      <family val="0"/>
    </font>
    <font>
      <b/>
      <sz val="8"/>
      <name val="Arial"/>
      <family val="0"/>
    </font>
    <font>
      <sz val="5"/>
      <name val="Arial"/>
      <family val="0"/>
    </font>
    <font>
      <sz val="15.25"/>
      <name val="Arial"/>
      <family val="0"/>
    </font>
    <font>
      <sz val="10.25"/>
      <name val="Arial"/>
      <family val="2"/>
    </font>
    <font>
      <b/>
      <sz val="11.75"/>
      <name val="Arial"/>
      <family val="2"/>
    </font>
    <font>
      <b/>
      <sz val="11.25"/>
      <name val="Arial"/>
      <family val="2"/>
    </font>
    <font>
      <b/>
      <sz val="12"/>
      <color indexed="8"/>
      <name val="Arial"/>
      <family val="2"/>
    </font>
    <font>
      <b/>
      <sz val="11.5"/>
      <name val="Arial"/>
      <family val="0"/>
    </font>
    <font>
      <sz val="9.75"/>
      <name val="Arial"/>
      <family val="0"/>
    </font>
    <font>
      <sz val="11.75"/>
      <name val="Arial"/>
      <family val="0"/>
    </font>
    <font>
      <sz val="10.5"/>
      <name val="Arial"/>
      <family val="0"/>
    </font>
    <font>
      <b/>
      <sz val="8"/>
      <color indexed="9"/>
      <name val="Arial"/>
      <family val="0"/>
    </font>
    <font>
      <b/>
      <sz val="13.5"/>
      <name val="Arial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10" fontId="0" fillId="0" borderId="9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10" fontId="0" fillId="0" borderId="8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4" fontId="0" fillId="0" borderId="15" xfId="0" applyNumberFormat="1" applyBorder="1" applyAlignment="1">
      <alignment horizontal="center"/>
    </xf>
    <xf numFmtId="0" fontId="1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" fillId="0" borderId="0" xfId="0" applyNumberFormat="1" applyFont="1" applyAlignment="1">
      <alignment horizontal="right" shrinkToFit="1"/>
    </xf>
    <xf numFmtId="0" fontId="0" fillId="0" borderId="0" xfId="0" applyAlignment="1">
      <alignment vertical="top" wrapText="1"/>
    </xf>
    <xf numFmtId="0" fontId="1" fillId="0" borderId="20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9" fillId="0" borderId="22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9" fillId="0" borderId="24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165" fontId="9" fillId="0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0" fontId="0" fillId="0" borderId="3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0" fontId="0" fillId="0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6" fillId="2" borderId="37" xfId="0" applyFont="1" applyFill="1" applyBorder="1" applyAlignment="1">
      <alignment horizontal="center" wrapText="1"/>
    </xf>
    <xf numFmtId="0" fontId="27" fillId="3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wrapText="1"/>
    </xf>
    <xf numFmtId="0" fontId="27" fillId="3" borderId="37" xfId="0" applyFont="1" applyFill="1" applyBorder="1" applyAlignment="1">
      <alignment wrapText="1"/>
    </xf>
    <xf numFmtId="0" fontId="25" fillId="3" borderId="37" xfId="0" applyFont="1" applyFill="1" applyBorder="1" applyAlignment="1">
      <alignment wrapText="1"/>
    </xf>
    <xf numFmtId="0" fontId="25" fillId="3" borderId="0" xfId="0" applyFont="1" applyFill="1" applyAlignment="1">
      <alignment wrapText="1"/>
    </xf>
    <xf numFmtId="0" fontId="25" fillId="3" borderId="38" xfId="0" applyFont="1" applyFill="1" applyBorder="1" applyAlignment="1">
      <alignment wrapText="1"/>
    </xf>
    <xf numFmtId="0" fontId="26" fillId="2" borderId="39" xfId="0" applyFont="1" applyFill="1" applyBorder="1" applyAlignment="1">
      <alignment wrapText="1"/>
    </xf>
    <xf numFmtId="0" fontId="26" fillId="2" borderId="40" xfId="0" applyFont="1" applyFill="1" applyBorder="1" applyAlignment="1">
      <alignment wrapText="1"/>
    </xf>
    <xf numFmtId="0" fontId="26" fillId="2" borderId="41" xfId="0" applyFont="1" applyFill="1" applyBorder="1" applyAlignment="1">
      <alignment wrapText="1"/>
    </xf>
    <xf numFmtId="22" fontId="26" fillId="2" borderId="39" xfId="0" applyNumberFormat="1" applyFont="1" applyFill="1" applyBorder="1" applyAlignment="1">
      <alignment wrapText="1"/>
    </xf>
    <xf numFmtId="22" fontId="26" fillId="2" borderId="40" xfId="0" applyNumberFormat="1" applyFont="1" applyFill="1" applyBorder="1" applyAlignment="1">
      <alignment wrapText="1"/>
    </xf>
    <xf numFmtId="0" fontId="27" fillId="3" borderId="39" xfId="0" applyFont="1" applyFill="1" applyBorder="1" applyAlignment="1">
      <alignment wrapText="1"/>
    </xf>
    <xf numFmtId="0" fontId="27" fillId="3" borderId="40" xfId="0" applyFont="1" applyFill="1" applyBorder="1" applyAlignment="1">
      <alignment wrapText="1"/>
    </xf>
    <xf numFmtId="0" fontId="26" fillId="2" borderId="39" xfId="0" applyFont="1" applyFill="1" applyBorder="1" applyAlignment="1">
      <alignment horizontal="center" wrapText="1"/>
    </xf>
    <xf numFmtId="0" fontId="26" fillId="2" borderId="40" xfId="0" applyFont="1" applyFill="1" applyBorder="1" applyAlignment="1">
      <alignment horizontal="center" wrapText="1"/>
    </xf>
    <xf numFmtId="0" fontId="27" fillId="3" borderId="39" xfId="0" applyFont="1" applyFill="1" applyBorder="1" applyAlignment="1">
      <alignment horizontal="center" wrapText="1"/>
    </xf>
    <xf numFmtId="0" fontId="27" fillId="3" borderId="40" xfId="0" applyFont="1" applyFill="1" applyBorder="1" applyAlignment="1">
      <alignment horizontal="center" wrapText="1"/>
    </xf>
    <xf numFmtId="0" fontId="28" fillId="2" borderId="39" xfId="0" applyFont="1" applyFill="1" applyBorder="1" applyAlignment="1">
      <alignment wrapText="1"/>
    </xf>
    <xf numFmtId="0" fontId="28" fillId="2" borderId="41" xfId="0" applyFont="1" applyFill="1" applyBorder="1" applyAlignment="1">
      <alignment wrapText="1"/>
    </xf>
    <xf numFmtId="0" fontId="28" fillId="2" borderId="40" xfId="0" applyFont="1" applyFill="1" applyBorder="1" applyAlignment="1">
      <alignment wrapText="1"/>
    </xf>
    <xf numFmtId="0" fontId="27" fillId="3" borderId="41" xfId="0" applyFont="1" applyFill="1" applyBorder="1" applyAlignment="1">
      <alignment wrapText="1"/>
    </xf>
    <xf numFmtId="0" fontId="25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Participant Satisfaction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8325"/>
          <c:w val="0.823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(%)'!$B$15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(%)'!$A$16:$A$31</c:f>
              <c:strCache>
                <c:ptCount val="1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</c:strCache>
            </c:strRef>
          </c:cat>
          <c:val>
            <c:numRef>
              <c:f>'Summary (%)'!$B$16:$B$31</c:f>
              <c:numCache>
                <c:ptCount val="16"/>
                <c:pt idx="0">
                  <c:v>0.9583333333333334</c:v>
                </c:pt>
                <c:pt idx="1">
                  <c:v>1</c:v>
                </c:pt>
                <c:pt idx="2">
                  <c:v>0.875</c:v>
                </c:pt>
                <c:pt idx="3">
                  <c:v>0.9166666666666666</c:v>
                </c:pt>
                <c:pt idx="4">
                  <c:v>0.9166666666666666</c:v>
                </c:pt>
                <c:pt idx="5">
                  <c:v>0.875</c:v>
                </c:pt>
                <c:pt idx="6">
                  <c:v>0.7916666666666666</c:v>
                </c:pt>
                <c:pt idx="7">
                  <c:v>0.9166666666666666</c:v>
                </c:pt>
                <c:pt idx="8">
                  <c:v>0.5833333333333334</c:v>
                </c:pt>
                <c:pt idx="9">
                  <c:v>0.5833333333333334</c:v>
                </c:pt>
                <c:pt idx="10">
                  <c:v>0.7083333333333334</c:v>
                </c:pt>
                <c:pt idx="11">
                  <c:v>0.7916666666666666</c:v>
                </c:pt>
                <c:pt idx="12">
                  <c:v>0.3333333333333333</c:v>
                </c:pt>
                <c:pt idx="13">
                  <c:v>0.9166666666666666</c:v>
                </c:pt>
                <c:pt idx="14">
                  <c:v>0.7916666666666666</c:v>
                </c:pt>
                <c:pt idx="15">
                  <c:v>0.875</c:v>
                </c:pt>
              </c:numCache>
            </c:numRef>
          </c:val>
        </c:ser>
        <c:ser>
          <c:idx val="1"/>
          <c:order val="1"/>
          <c:tx>
            <c:strRef>
              <c:f>'Summary (%)'!$C$15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(%)'!$A$16:$A$31</c:f>
              <c:strCache>
                <c:ptCount val="1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</c:strCache>
            </c:strRef>
          </c:cat>
          <c:val>
            <c:numRef>
              <c:f>'Summary (%)'!$C$16:$C$31</c:f>
              <c:numCache>
                <c:ptCount val="16"/>
                <c:pt idx="0">
                  <c:v>0.041666666666666664</c:v>
                </c:pt>
                <c:pt idx="1">
                  <c:v>0</c:v>
                </c:pt>
                <c:pt idx="2">
                  <c:v>0.125</c:v>
                </c:pt>
                <c:pt idx="3">
                  <c:v>0.08333333333333333</c:v>
                </c:pt>
                <c:pt idx="4">
                  <c:v>0.08333333333333333</c:v>
                </c:pt>
                <c:pt idx="5">
                  <c:v>0.125</c:v>
                </c:pt>
                <c:pt idx="6">
                  <c:v>0.20833333333333334</c:v>
                </c:pt>
                <c:pt idx="7">
                  <c:v>0.08333333333333333</c:v>
                </c:pt>
                <c:pt idx="8">
                  <c:v>0.4166666666666667</c:v>
                </c:pt>
                <c:pt idx="9">
                  <c:v>0.4166666666666667</c:v>
                </c:pt>
                <c:pt idx="10">
                  <c:v>0.2916666666666667</c:v>
                </c:pt>
                <c:pt idx="11">
                  <c:v>0.20833333333333334</c:v>
                </c:pt>
                <c:pt idx="12">
                  <c:v>0.5833333333333334</c:v>
                </c:pt>
                <c:pt idx="13">
                  <c:v>0.08333333333333333</c:v>
                </c:pt>
                <c:pt idx="14">
                  <c:v>0.20833333333333334</c:v>
                </c:pt>
                <c:pt idx="15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'Summary (%)'!$D$15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(%)'!$A$16:$A$31</c:f>
              <c:strCache>
                <c:ptCount val="1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</c:strCache>
            </c:strRef>
          </c:cat>
          <c:val>
            <c:numRef>
              <c:f>'Summary (%)'!$D$16:$D$31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0.08333333333333333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(%)'!$E$15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(%)'!$A$16:$A$31</c:f>
              <c:strCache>
                <c:ptCount val="1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</c:strCache>
            </c:strRef>
          </c:cat>
          <c:val>
            <c:numRef>
              <c:f>'Summary (%)'!$E$16:$E$31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7636512"/>
        <c:axId val="47402017"/>
      </c:bar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Percent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365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76"/>
          <c:y val="0.37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Objectives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825"/>
          <c:w val="0.83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Data'!$B$37</c:f>
              <c:strCache>
                <c:ptCount val="1"/>
                <c:pt idx="0">
                  <c:v>Completely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Data'!$B$38:$B$43</c:f>
              <c:numCache>
                <c:ptCount val="6"/>
                <c:pt idx="0">
                  <c:v>21</c:v>
                </c:pt>
                <c:pt idx="1">
                  <c:v>22</c:v>
                </c:pt>
                <c:pt idx="2">
                  <c:v>20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</c:ser>
        <c:ser>
          <c:idx val="1"/>
          <c:order val="1"/>
          <c:tx>
            <c:strRef>
              <c:f>'Summary Data'!$C$37</c:f>
              <c:strCache>
                <c:ptCount val="1"/>
                <c:pt idx="0">
                  <c:v>Mostly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Data'!$C$38:$C$43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Data'!$D$37</c:f>
              <c:strCache>
                <c:ptCount val="1"/>
                <c:pt idx="0">
                  <c:v>Moderately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Data'!$D$38:$D$43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'Summary Data'!$E$37</c:f>
              <c:strCache>
                <c:ptCount val="1"/>
                <c:pt idx="0">
                  <c:v>Somewhat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Data'!$E$38:$E$43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Data'!$F$37</c:f>
              <c:strCache>
                <c:ptCount val="1"/>
                <c:pt idx="0">
                  <c:v>Not At All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Data'!$F$38:$F$43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899066"/>
        <c:axId val="42329547"/>
      </c:bar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auto val="1"/>
        <c:lblOffset val="100"/>
        <c:noMultiLvlLbl val="0"/>
      </c:catAx>
      <c:valAx>
        <c:axId val="423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99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3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Item 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21"/>
          <c:w val="0.905"/>
          <c:h val="0.72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'Summary Data'!$A$34</c:f>
              <c:strCache>
                <c:ptCount val="1"/>
                <c:pt idx="0">
                  <c:v>Item 17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Data'!$B$33:$C$33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'Summary Data'!$B$34:$C$34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val>
        </c:ser>
        <c:overlap val="100"/>
        <c:axId val="45421604"/>
        <c:axId val="6141253"/>
      </c:barChart>
      <c:catAx>
        <c:axId val="45421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1253"/>
        <c:crosses val="autoZero"/>
        <c:auto val="1"/>
        <c:lblOffset val="100"/>
        <c:noMultiLvlLbl val="0"/>
      </c:catAx>
      <c:valAx>
        <c:axId val="61412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42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Compliment/Suggested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Data'!$C$7</c:f>
              <c:strCache>
                <c:ptCount val="1"/>
                <c:pt idx="0">
                  <c:v>Total Responses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Data'!$B$8:$B$9</c:f>
              <c:strCache>
                <c:ptCount val="2"/>
                <c:pt idx="0">
                  <c:v>Compliment</c:v>
                </c:pt>
                <c:pt idx="1">
                  <c:v>Suggested Change</c:v>
                </c:pt>
              </c:strCache>
            </c:strRef>
          </c:cat>
          <c:val>
            <c:numRef>
              <c:f>'Summary Data'!$C$8:$C$9</c:f>
              <c:numCache>
                <c:ptCount val="2"/>
                <c:pt idx="0">
                  <c:v>15</c:v>
                </c:pt>
                <c:pt idx="1">
                  <c:v>1</c:v>
                </c:pt>
              </c:numCache>
            </c:numRef>
          </c:val>
        </c:ser>
        <c:axId val="55271278"/>
        <c:axId val="27679455"/>
      </c:barChart>
      <c:catAx>
        <c:axId val="55271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79455"/>
        <c:crosses val="autoZero"/>
        <c:auto val="1"/>
        <c:lblOffset val="100"/>
        <c:noMultiLvlLbl val="0"/>
      </c:catAx>
      <c:valAx>
        <c:axId val="276794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271278"/>
        <c:crossesAt val="1"/>
        <c:crossBetween val="between"/>
        <c:dispUnits/>
        <c:majorUnit val="1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Mean of Participant Satisfaction Items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975"/>
          <c:w val="0.885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Data'!$I$15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Data'!$I$16:$I$31</c:f>
              <c:numCache>
                <c:ptCount val="16"/>
                <c:pt idx="0">
                  <c:v>3.9583333333333335</c:v>
                </c:pt>
                <c:pt idx="1">
                  <c:v>4</c:v>
                </c:pt>
                <c:pt idx="2">
                  <c:v>3.875</c:v>
                </c:pt>
                <c:pt idx="3">
                  <c:v>3.9166666666666665</c:v>
                </c:pt>
                <c:pt idx="4">
                  <c:v>3.9166666666666665</c:v>
                </c:pt>
                <c:pt idx="5">
                  <c:v>3.875</c:v>
                </c:pt>
                <c:pt idx="6">
                  <c:v>3.7916666666666665</c:v>
                </c:pt>
                <c:pt idx="7">
                  <c:v>3.9166666666666665</c:v>
                </c:pt>
                <c:pt idx="8">
                  <c:v>3.5833333333333335</c:v>
                </c:pt>
                <c:pt idx="9">
                  <c:v>3.5833333333333335</c:v>
                </c:pt>
                <c:pt idx="10">
                  <c:v>3.7083333333333335</c:v>
                </c:pt>
                <c:pt idx="11">
                  <c:v>3.7916666666666665</c:v>
                </c:pt>
                <c:pt idx="12">
                  <c:v>3.25</c:v>
                </c:pt>
                <c:pt idx="13">
                  <c:v>3.9166666666666665</c:v>
                </c:pt>
                <c:pt idx="14">
                  <c:v>3.7916666666666665</c:v>
                </c:pt>
                <c:pt idx="15">
                  <c:v>3.875</c:v>
                </c:pt>
              </c:numCache>
            </c:numRef>
          </c:val>
          <c:smooth val="0"/>
        </c:ser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8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7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Mean of Objective Questions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725"/>
          <c:w val="0.8827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Data'!$I$37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Data'!$I$38:$I$43</c:f>
              <c:numCache>
                <c:ptCount val="6"/>
                <c:pt idx="0">
                  <c:v>4.875</c:v>
                </c:pt>
                <c:pt idx="1">
                  <c:v>4.916666666666667</c:v>
                </c:pt>
                <c:pt idx="2">
                  <c:v>4.833333333333333</c:v>
                </c:pt>
                <c:pt idx="3">
                  <c:v>4.875</c:v>
                </c:pt>
                <c:pt idx="4">
                  <c:v>4.791666666666667</c:v>
                </c:pt>
                <c:pt idx="5">
                  <c:v>4.75</c:v>
                </c:pt>
              </c:numCache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  <c:min val="4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63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Employee Category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975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'Summary (%)'!$G$1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(%)'!$F$2:$F$10</c:f>
              <c:strCache>
                <c:ptCount val="9"/>
                <c:pt idx="0">
                  <c:v>VHA Physician</c:v>
                </c:pt>
                <c:pt idx="1">
                  <c:v>VHA Nurse</c:v>
                </c:pt>
                <c:pt idx="2">
                  <c:v>VHA Administrative</c:v>
                </c:pt>
                <c:pt idx="3">
                  <c:v>VHA Dentist</c:v>
                </c:pt>
                <c:pt idx="4">
                  <c:v>VHA Associated Health</c:v>
                </c:pt>
                <c:pt idx="5">
                  <c:v>VBA Employee</c:v>
                </c:pt>
                <c:pt idx="6">
                  <c:v>National Cemetery</c:v>
                </c:pt>
                <c:pt idx="7">
                  <c:v>Board of Veterans Appeals</c:v>
                </c:pt>
                <c:pt idx="8">
                  <c:v>Non-VA</c:v>
                </c:pt>
              </c:strCache>
            </c:strRef>
          </c:cat>
          <c:val>
            <c:numRef>
              <c:f>'Summary (%)'!$G$2:$G$10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'Summary (%)'!$H$1</c:f>
              <c:strCache>
                <c:ptCount val="1"/>
                <c:pt idx="0">
                  <c:v>Number of Responses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(%)'!$F$2:$F$10</c:f>
              <c:strCache>
                <c:ptCount val="9"/>
                <c:pt idx="0">
                  <c:v>VHA Physician</c:v>
                </c:pt>
                <c:pt idx="1">
                  <c:v>VHA Nurse</c:v>
                </c:pt>
                <c:pt idx="2">
                  <c:v>VHA Administrative</c:v>
                </c:pt>
                <c:pt idx="3">
                  <c:v>VHA Dentist</c:v>
                </c:pt>
                <c:pt idx="4">
                  <c:v>VHA Associated Health</c:v>
                </c:pt>
                <c:pt idx="5">
                  <c:v>VBA Employee</c:v>
                </c:pt>
                <c:pt idx="6">
                  <c:v>National Cemetery</c:v>
                </c:pt>
                <c:pt idx="7">
                  <c:v>Board of Veterans Appeals</c:v>
                </c:pt>
                <c:pt idx="8">
                  <c:v>Non-VA</c:v>
                </c:pt>
              </c:strCache>
            </c:strRef>
          </c:cat>
          <c:val>
            <c:numRef>
              <c:f>'Summary (%)'!$H$2:$H$10</c:f>
              <c:numCache>
                <c:ptCount val="9"/>
                <c:pt idx="0">
                  <c:v>0.05263157894736842</c:v>
                </c:pt>
                <c:pt idx="1">
                  <c:v>0.5263157894736842</c:v>
                </c:pt>
                <c:pt idx="2">
                  <c:v>0.05263157894736842</c:v>
                </c:pt>
                <c:pt idx="3">
                  <c:v>0.05263157894736842</c:v>
                </c:pt>
                <c:pt idx="4">
                  <c:v>0.3157894736842105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Item 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45"/>
          <c:w val="0.851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(%)'!$A$34</c:f>
              <c:strCache>
                <c:ptCount val="1"/>
                <c:pt idx="0">
                  <c:v>Item 17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(%)'!$B$33:$C$33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'Summary (%)'!$B$34:$C$34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axId val="62114388"/>
        <c:axId val="22158581"/>
      </c:bar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14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Compliment/Suggested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(%)'!$C$7</c:f>
              <c:strCache>
                <c:ptCount val="1"/>
                <c:pt idx="0">
                  <c:v>Total Responses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(%)'!$B$8:$B$9</c:f>
              <c:strCache>
                <c:ptCount val="2"/>
                <c:pt idx="0">
                  <c:v>Compliment</c:v>
                </c:pt>
                <c:pt idx="1">
                  <c:v>Suggested Change</c:v>
                </c:pt>
              </c:strCache>
            </c:strRef>
          </c:cat>
          <c:val>
            <c:numRef>
              <c:f>'Summary (%)'!$C$8:$C$9</c:f>
              <c:numCache>
                <c:ptCount val="2"/>
                <c:pt idx="0">
                  <c:v>0.625</c:v>
                </c:pt>
                <c:pt idx="1">
                  <c:v>0.041666666666666664</c:v>
                </c:pt>
              </c:numCache>
            </c:numRef>
          </c:val>
        </c:ser>
        <c:axId val="65209502"/>
        <c:axId val="50014607"/>
      </c:barChart>
      <c:catAx>
        <c:axId val="65209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209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Objectives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55"/>
          <c:w val="0.839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(%)'!$B$37</c:f>
              <c:strCache>
                <c:ptCount val="1"/>
                <c:pt idx="0">
                  <c:v>Completely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(%)'!$B$38:$B$43</c:f>
              <c:numCache>
                <c:ptCount val="6"/>
                <c:pt idx="0">
                  <c:v>0.875</c:v>
                </c:pt>
                <c:pt idx="1">
                  <c:v>0.9166666666666666</c:v>
                </c:pt>
                <c:pt idx="2">
                  <c:v>0.8333333333333334</c:v>
                </c:pt>
                <c:pt idx="3">
                  <c:v>0.875</c:v>
                </c:pt>
                <c:pt idx="4">
                  <c:v>0.8333333333333334</c:v>
                </c:pt>
                <c:pt idx="5">
                  <c:v>0.7916666666666666</c:v>
                </c:pt>
              </c:numCache>
            </c:numRef>
          </c:val>
        </c:ser>
        <c:ser>
          <c:idx val="1"/>
          <c:order val="1"/>
          <c:tx>
            <c:strRef>
              <c:f>'Summary (%)'!$C$37</c:f>
              <c:strCache>
                <c:ptCount val="1"/>
                <c:pt idx="0">
                  <c:v>Mostly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(%)'!$C$38:$C$43</c:f>
              <c:numCache>
                <c:ptCount val="6"/>
                <c:pt idx="0">
                  <c:v>0.125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0.125</c:v>
                </c:pt>
                <c:pt idx="4">
                  <c:v>0.125</c:v>
                </c:pt>
                <c:pt idx="5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'Summary (%)'!$D$37</c:f>
              <c:strCache>
                <c:ptCount val="1"/>
                <c:pt idx="0">
                  <c:v>Moderately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(%)'!$D$38:$D$43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0.041666666666666664</c:v>
                </c:pt>
                <c:pt idx="5">
                  <c:v>0.041666666666666664</c:v>
                </c:pt>
              </c:numCache>
            </c:numRef>
          </c:val>
        </c:ser>
        <c:ser>
          <c:idx val="3"/>
          <c:order val="3"/>
          <c:tx>
            <c:strRef>
              <c:f>'Summary (%)'!$E$37</c:f>
              <c:strCache>
                <c:ptCount val="1"/>
                <c:pt idx="0">
                  <c:v>Somewhat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(%)'!$A$38:$A$43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(%)'!$E$38:$E$43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(%)'!$F$37</c:f>
              <c:strCache>
                <c:ptCount val="1"/>
                <c:pt idx="0">
                  <c:v>Not At All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(%)'!$A$38:$A$43</c:f>
              <c:strCache>
                <c:ptCount val="6"/>
                <c:pt idx="0">
                  <c:v>Objective 1</c:v>
                </c:pt>
                <c:pt idx="1">
                  <c:v>Objective 2</c:v>
                </c:pt>
                <c:pt idx="2">
                  <c:v>Objective 3</c:v>
                </c:pt>
                <c:pt idx="3">
                  <c:v>Objective 4</c:v>
                </c:pt>
                <c:pt idx="4">
                  <c:v>Objective 5</c:v>
                </c:pt>
                <c:pt idx="5">
                  <c:v>Objective 6</c:v>
                </c:pt>
              </c:strCache>
            </c:strRef>
          </c:cat>
          <c:val>
            <c:numRef>
              <c:f>'Summary (%)'!$F$38:$F$43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7478280"/>
        <c:axId val="24651337"/>
      </c:bar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7478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35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Mean of Participant Satisfaction Items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9"/>
          <c:w val="0.887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'Summary (%)'!$I$15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(%)'!$I$16:$I$31</c:f>
              <c:numCache>
                <c:ptCount val="16"/>
                <c:pt idx="0">
                  <c:v>0.9895833333333334</c:v>
                </c:pt>
                <c:pt idx="1">
                  <c:v>1</c:v>
                </c:pt>
                <c:pt idx="2">
                  <c:v>0.96875</c:v>
                </c:pt>
                <c:pt idx="3">
                  <c:v>0.9791666666666666</c:v>
                </c:pt>
                <c:pt idx="4">
                  <c:v>0.9791666666666666</c:v>
                </c:pt>
                <c:pt idx="5">
                  <c:v>0.96875</c:v>
                </c:pt>
                <c:pt idx="6">
                  <c:v>0.9479166666666666</c:v>
                </c:pt>
                <c:pt idx="7">
                  <c:v>0.9791666666666666</c:v>
                </c:pt>
                <c:pt idx="8">
                  <c:v>0.8958333333333334</c:v>
                </c:pt>
                <c:pt idx="9">
                  <c:v>0.8958333333333334</c:v>
                </c:pt>
                <c:pt idx="10">
                  <c:v>0.9270833333333334</c:v>
                </c:pt>
                <c:pt idx="11">
                  <c:v>0.9479166666666666</c:v>
                </c:pt>
                <c:pt idx="12">
                  <c:v>0.8125</c:v>
                </c:pt>
                <c:pt idx="13">
                  <c:v>0.9791666666666666</c:v>
                </c:pt>
                <c:pt idx="14">
                  <c:v>0.9479166666666666</c:v>
                </c:pt>
                <c:pt idx="15">
                  <c:v>0.96875</c:v>
                </c:pt>
              </c:numCache>
            </c:numRef>
          </c:val>
          <c:smooth val="0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  <c:min val="0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35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Mean of Objective Questions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4"/>
          <c:w val="0.883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'Summary (%)'!$I$37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(%)'!$I$38:$I$43</c:f>
              <c:numCache>
                <c:ptCount val="6"/>
                <c:pt idx="0">
                  <c:v>0.975</c:v>
                </c:pt>
                <c:pt idx="1">
                  <c:v>0.9833333333333334</c:v>
                </c:pt>
                <c:pt idx="2">
                  <c:v>0.9666666666666666</c:v>
                </c:pt>
                <c:pt idx="3">
                  <c:v>0.975</c:v>
                </c:pt>
                <c:pt idx="4">
                  <c:v>0.9583333333333334</c:v>
                </c:pt>
                <c:pt idx="5">
                  <c:v>0.95</c:v>
                </c:pt>
              </c:numCache>
            </c:numRef>
          </c:val>
          <c:smooth val="0"/>
        </c:ser>
        <c:marker val="1"/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58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4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Participant Satisfaction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325"/>
          <c:w val="0.795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Data'!$B$15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Data'!$A$16:$A$31</c:f>
              <c:strCache>
                <c:ptCount val="1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</c:strCache>
            </c:strRef>
          </c:cat>
          <c:val>
            <c:numRef>
              <c:f>'Summary Data'!$B$16:$B$31</c:f>
              <c:numCache>
                <c:ptCount val="16"/>
                <c:pt idx="0">
                  <c:v>23</c:v>
                </c:pt>
                <c:pt idx="1">
                  <c:v>24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21</c:v>
                </c:pt>
                <c:pt idx="6">
                  <c:v>19</c:v>
                </c:pt>
                <c:pt idx="7">
                  <c:v>22</c:v>
                </c:pt>
                <c:pt idx="8">
                  <c:v>14</c:v>
                </c:pt>
                <c:pt idx="9">
                  <c:v>14</c:v>
                </c:pt>
                <c:pt idx="10">
                  <c:v>17</c:v>
                </c:pt>
                <c:pt idx="11">
                  <c:v>19</c:v>
                </c:pt>
                <c:pt idx="12">
                  <c:v>8</c:v>
                </c:pt>
                <c:pt idx="13">
                  <c:v>22</c:v>
                </c:pt>
                <c:pt idx="14">
                  <c:v>19</c:v>
                </c:pt>
                <c:pt idx="15">
                  <c:v>21</c:v>
                </c:pt>
              </c:numCache>
            </c:numRef>
          </c:val>
        </c:ser>
        <c:ser>
          <c:idx val="1"/>
          <c:order val="1"/>
          <c:tx>
            <c:strRef>
              <c:f>'Summary Data'!$C$15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Data'!$A$16:$A$31</c:f>
              <c:strCache>
                <c:ptCount val="1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</c:strCache>
            </c:strRef>
          </c:cat>
          <c:val>
            <c:numRef>
              <c:f>'Summary Data'!$C$16:$C$31</c:f>
              <c:numCache>
                <c:ptCount val="1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5</c:v>
                </c:pt>
                <c:pt idx="12">
                  <c:v>14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</c:numCache>
            </c:numRef>
          </c:val>
        </c:ser>
        <c:ser>
          <c:idx val="2"/>
          <c:order val="2"/>
          <c:tx>
            <c:strRef>
              <c:f>'Summary Data'!$D$15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Data'!$A$16:$A$31</c:f>
              <c:strCache>
                <c:ptCount val="1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</c:strCache>
            </c:strRef>
          </c:cat>
          <c:val>
            <c:numRef>
              <c:f>'Summary Data'!$D$16:$D$31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Data'!$E$15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Data'!$A$16:$A$31</c:f>
              <c:strCache>
                <c:ptCount val="1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</c:strCache>
            </c:strRef>
          </c:cat>
          <c:val>
            <c:numRef>
              <c:f>'Summary Data'!$E$16:$E$31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5545734"/>
        <c:axId val="7258423"/>
      </c:bar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auto val="0"/>
        <c:lblOffset val="100"/>
        <c:noMultiLvlLbl val="0"/>
      </c:catAx>
      <c:valAx>
        <c:axId val="725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45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3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Employee Category</a:t>
            </a:r>
          </a:p>
        </c:rich>
      </c:tx>
      <c:layout>
        <c:manualLayout>
          <c:xMode val="factor"/>
          <c:yMode val="factor"/>
          <c:x val="-0.00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365"/>
          <c:w val="0.96375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'Summary Data'!$H$1</c:f>
              <c:strCache>
                <c:ptCount val="1"/>
                <c:pt idx="0">
                  <c:v>Number of Responses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'Summary Data'!$F$2:$F$10</c:f>
              <c:strCache>
                <c:ptCount val="9"/>
                <c:pt idx="0">
                  <c:v>VHA Physician</c:v>
                </c:pt>
                <c:pt idx="1">
                  <c:v>VHA Nurse</c:v>
                </c:pt>
                <c:pt idx="2">
                  <c:v>VHA Administrative</c:v>
                </c:pt>
                <c:pt idx="3">
                  <c:v>VHA Dentist</c:v>
                </c:pt>
                <c:pt idx="4">
                  <c:v>VHA Associated Health</c:v>
                </c:pt>
                <c:pt idx="5">
                  <c:v>VBA Employee</c:v>
                </c:pt>
                <c:pt idx="6">
                  <c:v>National Cemetery</c:v>
                </c:pt>
                <c:pt idx="7">
                  <c:v>Board of Veterans Appeals</c:v>
                </c:pt>
                <c:pt idx="8">
                  <c:v>Non-VA</c:v>
                </c:pt>
              </c:strCache>
            </c:strRef>
          </c:cat>
          <c:val>
            <c:numRef>
              <c:f>'Summary Data'!$H$2:$H$10</c:f>
              <c:numCache>
                <c:ptCount val="9"/>
                <c:pt idx="0">
                  <c:v>1</c:v>
                </c:pt>
                <c:pt idx="1">
                  <c:v>10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325808"/>
        <c:axId val="51061361"/>
      </c:barChart>
      <c:catAx>
        <c:axId val="65325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25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13</xdr:col>
      <xdr:colOff>638175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14300" y="200025"/>
        <a:ext cx="8382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64</xdr:row>
      <xdr:rowOff>9525</xdr:rowOff>
    </xdr:from>
    <xdr:to>
      <xdr:col>13</xdr:col>
      <xdr:colOff>628650</xdr:colOff>
      <xdr:row>87</xdr:row>
      <xdr:rowOff>0</xdr:rowOff>
    </xdr:to>
    <xdr:graphicFrame>
      <xdr:nvGraphicFramePr>
        <xdr:cNvPr id="2" name="Chart 2"/>
        <xdr:cNvGraphicFramePr/>
      </xdr:nvGraphicFramePr>
      <xdr:xfrm>
        <a:off x="4143375" y="10487025"/>
        <a:ext cx="43434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19</xdr:row>
      <xdr:rowOff>47625</xdr:rowOff>
    </xdr:from>
    <xdr:to>
      <xdr:col>13</xdr:col>
      <xdr:colOff>628650</xdr:colOff>
      <xdr:row>40</xdr:row>
      <xdr:rowOff>47625</xdr:rowOff>
    </xdr:to>
    <xdr:graphicFrame>
      <xdr:nvGraphicFramePr>
        <xdr:cNvPr id="3" name="Chart 3"/>
        <xdr:cNvGraphicFramePr/>
      </xdr:nvGraphicFramePr>
      <xdr:xfrm>
        <a:off x="6610350" y="3162300"/>
        <a:ext cx="18764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89</xdr:row>
      <xdr:rowOff>66675</xdr:rowOff>
    </xdr:from>
    <xdr:to>
      <xdr:col>13</xdr:col>
      <xdr:colOff>485775</xdr:colOff>
      <xdr:row>101</xdr:row>
      <xdr:rowOff>9525</xdr:rowOff>
    </xdr:to>
    <xdr:graphicFrame>
      <xdr:nvGraphicFramePr>
        <xdr:cNvPr id="4" name="Chart 4"/>
        <xdr:cNvGraphicFramePr/>
      </xdr:nvGraphicFramePr>
      <xdr:xfrm>
        <a:off x="57150" y="14668500"/>
        <a:ext cx="828675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45</xdr:row>
      <xdr:rowOff>0</xdr:rowOff>
    </xdr:from>
    <xdr:to>
      <xdr:col>13</xdr:col>
      <xdr:colOff>628650</xdr:colOff>
      <xdr:row>62</xdr:row>
      <xdr:rowOff>133350</xdr:rowOff>
    </xdr:to>
    <xdr:graphicFrame>
      <xdr:nvGraphicFramePr>
        <xdr:cNvPr id="5" name="Chart 5"/>
        <xdr:cNvGraphicFramePr/>
      </xdr:nvGraphicFramePr>
      <xdr:xfrm>
        <a:off x="104775" y="7400925"/>
        <a:ext cx="83820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102</xdr:row>
      <xdr:rowOff>9525</xdr:rowOff>
    </xdr:from>
    <xdr:to>
      <xdr:col>13</xdr:col>
      <xdr:colOff>485775</xdr:colOff>
      <xdr:row>113</xdr:row>
      <xdr:rowOff>133350</xdr:rowOff>
    </xdr:to>
    <xdr:graphicFrame>
      <xdr:nvGraphicFramePr>
        <xdr:cNvPr id="6" name="Chart 6"/>
        <xdr:cNvGraphicFramePr/>
      </xdr:nvGraphicFramePr>
      <xdr:xfrm>
        <a:off x="57150" y="16716375"/>
        <a:ext cx="82867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114</xdr:row>
      <xdr:rowOff>142875</xdr:rowOff>
    </xdr:from>
    <xdr:to>
      <xdr:col>13</xdr:col>
      <xdr:colOff>485775</xdr:colOff>
      <xdr:row>127</xdr:row>
      <xdr:rowOff>85725</xdr:rowOff>
    </xdr:to>
    <xdr:graphicFrame>
      <xdr:nvGraphicFramePr>
        <xdr:cNvPr id="7" name="Chart 7"/>
        <xdr:cNvGraphicFramePr/>
      </xdr:nvGraphicFramePr>
      <xdr:xfrm>
        <a:off x="57150" y="18792825"/>
        <a:ext cx="828675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13</xdr:col>
      <xdr:colOff>561975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104775" y="200025"/>
        <a:ext cx="83153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19</xdr:row>
      <xdr:rowOff>104775</xdr:rowOff>
    </xdr:from>
    <xdr:to>
      <xdr:col>7</xdr:col>
      <xdr:colOff>400050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133350" y="3219450"/>
        <a:ext cx="44005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45</xdr:row>
      <xdr:rowOff>0</xdr:rowOff>
    </xdr:from>
    <xdr:to>
      <xdr:col>13</xdr:col>
      <xdr:colOff>571500</xdr:colOff>
      <xdr:row>62</xdr:row>
      <xdr:rowOff>123825</xdr:rowOff>
    </xdr:to>
    <xdr:graphicFrame>
      <xdr:nvGraphicFramePr>
        <xdr:cNvPr id="3" name="Chart 3"/>
        <xdr:cNvGraphicFramePr/>
      </xdr:nvGraphicFramePr>
      <xdr:xfrm>
        <a:off x="133350" y="7362825"/>
        <a:ext cx="82962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19</xdr:row>
      <xdr:rowOff>104775</xdr:rowOff>
    </xdr:from>
    <xdr:to>
      <xdr:col>13</xdr:col>
      <xdr:colOff>561975</xdr:colOff>
      <xdr:row>30</xdr:row>
      <xdr:rowOff>123825</xdr:rowOff>
    </xdr:to>
    <xdr:graphicFrame>
      <xdr:nvGraphicFramePr>
        <xdr:cNvPr id="4" name="Chart 4"/>
        <xdr:cNvGraphicFramePr/>
      </xdr:nvGraphicFramePr>
      <xdr:xfrm>
        <a:off x="4638675" y="3219450"/>
        <a:ext cx="3781425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504825</xdr:colOff>
      <xdr:row>31</xdr:row>
      <xdr:rowOff>123825</xdr:rowOff>
    </xdr:from>
    <xdr:to>
      <xdr:col>13</xdr:col>
      <xdr:colOff>552450</xdr:colOff>
      <xdr:row>43</xdr:row>
      <xdr:rowOff>76200</xdr:rowOff>
    </xdr:to>
    <xdr:graphicFrame>
      <xdr:nvGraphicFramePr>
        <xdr:cNvPr id="5" name="Chart 5"/>
        <xdr:cNvGraphicFramePr/>
      </xdr:nvGraphicFramePr>
      <xdr:xfrm>
        <a:off x="4638675" y="5181600"/>
        <a:ext cx="37719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63</xdr:row>
      <xdr:rowOff>38100</xdr:rowOff>
    </xdr:from>
    <xdr:to>
      <xdr:col>13</xdr:col>
      <xdr:colOff>552450</xdr:colOff>
      <xdr:row>74</xdr:row>
      <xdr:rowOff>152400</xdr:rowOff>
    </xdr:to>
    <xdr:graphicFrame>
      <xdr:nvGraphicFramePr>
        <xdr:cNvPr id="6" name="Chart 6"/>
        <xdr:cNvGraphicFramePr/>
      </xdr:nvGraphicFramePr>
      <xdr:xfrm>
        <a:off x="133350" y="10315575"/>
        <a:ext cx="8277225" cy="189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75</xdr:row>
      <xdr:rowOff>66675</xdr:rowOff>
    </xdr:from>
    <xdr:to>
      <xdr:col>13</xdr:col>
      <xdr:colOff>552450</xdr:colOff>
      <xdr:row>88</xdr:row>
      <xdr:rowOff>0</xdr:rowOff>
    </xdr:to>
    <xdr:graphicFrame>
      <xdr:nvGraphicFramePr>
        <xdr:cNvPr id="7" name="Chart 7"/>
        <xdr:cNvGraphicFramePr/>
      </xdr:nvGraphicFramePr>
      <xdr:xfrm>
        <a:off x="142875" y="12287250"/>
        <a:ext cx="826770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13" max="13" width="10.140625" style="0" customWidth="1"/>
    <col min="14" max="14" width="10.140625" style="0" bestFit="1" customWidth="1"/>
  </cols>
  <sheetData>
    <row r="1" spans="1:14" ht="15.75">
      <c r="A1" s="22" t="str">
        <f>'Summary Data'!B2</f>
        <v>02.DBT14.A</v>
      </c>
      <c r="G1" s="34" t="str">
        <f>'Raw Data'!A3</f>
        <v>Prevention and Management of Disruptive Behavior</v>
      </c>
      <c r="N1" s="59">
        <f>'Raw Data'!F3</f>
        <v>37382.5</v>
      </c>
    </row>
    <row r="21" spans="1:14" ht="15.75">
      <c r="A21" s="22" t="s">
        <v>57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51" customFormat="1" ht="12.75" customHeight="1">
      <c r="A22" s="60" t="str">
        <f>'Raw Data'!A16</f>
        <v>1. Program objectives were relevant to my professional needs/interests.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50"/>
      <c r="M22" s="50"/>
      <c r="N22" s="50"/>
    </row>
    <row r="23" spans="1:14" s="51" customFormat="1" ht="12.75" customHeight="1">
      <c r="A23" s="60" t="str">
        <f>'Raw Data'!A17</f>
        <v>2. The program objectives were related to the stated program purpose/goals.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50"/>
      <c r="M23" s="50"/>
      <c r="N23" s="50"/>
    </row>
    <row r="24" spans="1:14" s="51" customFormat="1" ht="12.75" customHeight="1">
      <c r="A24" s="60" t="str">
        <f>'Raw Data'!A18</f>
        <v>3. I fully accomplished the program purpose/objectives.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50"/>
      <c r="M24" s="50"/>
      <c r="N24" s="50"/>
    </row>
    <row r="25" spans="1:14" s="51" customFormat="1" ht="12.75" customHeight="1">
      <c r="A25" s="60" t="str">
        <f>'Raw Data'!A19</f>
        <v>4. The teaching strategies used in the program were appropriate.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50"/>
      <c r="M25" s="50"/>
      <c r="N25" s="50"/>
    </row>
    <row r="26" spans="1:14" s="51" customFormat="1" ht="12.75" customHeight="1">
      <c r="A26" s="60" t="str">
        <f>'Raw Data'!A20</f>
        <v>5. Overall, the faculty effectively communicated relevant, up-to-date information.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50"/>
      <c r="M26" s="50"/>
      <c r="N26" s="50"/>
    </row>
    <row r="27" spans="1:14" s="51" customFormat="1" ht="12.75" customHeight="1">
      <c r="A27" s="60" t="str">
        <f>'Raw Data'!A21</f>
        <v>6. Appropriate program materials were distributed to participants.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50"/>
      <c r="M27" s="50"/>
      <c r="N27" s="50"/>
    </row>
    <row r="28" spans="1:14" s="51" customFormat="1" ht="12.75" customHeight="1">
      <c r="A28" s="60" t="str">
        <f>'Raw Data'!A22</f>
        <v>7. Any media (overhead/slide projectors, TV, audio/video conferencing, computers) used during the program functioned reliably.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50"/>
      <c r="M28" s="50"/>
      <c r="N28" s="50"/>
    </row>
    <row r="29" spans="1:14" s="51" customFormat="1" ht="12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50"/>
      <c r="M29" s="50"/>
      <c r="N29" s="50"/>
    </row>
    <row r="30" spans="1:14" s="51" customFormat="1" ht="12.75" customHeight="1">
      <c r="A30" s="60" t="str">
        <f>'Raw Data'!A23</f>
        <v>8. I developed new skills/knowledge as a result of my participation in the program.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50"/>
      <c r="M30" s="50"/>
      <c r="N30" s="50"/>
    </row>
    <row r="31" spans="1:14" s="51" customFormat="1" ht="12.75" customHeight="1">
      <c r="A31" s="60" t="str">
        <f>'Raw Data'!A24</f>
        <v>9. I feel competent to apply the skills/knowledge I developed during the program.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50"/>
      <c r="M31" s="50"/>
      <c r="N31" s="50"/>
    </row>
    <row r="32" spans="1:14" s="51" customFormat="1" ht="12.75" customHeight="1">
      <c r="A32" s="60" t="str">
        <f>'Raw Data'!A25</f>
        <v>10. I will be able to use my new skills/knowledge in my regular work assignment.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50"/>
      <c r="M32" s="50"/>
      <c r="N32" s="50"/>
    </row>
    <row r="33" spans="1:14" s="51" customFormat="1" ht="12.75" customHeight="1">
      <c r="A33" s="60" t="str">
        <f>'Raw Data'!A26</f>
        <v>11. Information on the program's logistical (date, location, time) arrangements was delivered in a timely fashion.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50"/>
      <c r="M33" s="50"/>
      <c r="N33" s="50"/>
    </row>
    <row r="34" spans="1:14" s="51" customFormat="1" ht="12.75" customHeight="1">
      <c r="A34" s="60" t="str">
        <f>'Raw Data'!A27</f>
        <v>12. The logistical information on the program was complete.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50"/>
      <c r="M34" s="50"/>
      <c r="N34" s="50"/>
    </row>
    <row r="35" spans="1:14" s="51" customFormat="1" ht="12.75" customHeight="1">
      <c r="A35" s="60" t="str">
        <f>'Raw Data'!A28</f>
        <v>13. The physical accommodations (room, lighting, seating, temperature) for the program contributed to learning.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50"/>
      <c r="M35" s="50"/>
      <c r="N35" s="50"/>
    </row>
    <row r="36" spans="1:14" s="51" customFormat="1" ht="12.75" customHeight="1">
      <c r="A36" s="60" t="str">
        <f>'Raw Data'!A29</f>
        <v>14. Overall, the program was worthwhile.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50"/>
      <c r="M36" s="50"/>
      <c r="N36" s="50"/>
    </row>
    <row r="37" spans="1:14" s="51" customFormat="1" ht="12.75">
      <c r="A37" s="60" t="str">
        <f>'Raw Data'!A30</f>
        <v>15. The program compared favorably with other continuing education/employee development activities I have attended.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50"/>
      <c r="M37" s="50"/>
      <c r="N37" s="50"/>
    </row>
    <row r="38" spans="1:14" s="51" customFormat="1" ht="12.75" customHeight="1">
      <c r="A38" s="60" t="str">
        <f>'Raw Data'!A31</f>
        <v>16. I would recommend this program to a friend or co-worker.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50"/>
      <c r="M38" s="50"/>
      <c r="N38" s="50"/>
    </row>
    <row r="39" spans="1:14" s="51" customFormat="1" ht="12.75">
      <c r="A39" s="60" t="str">
        <f>'Raw Data'!A33</f>
        <v>17. I had to get travel orders to attend the program because it was outside my commuting area.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50"/>
      <c r="M39" s="50"/>
      <c r="N39" s="50"/>
    </row>
    <row r="45" spans="1:14" ht="15.75">
      <c r="A45" s="22" t="str">
        <f>'Summary Data'!B2</f>
        <v>02.DBT14.A</v>
      </c>
      <c r="G45" s="34" t="str">
        <f>'Raw Data'!A3</f>
        <v>Prevention and Management of Disruptive Behavior</v>
      </c>
      <c r="N45" s="59">
        <f>'Raw Data'!F3</f>
        <v>37382.5</v>
      </c>
    </row>
    <row r="65" ht="15.75">
      <c r="A65" s="22" t="s">
        <v>56</v>
      </c>
    </row>
    <row r="66" spans="1:14" ht="12.75">
      <c r="A66" s="60" t="str">
        <f>'Raw Data'!A35</f>
        <v>1. Recognize predisposing and precipitating warning of violence.</v>
      </c>
      <c r="B66" s="60"/>
      <c r="C66" s="60"/>
      <c r="D66" s="60"/>
      <c r="E66" s="60"/>
      <c r="F66" s="60"/>
      <c r="G66" s="60"/>
      <c r="H66" s="50"/>
      <c r="I66" s="50"/>
      <c r="J66" s="50"/>
      <c r="K66" s="50"/>
      <c r="L66" s="50"/>
      <c r="M66" s="50"/>
      <c r="N66" s="50"/>
    </row>
    <row r="67" spans="1:14" ht="12.75">
      <c r="A67" s="60"/>
      <c r="B67" s="60"/>
      <c r="C67" s="60"/>
      <c r="D67" s="60"/>
      <c r="E67" s="60"/>
      <c r="F67" s="60"/>
      <c r="G67" s="60"/>
      <c r="H67" s="50"/>
      <c r="I67" s="50"/>
      <c r="J67" s="50"/>
      <c r="K67" s="50"/>
      <c r="L67" s="50"/>
      <c r="M67" s="50"/>
      <c r="N67" s="50"/>
    </row>
    <row r="68" spans="1:14" ht="12.75">
      <c r="A68" s="60" t="str">
        <f>'Raw Data'!A36</f>
        <v>2. Utilize appropriate personal safety skills for physical protection as well as identify environmental risk factors.</v>
      </c>
      <c r="B68" s="60"/>
      <c r="C68" s="60"/>
      <c r="D68" s="60"/>
      <c r="E68" s="60"/>
      <c r="F68" s="60"/>
      <c r="G68" s="60"/>
      <c r="H68" s="50"/>
      <c r="I68" s="50"/>
      <c r="J68" s="50"/>
      <c r="K68" s="50"/>
      <c r="L68" s="50"/>
      <c r="M68" s="50"/>
      <c r="N68" s="50"/>
    </row>
    <row r="69" spans="1:14" ht="12.75">
      <c r="A69" s="60"/>
      <c r="B69" s="60"/>
      <c r="C69" s="60"/>
      <c r="D69" s="60"/>
      <c r="E69" s="60"/>
      <c r="F69" s="60"/>
      <c r="G69" s="60"/>
      <c r="H69" s="50"/>
      <c r="I69" s="50"/>
      <c r="J69" s="50"/>
      <c r="K69" s="50"/>
      <c r="L69" s="50"/>
      <c r="M69" s="50"/>
      <c r="N69" s="50"/>
    </row>
    <row r="70" spans="1:14" ht="12.75">
      <c r="A70" s="60" t="str">
        <f>'Raw Data'!A37</f>
        <v>3. Utilize appropriate physical contact skills when a therapeutic containment becomes necessary.</v>
      </c>
      <c r="B70" s="60"/>
      <c r="C70" s="60"/>
      <c r="D70" s="60"/>
      <c r="E70" s="60"/>
      <c r="F70" s="60"/>
      <c r="G70" s="60"/>
      <c r="H70" s="50"/>
      <c r="I70" s="50"/>
      <c r="J70" s="50"/>
      <c r="K70" s="50"/>
      <c r="L70" s="50"/>
      <c r="M70" s="50"/>
      <c r="N70" s="50"/>
    </row>
    <row r="71" spans="1:14" ht="12.75">
      <c r="A71" s="60"/>
      <c r="B71" s="60"/>
      <c r="C71" s="60"/>
      <c r="D71" s="60"/>
      <c r="E71" s="60"/>
      <c r="F71" s="60"/>
      <c r="G71" s="60"/>
      <c r="H71" s="50"/>
      <c r="I71" s="50"/>
      <c r="J71" s="50"/>
      <c r="K71" s="50"/>
      <c r="L71" s="50"/>
      <c r="M71" s="50"/>
      <c r="N71" s="50"/>
    </row>
    <row r="72" spans="1:14" ht="12.75">
      <c r="A72" s="60" t="str">
        <f>'Raw Data'!A38</f>
        <v>4. Utilize a team approach when dealing with the prevention and management of disruptive behavior.</v>
      </c>
      <c r="B72" s="60"/>
      <c r="C72" s="60"/>
      <c r="D72" s="60"/>
      <c r="E72" s="60"/>
      <c r="F72" s="60"/>
      <c r="G72" s="60"/>
      <c r="H72" s="50"/>
      <c r="I72" s="50"/>
      <c r="J72" s="50"/>
      <c r="K72" s="50"/>
      <c r="L72" s="50"/>
      <c r="M72" s="50"/>
      <c r="N72" s="50"/>
    </row>
    <row r="73" spans="1:14" ht="12.75">
      <c r="A73" s="60"/>
      <c r="B73" s="60"/>
      <c r="C73" s="60"/>
      <c r="D73" s="60"/>
      <c r="E73" s="60"/>
      <c r="F73" s="60"/>
      <c r="G73" s="60"/>
      <c r="H73" s="50"/>
      <c r="I73" s="50"/>
      <c r="J73" s="50"/>
      <c r="K73" s="50"/>
      <c r="L73" s="50"/>
      <c r="M73" s="50"/>
      <c r="N73" s="50"/>
    </row>
    <row r="74" spans="1:14" ht="12.75">
      <c r="A74" s="60" t="str">
        <f>'Raw Data'!A39</f>
        <v>5. Utilize appropriate verbal intervention techniques to de-escalate threatening behavior.</v>
      </c>
      <c r="B74" s="60"/>
      <c r="C74" s="60"/>
      <c r="D74" s="60"/>
      <c r="E74" s="60"/>
      <c r="F74" s="60"/>
      <c r="G74" s="60"/>
      <c r="H74" s="50"/>
      <c r="I74" s="50"/>
      <c r="J74" s="50"/>
      <c r="K74" s="50"/>
      <c r="L74" s="50"/>
      <c r="M74" s="50"/>
      <c r="N74" s="50"/>
    </row>
    <row r="75" spans="1:14" ht="12.75">
      <c r="A75" s="60"/>
      <c r="B75" s="60"/>
      <c r="C75" s="60"/>
      <c r="D75" s="60"/>
      <c r="E75" s="60"/>
      <c r="F75" s="60"/>
      <c r="G75" s="60"/>
      <c r="H75" s="50"/>
      <c r="I75" s="50"/>
      <c r="J75" s="50"/>
      <c r="K75" s="50"/>
      <c r="L75" s="50"/>
      <c r="M75" s="50"/>
      <c r="N75" s="50"/>
    </row>
    <row r="76" spans="1:7" ht="12.75">
      <c r="A76" s="60" t="str">
        <f>'Raw Data'!A40</f>
        <v>6. Effectively train staff in techniques to prevent and decrease the severity of violent behavior in the workplace.</v>
      </c>
      <c r="B76" s="60"/>
      <c r="C76" s="60"/>
      <c r="D76" s="60"/>
      <c r="E76" s="60"/>
      <c r="F76" s="60"/>
      <c r="G76" s="60"/>
    </row>
    <row r="77" spans="1:7" ht="12.75">
      <c r="A77" s="60"/>
      <c r="B77" s="60"/>
      <c r="C77" s="60"/>
      <c r="D77" s="60"/>
      <c r="E77" s="60"/>
      <c r="F77" s="60"/>
      <c r="G77" s="60"/>
    </row>
    <row r="78" spans="1:7" ht="12.75">
      <c r="A78" s="60" t="s">
        <v>115</v>
      </c>
      <c r="B78" s="60"/>
      <c r="C78" s="60"/>
      <c r="D78" s="60"/>
      <c r="E78" s="60"/>
      <c r="F78" s="60"/>
      <c r="G78" s="60"/>
    </row>
    <row r="79" spans="1:7" ht="12.75">
      <c r="A79" s="60"/>
      <c r="B79" s="60"/>
      <c r="C79" s="60"/>
      <c r="D79" s="60"/>
      <c r="E79" s="60"/>
      <c r="F79" s="60"/>
      <c r="G79" s="60"/>
    </row>
    <row r="80" spans="1:7" ht="12.75">
      <c r="A80" s="60" t="s">
        <v>115</v>
      </c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  <row r="82" spans="1:7" ht="12.75">
      <c r="A82" s="60" t="s">
        <v>115</v>
      </c>
      <c r="B82" s="60"/>
      <c r="C82" s="60"/>
      <c r="D82" s="60"/>
      <c r="E82" s="60"/>
      <c r="F82" s="60"/>
      <c r="G82" s="60"/>
    </row>
    <row r="83" spans="1:7" ht="12.75">
      <c r="A83" s="60"/>
      <c r="B83" s="60"/>
      <c r="C83" s="60"/>
      <c r="D83" s="60"/>
      <c r="E83" s="60"/>
      <c r="F83" s="60"/>
      <c r="G83" s="60"/>
    </row>
    <row r="84" spans="1:7" ht="12.75">
      <c r="A84" s="60" t="s">
        <v>115</v>
      </c>
      <c r="B84" s="60"/>
      <c r="C84" s="60"/>
      <c r="D84" s="60"/>
      <c r="E84" s="60"/>
      <c r="F84" s="60"/>
      <c r="G84" s="60"/>
    </row>
    <row r="85" spans="1:7" ht="12.75">
      <c r="A85" s="60"/>
      <c r="B85" s="60"/>
      <c r="C85" s="60"/>
      <c r="D85" s="60"/>
      <c r="E85" s="60"/>
      <c r="F85" s="60"/>
      <c r="G85" s="60"/>
    </row>
    <row r="89" spans="1:14" ht="15.75">
      <c r="A89" s="22" t="str">
        <f>'Summary Data'!B2</f>
        <v>02.DBT14.A</v>
      </c>
      <c r="G89" s="34" t="str">
        <f>'Raw Data'!A3</f>
        <v>Prevention and Management of Disruptive Behavior</v>
      </c>
      <c r="N89" s="59">
        <f>'Raw Data'!F3</f>
        <v>37382.5</v>
      </c>
    </row>
  </sheetData>
  <mergeCells count="27">
    <mergeCell ref="A22:K22"/>
    <mergeCell ref="A23:K23"/>
    <mergeCell ref="A24:K24"/>
    <mergeCell ref="A34:K34"/>
    <mergeCell ref="A28:K29"/>
    <mergeCell ref="A31:K31"/>
    <mergeCell ref="A32:K32"/>
    <mergeCell ref="A33:K33"/>
    <mergeCell ref="A30:K30"/>
    <mergeCell ref="A25:K25"/>
    <mergeCell ref="A66:G67"/>
    <mergeCell ref="A68:G69"/>
    <mergeCell ref="A26:K26"/>
    <mergeCell ref="A27:K27"/>
    <mergeCell ref="A35:K35"/>
    <mergeCell ref="A36:K36"/>
    <mergeCell ref="A37:K37"/>
    <mergeCell ref="A38:K38"/>
    <mergeCell ref="A39:K39"/>
    <mergeCell ref="A70:G71"/>
    <mergeCell ref="A72:G73"/>
    <mergeCell ref="A74:G75"/>
    <mergeCell ref="A76:G77"/>
    <mergeCell ref="A78:G79"/>
    <mergeCell ref="A80:G81"/>
    <mergeCell ref="A82:G83"/>
    <mergeCell ref="A84:G85"/>
  </mergeCells>
  <printOptions/>
  <pageMargins left="0.5" right="0.1" top="0.1" bottom="0.1" header="0.5" footer="0.5"/>
  <pageSetup horizontalDpi="300" verticalDpi="300" orientation="landscape" r:id="rId2"/>
  <rowBreaks count="2" manualBreakCount="2">
    <brk id="44" max="255" man="1"/>
    <brk id="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13" max="13" width="10.140625" style="0" bestFit="1" customWidth="1"/>
    <col min="14" max="14" width="10.140625" style="0" customWidth="1"/>
  </cols>
  <sheetData>
    <row r="1" spans="1:14" ht="15.75">
      <c r="A1" s="22" t="str">
        <f>'Summary Data'!B2</f>
        <v>02.DBT14.A</v>
      </c>
      <c r="G1" s="34" t="str">
        <f>'Raw Data'!A3</f>
        <v>Prevention and Management of Disruptive Behavior</v>
      </c>
      <c r="N1" s="59">
        <f>'Raw Data'!F3</f>
        <v>37382.5</v>
      </c>
    </row>
    <row r="45" spans="1:14" ht="15.75">
      <c r="A45" s="22" t="str">
        <f>'Summary Data'!B2</f>
        <v>02.DBT14.A</v>
      </c>
      <c r="G45" s="34" t="str">
        <f>'Raw Data'!A3</f>
        <v>Prevention and Management of Disruptive Behavior</v>
      </c>
      <c r="N45" s="59">
        <f>'Raw Data'!F3</f>
        <v>37382.5</v>
      </c>
    </row>
  </sheetData>
  <printOptions/>
  <pageMargins left="0.5" right="0.1" top="0.25" bottom="0.25" header="0.25" footer="0.25"/>
  <pageSetup horizontalDpi="300" verticalDpi="300" orientation="landscape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7.7109375" style="0" customWidth="1"/>
    <col min="3" max="3" width="12.8515625" style="0" customWidth="1"/>
    <col min="4" max="4" width="15.7109375" style="0" customWidth="1"/>
    <col min="5" max="5" width="16.57421875" style="0" customWidth="1"/>
    <col min="6" max="6" width="9.421875" style="0" customWidth="1"/>
    <col min="7" max="7" width="16.00390625" style="0" customWidth="1"/>
    <col min="8" max="8" width="20.421875" style="0" customWidth="1"/>
    <col min="9" max="9" width="10.57421875" style="0" customWidth="1"/>
    <col min="10" max="11" width="11.00390625" style="0" customWidth="1"/>
    <col min="12" max="18" width="12.00390625" style="0" customWidth="1"/>
  </cols>
  <sheetData>
    <row r="1" spans="1:8" ht="13.5" thickBot="1">
      <c r="A1" s="44" t="str">
        <f>'Raw Data'!A3</f>
        <v>Prevention and Management of Disruptive Behavior</v>
      </c>
      <c r="B1" s="8"/>
      <c r="C1" s="8"/>
      <c r="F1" s="69" t="s">
        <v>2</v>
      </c>
      <c r="G1" s="70"/>
      <c r="H1" s="10" t="s">
        <v>27</v>
      </c>
    </row>
    <row r="2" spans="1:8" ht="12.75">
      <c r="A2" s="21" t="s">
        <v>0</v>
      </c>
      <c r="B2" s="43" t="str">
        <f>'Raw Data'!C3</f>
        <v>02.DBT14.A</v>
      </c>
      <c r="C2" s="8"/>
      <c r="F2" s="61" t="s">
        <v>3</v>
      </c>
      <c r="G2" s="62"/>
      <c r="H2" s="26">
        <f>'Summary Data'!H2/'Summary Data'!H12</f>
        <v>0.05263157894736842</v>
      </c>
    </row>
    <row r="3" spans="1:8" ht="12.75">
      <c r="A3" s="31" t="s">
        <v>30</v>
      </c>
      <c r="B3" s="32">
        <f>'Raw Data'!F3</f>
        <v>37382.5</v>
      </c>
      <c r="C3" s="8"/>
      <c r="F3" s="61" t="s">
        <v>4</v>
      </c>
      <c r="G3" s="62"/>
      <c r="H3" s="26">
        <f>'Summary Data'!H3/'Summary Data'!H12</f>
        <v>0.5263157894736842</v>
      </c>
    </row>
    <row r="4" spans="1:8" ht="13.5" thickBot="1">
      <c r="A4" s="19" t="s">
        <v>29</v>
      </c>
      <c r="B4" s="20">
        <f>'Summary Data'!B4</f>
        <v>24</v>
      </c>
      <c r="F4" s="61" t="s">
        <v>5</v>
      </c>
      <c r="G4" s="62"/>
      <c r="H4" s="26">
        <f>'Summary Data'!H4/'Summary Data'!H12</f>
        <v>0.05263157894736842</v>
      </c>
    </row>
    <row r="5" spans="6:8" ht="12.75">
      <c r="F5" s="61" t="s">
        <v>6</v>
      </c>
      <c r="G5" s="62"/>
      <c r="H5" s="26">
        <f>'Summary Data'!H5/'Summary Data'!H12</f>
        <v>0.05263157894736842</v>
      </c>
    </row>
    <row r="6" spans="6:8" ht="13.5" thickBot="1">
      <c r="F6" s="61" t="s">
        <v>7</v>
      </c>
      <c r="G6" s="62"/>
      <c r="H6" s="26">
        <f>'Summary Data'!H6/'Summary Data'!H12</f>
        <v>0.3157894736842105</v>
      </c>
    </row>
    <row r="7" spans="2:8" ht="13.5" thickBot="1">
      <c r="B7" s="9"/>
      <c r="C7" s="52" t="s">
        <v>25</v>
      </c>
      <c r="D7" s="16" t="s">
        <v>26</v>
      </c>
      <c r="F7" s="61" t="s">
        <v>8</v>
      </c>
      <c r="G7" s="62"/>
      <c r="H7" s="26">
        <f>'Summary Data'!H7/'Summary Data'!H12</f>
        <v>0</v>
      </c>
    </row>
    <row r="8" spans="2:8" ht="12.75">
      <c r="B8" s="4" t="s">
        <v>31</v>
      </c>
      <c r="C8" s="29">
        <f>'Summary Data'!C8/'Summary Data'!B4</f>
        <v>0.625</v>
      </c>
      <c r="D8" s="39">
        <f>'Summary Data'!D8/'Summary Data'!B4</f>
        <v>0.375</v>
      </c>
      <c r="F8" s="61" t="s">
        <v>9</v>
      </c>
      <c r="G8" s="62"/>
      <c r="H8" s="26">
        <f>'Summary Data'!H8/'Summary Data'!H12</f>
        <v>0</v>
      </c>
    </row>
    <row r="9" spans="2:8" ht="13.5" thickBot="1">
      <c r="B9" s="6" t="s">
        <v>1</v>
      </c>
      <c r="C9" s="30">
        <f>'Summary Data'!C9/'Summary Data'!B4</f>
        <v>0.041666666666666664</v>
      </c>
      <c r="D9" s="40">
        <f>'Summary Data'!D9/'Summary Data'!B4</f>
        <v>0.9583333333333334</v>
      </c>
      <c r="F9" s="61" t="s">
        <v>10</v>
      </c>
      <c r="G9" s="62"/>
      <c r="H9" s="26">
        <f>'Summary Data'!H9/'Summary Data'!H12</f>
        <v>0</v>
      </c>
    </row>
    <row r="10" spans="6:8" ht="12.75">
      <c r="F10" s="61" t="s">
        <v>28</v>
      </c>
      <c r="G10" s="62"/>
      <c r="H10" s="26">
        <f>'Summary Data'!H10/'Summary Data'!H12</f>
        <v>0</v>
      </c>
    </row>
    <row r="11" spans="6:8" ht="12.75">
      <c r="F11" s="67" t="s">
        <v>58</v>
      </c>
      <c r="G11" s="68"/>
      <c r="H11" s="27">
        <f>'Summary Data'!H11/'Summary Data'!H12</f>
        <v>0.10526315789473684</v>
      </c>
    </row>
    <row r="12" spans="6:8" ht="12.75">
      <c r="F12" s="63" t="s">
        <v>25</v>
      </c>
      <c r="G12" s="64"/>
      <c r="H12" s="27">
        <f>'Summary Data'!H12/'Summary Data'!B4</f>
        <v>0.7916666666666666</v>
      </c>
    </row>
    <row r="13" spans="6:8" ht="13.5" thickBot="1">
      <c r="F13" s="65" t="s">
        <v>26</v>
      </c>
      <c r="G13" s="66"/>
      <c r="H13" s="28">
        <f>'Summary Data'!H13/'Summary Data'!B4</f>
        <v>0.125</v>
      </c>
    </row>
    <row r="14" spans="1:8" ht="16.5" thickBot="1">
      <c r="A14" s="33" t="s">
        <v>32</v>
      </c>
      <c r="B14" s="1"/>
      <c r="C14" s="8"/>
      <c r="D14" s="8"/>
      <c r="E14" s="8"/>
      <c r="F14" s="8"/>
      <c r="G14" s="8"/>
      <c r="H14" s="8"/>
    </row>
    <row r="15" spans="1:9" ht="13.5" thickBot="1">
      <c r="A15" s="9"/>
      <c r="B15" s="15" t="s">
        <v>14</v>
      </c>
      <c r="C15" s="15" t="s">
        <v>15</v>
      </c>
      <c r="D15" s="15" t="s">
        <v>16</v>
      </c>
      <c r="E15" s="15" t="s">
        <v>17</v>
      </c>
      <c r="F15" s="75" t="s">
        <v>25</v>
      </c>
      <c r="G15" s="70"/>
      <c r="H15" s="10" t="s">
        <v>26</v>
      </c>
      <c r="I15" s="45" t="s">
        <v>55</v>
      </c>
    </row>
    <row r="16" spans="1:9" ht="12.75">
      <c r="A16" s="35" t="s">
        <v>34</v>
      </c>
      <c r="B16" s="29">
        <f>'Summary Data'!B16/'Summary Data'!F16</f>
        <v>0.9583333333333334</v>
      </c>
      <c r="C16" s="29">
        <f>'Summary Data'!C16/'Summary Data'!F16</f>
        <v>0.041666666666666664</v>
      </c>
      <c r="D16" s="29">
        <f>'Summary Data'!D16/'Summary Data'!F16</f>
        <v>0</v>
      </c>
      <c r="E16" s="29">
        <f>'Summary Data'!E16/'Summary Data'!F16</f>
        <v>0</v>
      </c>
      <c r="F16" s="76">
        <f>'Summary Data'!F16/'Summary Data'!B4</f>
        <v>1</v>
      </c>
      <c r="G16" s="77"/>
      <c r="H16" s="26">
        <f>'Summary Data'!H16/'Summary Data'!B4</f>
        <v>0</v>
      </c>
      <c r="I16" s="54">
        <f>'Summary Data'!I16/4</f>
        <v>0.9895833333333334</v>
      </c>
    </row>
    <row r="17" spans="1:9" ht="12.75">
      <c r="A17" s="35" t="s">
        <v>35</v>
      </c>
      <c r="B17" s="29">
        <f>'Summary Data'!B17/'Summary Data'!F17</f>
        <v>1</v>
      </c>
      <c r="C17" s="29">
        <f>'Summary Data'!C17/'Summary Data'!F17</f>
        <v>0</v>
      </c>
      <c r="D17" s="29">
        <f>'Summary Data'!D17/'Summary Data'!F17</f>
        <v>0</v>
      </c>
      <c r="E17" s="29">
        <f>'Summary Data'!E17/'Summary Data'!F17</f>
        <v>0</v>
      </c>
      <c r="F17" s="71">
        <f>'Summary Data'!F17/'Summary Data'!B4</f>
        <v>1</v>
      </c>
      <c r="G17" s="72"/>
      <c r="H17" s="26">
        <f>'Summary Data'!H17/'Summary Data'!B4</f>
        <v>0</v>
      </c>
      <c r="I17" s="54">
        <f>'Summary Data'!I17/4</f>
        <v>1</v>
      </c>
    </row>
    <row r="18" spans="1:9" ht="12.75">
      <c r="A18" s="35" t="s">
        <v>36</v>
      </c>
      <c r="B18" s="29">
        <f>'Summary Data'!B18/'Summary Data'!F18</f>
        <v>0.875</v>
      </c>
      <c r="C18" s="29">
        <f>'Summary Data'!C18/'Summary Data'!F18</f>
        <v>0.125</v>
      </c>
      <c r="D18" s="29">
        <f>'Summary Data'!D18/'Summary Data'!F18</f>
        <v>0</v>
      </c>
      <c r="E18" s="29">
        <f>'Summary Data'!E18/'Summary Data'!F18</f>
        <v>0</v>
      </c>
      <c r="F18" s="71">
        <f>'Summary Data'!F18/'Summary Data'!B4</f>
        <v>1</v>
      </c>
      <c r="G18" s="72"/>
      <c r="H18" s="26">
        <f>'Summary Data'!H18/'Summary Data'!B4</f>
        <v>0</v>
      </c>
      <c r="I18" s="54">
        <f>'Summary Data'!I18/4</f>
        <v>0.96875</v>
      </c>
    </row>
    <row r="19" spans="1:9" ht="12.75">
      <c r="A19" s="35" t="s">
        <v>37</v>
      </c>
      <c r="B19" s="29">
        <f>'Summary Data'!B19/'Summary Data'!F19</f>
        <v>0.9166666666666666</v>
      </c>
      <c r="C19" s="29">
        <f>'Summary Data'!C19/'Summary Data'!F19</f>
        <v>0.08333333333333333</v>
      </c>
      <c r="D19" s="29">
        <f>'Summary Data'!D19/'Summary Data'!F19</f>
        <v>0</v>
      </c>
      <c r="E19" s="29">
        <f>'Summary Data'!E19/'Summary Data'!F19</f>
        <v>0</v>
      </c>
      <c r="F19" s="71">
        <f>'Summary Data'!F19/'Summary Data'!B4</f>
        <v>1</v>
      </c>
      <c r="G19" s="72"/>
      <c r="H19" s="26">
        <f>'Summary Data'!H19/'Summary Data'!B4</f>
        <v>0</v>
      </c>
      <c r="I19" s="54">
        <f>'Summary Data'!I19/4</f>
        <v>0.9791666666666666</v>
      </c>
    </row>
    <row r="20" spans="1:9" ht="12.75">
      <c r="A20" s="35" t="s">
        <v>38</v>
      </c>
      <c r="B20" s="29">
        <f>'Summary Data'!B20/'Summary Data'!F20</f>
        <v>0.9166666666666666</v>
      </c>
      <c r="C20" s="29">
        <f>'Summary Data'!C20/'Summary Data'!F20</f>
        <v>0.08333333333333333</v>
      </c>
      <c r="D20" s="29">
        <f>'Summary Data'!D20/'Summary Data'!F20</f>
        <v>0</v>
      </c>
      <c r="E20" s="29">
        <f>'Summary Data'!E20/'Summary Data'!F20</f>
        <v>0</v>
      </c>
      <c r="F20" s="71">
        <f>'Summary Data'!F20/'Summary Data'!B4</f>
        <v>1</v>
      </c>
      <c r="G20" s="72"/>
      <c r="H20" s="26">
        <f>'Summary Data'!H20/'Summary Data'!B4</f>
        <v>0</v>
      </c>
      <c r="I20" s="54">
        <f>'Summary Data'!I20/4</f>
        <v>0.9791666666666666</v>
      </c>
    </row>
    <row r="21" spans="1:9" ht="12.75">
      <c r="A21" s="35" t="s">
        <v>39</v>
      </c>
      <c r="B21" s="29">
        <f>'Summary Data'!B21/'Summary Data'!F21</f>
        <v>0.875</v>
      </c>
      <c r="C21" s="29">
        <f>'Summary Data'!C21/'Summary Data'!F21</f>
        <v>0.125</v>
      </c>
      <c r="D21" s="29">
        <f>'Summary Data'!D21/'Summary Data'!F21</f>
        <v>0</v>
      </c>
      <c r="E21" s="29">
        <f>'Summary Data'!E21/'Summary Data'!F21</f>
        <v>0</v>
      </c>
      <c r="F21" s="71">
        <f>'Summary Data'!F21/'Summary Data'!B4</f>
        <v>1</v>
      </c>
      <c r="G21" s="72"/>
      <c r="H21" s="26">
        <f>'Summary Data'!H21/'Summary Data'!B4</f>
        <v>0</v>
      </c>
      <c r="I21" s="54">
        <f>'Summary Data'!I21/4</f>
        <v>0.96875</v>
      </c>
    </row>
    <row r="22" spans="1:9" ht="12.75">
      <c r="A22" s="35" t="s">
        <v>40</v>
      </c>
      <c r="B22" s="29">
        <f>'Summary Data'!B22/'Summary Data'!F22</f>
        <v>0.7916666666666666</v>
      </c>
      <c r="C22" s="29">
        <f>'Summary Data'!C22/'Summary Data'!F22</f>
        <v>0.20833333333333334</v>
      </c>
      <c r="D22" s="29">
        <f>'Summary Data'!D22/'Summary Data'!F22</f>
        <v>0</v>
      </c>
      <c r="E22" s="29">
        <f>'Summary Data'!E22/'Summary Data'!F22</f>
        <v>0</v>
      </c>
      <c r="F22" s="71">
        <f>'Summary Data'!F22/'Summary Data'!B4</f>
        <v>1</v>
      </c>
      <c r="G22" s="72"/>
      <c r="H22" s="26">
        <f>'Summary Data'!H22/'Summary Data'!B4</f>
        <v>0</v>
      </c>
      <c r="I22" s="54">
        <f>'Summary Data'!I22/4</f>
        <v>0.9479166666666666</v>
      </c>
    </row>
    <row r="23" spans="1:9" ht="12.75">
      <c r="A23" s="35" t="s">
        <v>41</v>
      </c>
      <c r="B23" s="29">
        <f>'Summary Data'!B23/'Summary Data'!F23</f>
        <v>0.9166666666666666</v>
      </c>
      <c r="C23" s="29">
        <f>'Summary Data'!C23/'Summary Data'!F23</f>
        <v>0.08333333333333333</v>
      </c>
      <c r="D23" s="29">
        <f>'Summary Data'!D23/'Summary Data'!F23</f>
        <v>0</v>
      </c>
      <c r="E23" s="29">
        <f>'Summary Data'!E23/'Summary Data'!F23</f>
        <v>0</v>
      </c>
      <c r="F23" s="71">
        <f>'Summary Data'!F23/'Summary Data'!B4</f>
        <v>1</v>
      </c>
      <c r="G23" s="72"/>
      <c r="H23" s="26">
        <f>'Summary Data'!H23/'Summary Data'!B4</f>
        <v>0</v>
      </c>
      <c r="I23" s="54">
        <f>'Summary Data'!I23/4</f>
        <v>0.9791666666666666</v>
      </c>
    </row>
    <row r="24" spans="1:9" ht="12.75">
      <c r="A24" s="35" t="s">
        <v>42</v>
      </c>
      <c r="B24" s="29">
        <f>'Summary Data'!B24/'Summary Data'!F24</f>
        <v>0.5833333333333334</v>
      </c>
      <c r="C24" s="29">
        <f>'Summary Data'!C24/'Summary Data'!F24</f>
        <v>0.4166666666666667</v>
      </c>
      <c r="D24" s="29">
        <f>'Summary Data'!D24/'Summary Data'!F24</f>
        <v>0</v>
      </c>
      <c r="E24" s="29">
        <f>'Summary Data'!E24/'Summary Data'!F24</f>
        <v>0</v>
      </c>
      <c r="F24" s="71">
        <f>'Summary Data'!F24/'Summary Data'!B4</f>
        <v>1</v>
      </c>
      <c r="G24" s="72"/>
      <c r="H24" s="26">
        <f>'Summary Data'!H24/'Summary Data'!B4</f>
        <v>0</v>
      </c>
      <c r="I24" s="54">
        <f>'Summary Data'!I24/4</f>
        <v>0.8958333333333334</v>
      </c>
    </row>
    <row r="25" spans="1:9" ht="12.75">
      <c r="A25" s="35" t="s">
        <v>43</v>
      </c>
      <c r="B25" s="29">
        <f>'Summary Data'!B25/'Summary Data'!F25</f>
        <v>0.5833333333333334</v>
      </c>
      <c r="C25" s="29">
        <f>'Summary Data'!C25/'Summary Data'!F25</f>
        <v>0.4166666666666667</v>
      </c>
      <c r="D25" s="29">
        <f>'Summary Data'!D25/'Summary Data'!F25</f>
        <v>0</v>
      </c>
      <c r="E25" s="29">
        <f>'Summary Data'!E25/'Summary Data'!F25</f>
        <v>0</v>
      </c>
      <c r="F25" s="71">
        <f>'Summary Data'!F25/'Summary Data'!B4</f>
        <v>1</v>
      </c>
      <c r="G25" s="72"/>
      <c r="H25" s="26">
        <f>'Summary Data'!H25/'Summary Data'!B4</f>
        <v>0</v>
      </c>
      <c r="I25" s="54">
        <f>'Summary Data'!I25/4</f>
        <v>0.8958333333333334</v>
      </c>
    </row>
    <row r="26" spans="1:9" ht="12.75">
      <c r="A26" s="35" t="s">
        <v>44</v>
      </c>
      <c r="B26" s="29">
        <f>'Summary Data'!B26/'Summary Data'!F26</f>
        <v>0.7083333333333334</v>
      </c>
      <c r="C26" s="29">
        <f>'Summary Data'!C26/'Summary Data'!F26</f>
        <v>0.2916666666666667</v>
      </c>
      <c r="D26" s="29">
        <f>'Summary Data'!D26/'Summary Data'!F26</f>
        <v>0</v>
      </c>
      <c r="E26" s="29">
        <f>'Summary Data'!E26/'Summary Data'!F26</f>
        <v>0</v>
      </c>
      <c r="F26" s="71">
        <f>'Summary Data'!F26/'Summary Data'!B4</f>
        <v>1</v>
      </c>
      <c r="G26" s="72"/>
      <c r="H26" s="26">
        <f>'Summary Data'!H26/'Summary Data'!B4</f>
        <v>0</v>
      </c>
      <c r="I26" s="54">
        <f>'Summary Data'!I26/4</f>
        <v>0.9270833333333334</v>
      </c>
    </row>
    <row r="27" spans="1:9" ht="12.75">
      <c r="A27" s="35" t="s">
        <v>45</v>
      </c>
      <c r="B27" s="29">
        <f>'Summary Data'!B27/'Summary Data'!F27</f>
        <v>0.7916666666666666</v>
      </c>
      <c r="C27" s="29">
        <f>'Summary Data'!C27/'Summary Data'!F27</f>
        <v>0.20833333333333334</v>
      </c>
      <c r="D27" s="29">
        <f>'Summary Data'!D27/'Summary Data'!F27</f>
        <v>0</v>
      </c>
      <c r="E27" s="29">
        <f>'Summary Data'!E27/'Summary Data'!F27</f>
        <v>0</v>
      </c>
      <c r="F27" s="71">
        <f>'Summary Data'!F27/'Summary Data'!B4</f>
        <v>1</v>
      </c>
      <c r="G27" s="72"/>
      <c r="H27" s="26">
        <f>'Summary Data'!H27/'Summary Data'!B4</f>
        <v>0</v>
      </c>
      <c r="I27" s="54">
        <f>'Summary Data'!I27/4</f>
        <v>0.9479166666666666</v>
      </c>
    </row>
    <row r="28" spans="1:9" ht="12.75">
      <c r="A28" s="35" t="s">
        <v>46</v>
      </c>
      <c r="B28" s="29">
        <f>'Summary Data'!B28/'Summary Data'!F28</f>
        <v>0.3333333333333333</v>
      </c>
      <c r="C28" s="29">
        <f>'Summary Data'!C28/'Summary Data'!F28</f>
        <v>0.5833333333333334</v>
      </c>
      <c r="D28" s="29">
        <f>'Summary Data'!D28/'Summary Data'!F28</f>
        <v>0.08333333333333333</v>
      </c>
      <c r="E28" s="29">
        <f>'Summary Data'!E28/'Summary Data'!F28</f>
        <v>0</v>
      </c>
      <c r="F28" s="71">
        <f>'Summary Data'!F28/'Summary Data'!B4</f>
        <v>1</v>
      </c>
      <c r="G28" s="72"/>
      <c r="H28" s="26">
        <f>'Summary Data'!H28/'Summary Data'!B4</f>
        <v>0</v>
      </c>
      <c r="I28" s="54">
        <f>'Summary Data'!I28/4</f>
        <v>0.8125</v>
      </c>
    </row>
    <row r="29" spans="1:9" ht="12.75">
      <c r="A29" s="35" t="s">
        <v>47</v>
      </c>
      <c r="B29" s="29">
        <f>'Summary Data'!B29/'Summary Data'!F29</f>
        <v>0.9166666666666666</v>
      </c>
      <c r="C29" s="29">
        <f>'Summary Data'!C29/'Summary Data'!F29</f>
        <v>0.08333333333333333</v>
      </c>
      <c r="D29" s="29">
        <f>'Summary Data'!D29/'Summary Data'!F29</f>
        <v>0</v>
      </c>
      <c r="E29" s="29">
        <f>'Summary Data'!E29/'Summary Data'!F29</f>
        <v>0</v>
      </c>
      <c r="F29" s="71">
        <f>'Summary Data'!F29/'Summary Data'!B4</f>
        <v>1</v>
      </c>
      <c r="G29" s="72"/>
      <c r="H29" s="26">
        <f>'Summary Data'!H29/'Summary Data'!B4</f>
        <v>0</v>
      </c>
      <c r="I29" s="54">
        <f>'Summary Data'!I29/4</f>
        <v>0.9791666666666666</v>
      </c>
    </row>
    <row r="30" spans="1:9" ht="12.75">
      <c r="A30" s="35" t="s">
        <v>48</v>
      </c>
      <c r="B30" s="29">
        <f>'Summary Data'!B30/'Summary Data'!F30</f>
        <v>0.7916666666666666</v>
      </c>
      <c r="C30" s="29">
        <f>'Summary Data'!C30/'Summary Data'!F30</f>
        <v>0.20833333333333334</v>
      </c>
      <c r="D30" s="29">
        <f>'Summary Data'!D30/'Summary Data'!F30</f>
        <v>0</v>
      </c>
      <c r="E30" s="29">
        <f>'Summary Data'!E30/'Summary Data'!F30</f>
        <v>0</v>
      </c>
      <c r="F30" s="71">
        <f>'Summary Data'!F30/'Summary Data'!B4</f>
        <v>1</v>
      </c>
      <c r="G30" s="72"/>
      <c r="H30" s="26">
        <f>'Summary Data'!H30/'Summary Data'!B4</f>
        <v>0</v>
      </c>
      <c r="I30" s="54">
        <f>'Summary Data'!I30/4</f>
        <v>0.9479166666666666</v>
      </c>
    </row>
    <row r="31" spans="1:9" ht="13.5" thickBot="1">
      <c r="A31" s="36" t="s">
        <v>49</v>
      </c>
      <c r="B31" s="30">
        <f>'Summary Data'!B31/'Summary Data'!F31</f>
        <v>0.875</v>
      </c>
      <c r="C31" s="30">
        <f>'Summary Data'!C31/'Summary Data'!F31</f>
        <v>0.125</v>
      </c>
      <c r="D31" s="30">
        <f>'Summary Data'!D31/'Summary Data'!F31</f>
        <v>0</v>
      </c>
      <c r="E31" s="30">
        <f>'Summary Data'!E31/'Summary Data'!F31</f>
        <v>0</v>
      </c>
      <c r="F31" s="73">
        <f>'Summary Data'!F31/'Summary Data'!B4</f>
        <v>1</v>
      </c>
      <c r="G31" s="74"/>
      <c r="H31" s="28">
        <f>'Summary Data'!H31/'Summary Data'!B4</f>
        <v>0</v>
      </c>
      <c r="I31" s="55">
        <f>'Summary Data'!I31/4</f>
        <v>0.96875</v>
      </c>
    </row>
    <row r="32" ht="13.5" thickBot="1"/>
    <row r="33" spans="1:6" ht="13.5" thickBot="1">
      <c r="A33" s="9"/>
      <c r="B33" s="15" t="s">
        <v>18</v>
      </c>
      <c r="C33" s="15" t="s">
        <v>19</v>
      </c>
      <c r="D33" s="15" t="s">
        <v>25</v>
      </c>
      <c r="E33" s="16" t="s">
        <v>26</v>
      </c>
      <c r="F33" s="53"/>
    </row>
    <row r="34" spans="1:6" ht="13.5" thickBot="1">
      <c r="A34" s="36" t="s">
        <v>50</v>
      </c>
      <c r="B34" s="30">
        <f>'Summary Data'!B34/'Summary Data'!D34</f>
        <v>0</v>
      </c>
      <c r="C34" s="30">
        <f>'Summary Data'!C34/'Summary Data'!D34</f>
        <v>1</v>
      </c>
      <c r="D34" s="30">
        <f>'Summary Data'!D34/'Summary Data'!B4</f>
        <v>1</v>
      </c>
      <c r="E34" s="28">
        <f>'Summary Data'!E34/'Summary Data'!B4</f>
        <v>0</v>
      </c>
      <c r="F34" s="56"/>
    </row>
    <row r="35" spans="1:6" ht="12.75">
      <c r="A35" s="23"/>
      <c r="B35" s="24"/>
      <c r="C35" s="24"/>
      <c r="D35" s="24"/>
      <c r="E35" s="24"/>
      <c r="F35" s="24"/>
    </row>
    <row r="36" spans="2:6" ht="16.5" thickBot="1">
      <c r="B36" s="2"/>
      <c r="C36" s="2"/>
      <c r="D36" s="2"/>
      <c r="E36" s="25" t="s">
        <v>33</v>
      </c>
      <c r="F36" s="25"/>
    </row>
    <row r="37" spans="1:9" ht="13.5" thickBot="1">
      <c r="A37" s="14"/>
      <c r="B37" s="17" t="s">
        <v>20</v>
      </c>
      <c r="C37" s="17" t="s">
        <v>21</v>
      </c>
      <c r="D37" s="17" t="s">
        <v>22</v>
      </c>
      <c r="E37" s="17" t="s">
        <v>23</v>
      </c>
      <c r="F37" s="17" t="s">
        <v>24</v>
      </c>
      <c r="G37" s="17" t="s">
        <v>25</v>
      </c>
      <c r="H37" s="16" t="s">
        <v>26</v>
      </c>
      <c r="I37" s="45" t="s">
        <v>55</v>
      </c>
    </row>
    <row r="38" spans="1:9" ht="12.75">
      <c r="A38" s="37" t="s">
        <v>11</v>
      </c>
      <c r="B38" s="29">
        <f>'Summary Data'!B38/'Summary Data'!G38</f>
        <v>0.875</v>
      </c>
      <c r="C38" s="29">
        <f>'Summary Data'!C38/'Summary Data'!G38</f>
        <v>0.125</v>
      </c>
      <c r="D38" s="29">
        <f>'Summary Data'!D38/'Summary Data'!G38</f>
        <v>0</v>
      </c>
      <c r="E38" s="29">
        <f>'Summary Data'!E38/'Summary Data'!G38</f>
        <v>0</v>
      </c>
      <c r="F38" s="29">
        <f>'Summary Data'!F38/'Summary Data'!G38</f>
        <v>0</v>
      </c>
      <c r="G38" s="29">
        <f>'Summary Data'!G38/'Summary Data'!B4</f>
        <v>1</v>
      </c>
      <c r="H38" s="26">
        <f>'Summary Data'!H38/'Summary Data'!B4</f>
        <v>0</v>
      </c>
      <c r="I38" s="54">
        <f>'Summary Data'!I38/5</f>
        <v>0.975</v>
      </c>
    </row>
    <row r="39" spans="1:9" ht="12.75">
      <c r="A39" s="37" t="s">
        <v>12</v>
      </c>
      <c r="B39" s="29">
        <f>'Summary Data'!B39/'Summary Data'!G39</f>
        <v>0.9166666666666666</v>
      </c>
      <c r="C39" s="29">
        <f>'Summary Data'!C39/'Summary Data'!G39</f>
        <v>0.08333333333333333</v>
      </c>
      <c r="D39" s="29">
        <f>'Summary Data'!D39/'Summary Data'!G39</f>
        <v>0</v>
      </c>
      <c r="E39" s="29">
        <f>'Summary Data'!E39/'Summary Data'!G39</f>
        <v>0</v>
      </c>
      <c r="F39" s="29">
        <f>'Summary Data'!F39/'Summary Data'!G39</f>
        <v>0</v>
      </c>
      <c r="G39" s="29">
        <f>'Summary Data'!G39/'Summary Data'!B4</f>
        <v>1</v>
      </c>
      <c r="H39" s="26">
        <f>'Summary Data'!H39/'Summary Data'!B4</f>
        <v>0</v>
      </c>
      <c r="I39" s="54">
        <f>'Summary Data'!I39/5</f>
        <v>0.9833333333333334</v>
      </c>
    </row>
    <row r="40" spans="1:9" ht="12.75">
      <c r="A40" s="37" t="s">
        <v>13</v>
      </c>
      <c r="B40" s="29">
        <f>'Summary Data'!B40/'Summary Data'!G40</f>
        <v>0.8333333333333334</v>
      </c>
      <c r="C40" s="29">
        <f>'Summary Data'!C40/'Summary Data'!G40</f>
        <v>0.16666666666666666</v>
      </c>
      <c r="D40" s="29">
        <f>'Summary Data'!D40/'Summary Data'!G40</f>
        <v>0</v>
      </c>
      <c r="E40" s="29">
        <f>'Summary Data'!E40/'Summary Data'!G40</f>
        <v>0</v>
      </c>
      <c r="F40" s="29">
        <f>'Summary Data'!F40/'Summary Data'!G40</f>
        <v>0</v>
      </c>
      <c r="G40" s="29">
        <f>'Summary Data'!G40/'Summary Data'!B4</f>
        <v>1</v>
      </c>
      <c r="H40" s="26">
        <f>'Summary Data'!H40/'Summary Data'!B4</f>
        <v>0</v>
      </c>
      <c r="I40" s="54">
        <f>'Summary Data'!I40/5</f>
        <v>0.9666666666666666</v>
      </c>
    </row>
    <row r="41" spans="1:9" ht="12.75">
      <c r="A41" s="37" t="s">
        <v>51</v>
      </c>
      <c r="B41" s="29">
        <f>'Summary Data'!B41/'Summary Data'!G41</f>
        <v>0.875</v>
      </c>
      <c r="C41" s="29">
        <f>'Summary Data'!C41/'Summary Data'!G41</f>
        <v>0.125</v>
      </c>
      <c r="D41" s="29">
        <f>'Summary Data'!D41/'Summary Data'!G41</f>
        <v>0</v>
      </c>
      <c r="E41" s="29">
        <f>'Summary Data'!E41/'Summary Data'!G41</f>
        <v>0</v>
      </c>
      <c r="F41" s="29">
        <f>'Summary Data'!F41/'Summary Data'!G41</f>
        <v>0</v>
      </c>
      <c r="G41" s="29">
        <f>'Summary Data'!G41/'Summary Data'!B4</f>
        <v>1</v>
      </c>
      <c r="H41" s="26">
        <f>'Summary Data'!H41/'Summary Data'!B4</f>
        <v>0</v>
      </c>
      <c r="I41" s="54">
        <f>'Summary Data'!I41/5</f>
        <v>0.975</v>
      </c>
    </row>
    <row r="42" spans="1:9" ht="12.75">
      <c r="A42" s="37" t="s">
        <v>52</v>
      </c>
      <c r="B42" s="29">
        <f>'Summary Data'!B42/'Summary Data'!G42</f>
        <v>0.8333333333333334</v>
      </c>
      <c r="C42" s="29">
        <f>'Summary Data'!C42/'Summary Data'!G42</f>
        <v>0.125</v>
      </c>
      <c r="D42" s="29">
        <f>'Summary Data'!D42/'Summary Data'!G42</f>
        <v>0.041666666666666664</v>
      </c>
      <c r="E42" s="29">
        <f>'Summary Data'!E42/'Summary Data'!G42</f>
        <v>0</v>
      </c>
      <c r="F42" s="29">
        <f>'Summary Data'!F42/'Summary Data'!G42</f>
        <v>0</v>
      </c>
      <c r="G42" s="29">
        <f>'Summary Data'!G42/'Summary Data'!B4</f>
        <v>1</v>
      </c>
      <c r="H42" s="26">
        <f>'Summary Data'!H42/'Summary Data'!B4</f>
        <v>0</v>
      </c>
      <c r="I42" s="54">
        <f>'Summary Data'!I42/5</f>
        <v>0.9583333333333334</v>
      </c>
    </row>
    <row r="43" spans="1:9" ht="13.5" thickBot="1">
      <c r="A43" s="38" t="s">
        <v>53</v>
      </c>
      <c r="B43" s="30">
        <f>'Summary Data'!B43/'Summary Data'!G43</f>
        <v>0.7916666666666666</v>
      </c>
      <c r="C43" s="30">
        <f>'Summary Data'!C43/'Summary Data'!G43</f>
        <v>0.16666666666666666</v>
      </c>
      <c r="D43" s="30">
        <f>'Summary Data'!D43/'Summary Data'!G43</f>
        <v>0.041666666666666664</v>
      </c>
      <c r="E43" s="30">
        <f>'Summary Data'!E43/'Summary Data'!G43</f>
        <v>0</v>
      </c>
      <c r="F43" s="30">
        <f>'Summary Data'!F43/'Summary Data'!G43</f>
        <v>0</v>
      </c>
      <c r="G43" s="30">
        <f>'Summary Data'!G43/'Summary Data'!B4</f>
        <v>1</v>
      </c>
      <c r="H43" s="28">
        <f>'Summary Data'!H43/'Summary Data'!B4</f>
        <v>0</v>
      </c>
      <c r="I43" s="55">
        <f>'Summary Data'!I43/5</f>
        <v>0.95</v>
      </c>
    </row>
  </sheetData>
  <mergeCells count="30">
    <mergeCell ref="F15:G15"/>
    <mergeCell ref="F16:G16"/>
    <mergeCell ref="F17:G17"/>
    <mergeCell ref="F19:G19"/>
    <mergeCell ref="F18:G18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2:G2"/>
    <mergeCell ref="F1:G1"/>
    <mergeCell ref="F3:G3"/>
    <mergeCell ref="F4:G4"/>
    <mergeCell ref="F5:G5"/>
    <mergeCell ref="F6:G6"/>
    <mergeCell ref="F7:G7"/>
    <mergeCell ref="F8:G8"/>
    <mergeCell ref="F9:G9"/>
    <mergeCell ref="F10:G10"/>
    <mergeCell ref="F12:G12"/>
    <mergeCell ref="F13:G13"/>
    <mergeCell ref="F11:G11"/>
  </mergeCells>
  <printOptions/>
  <pageMargins left="0.1" right="0.1" top="0.1" bottom="0.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7.7109375" style="0" customWidth="1"/>
    <col min="3" max="3" width="12.8515625" style="0" customWidth="1"/>
    <col min="4" max="4" width="15.7109375" style="0" customWidth="1"/>
    <col min="5" max="5" width="16.57421875" style="0" customWidth="1"/>
    <col min="6" max="6" width="9.421875" style="0" customWidth="1"/>
    <col min="7" max="7" width="16.00390625" style="0" customWidth="1"/>
    <col min="8" max="8" width="20.421875" style="0" customWidth="1"/>
    <col min="9" max="9" width="10.421875" style="0" customWidth="1"/>
    <col min="10" max="11" width="11.00390625" style="0" customWidth="1"/>
    <col min="12" max="18" width="12.00390625" style="0" customWidth="1"/>
  </cols>
  <sheetData>
    <row r="1" spans="1:8" ht="13.5" thickBot="1">
      <c r="A1" s="44" t="str">
        <f>'Raw Data'!A3</f>
        <v>Prevention and Management of Disruptive Behavior</v>
      </c>
      <c r="C1" s="8"/>
      <c r="D1" s="8"/>
      <c r="E1" s="8"/>
      <c r="F1" s="69" t="s">
        <v>2</v>
      </c>
      <c r="G1" s="70"/>
      <c r="H1" s="10" t="s">
        <v>27</v>
      </c>
    </row>
    <row r="2" spans="1:8" ht="12.75">
      <c r="A2" s="21" t="s">
        <v>0</v>
      </c>
      <c r="B2" s="43" t="str">
        <f>'Raw Data'!C3</f>
        <v>02.DBT14.A</v>
      </c>
      <c r="C2" s="8"/>
      <c r="D2" s="8"/>
      <c r="E2" s="8"/>
      <c r="F2" s="86" t="s">
        <v>3</v>
      </c>
      <c r="G2" s="87"/>
      <c r="H2" s="5">
        <f>'Raw Data'!C4</f>
        <v>1</v>
      </c>
    </row>
    <row r="3" spans="1:8" ht="12.75">
      <c r="A3" s="31" t="s">
        <v>30</v>
      </c>
      <c r="B3" s="32">
        <f>'Raw Data'!F3</f>
        <v>37382.5</v>
      </c>
      <c r="C3" s="8"/>
      <c r="D3" s="8"/>
      <c r="E3" s="8"/>
      <c r="F3" s="61" t="s">
        <v>4</v>
      </c>
      <c r="G3" s="83"/>
      <c r="H3" s="5">
        <f>'Raw Data'!C5</f>
        <v>10</v>
      </c>
    </row>
    <row r="4" spans="1:8" ht="13.5" thickBot="1">
      <c r="A4" s="19" t="s">
        <v>29</v>
      </c>
      <c r="B4" s="20">
        <f>F16+H16</f>
        <v>24</v>
      </c>
      <c r="C4" s="8"/>
      <c r="D4" s="8"/>
      <c r="E4" s="8"/>
      <c r="F4" s="61" t="s">
        <v>5</v>
      </c>
      <c r="G4" s="83"/>
      <c r="H4" s="5">
        <f>'Raw Data'!C6</f>
        <v>1</v>
      </c>
    </row>
    <row r="5" spans="6:8" ht="12.75">
      <c r="F5" s="61" t="s">
        <v>6</v>
      </c>
      <c r="G5" s="83"/>
      <c r="H5" s="5">
        <f>'Raw Data'!C7</f>
        <v>1</v>
      </c>
    </row>
    <row r="6" spans="6:8" ht="13.5" thickBot="1">
      <c r="F6" s="61" t="s">
        <v>7</v>
      </c>
      <c r="G6" s="83"/>
      <c r="H6" s="5">
        <f>'Raw Data'!C8</f>
        <v>6</v>
      </c>
    </row>
    <row r="7" spans="2:8" ht="13.5" thickBot="1">
      <c r="B7" s="9"/>
      <c r="C7" s="52" t="s">
        <v>25</v>
      </c>
      <c r="D7" s="16" t="s">
        <v>26</v>
      </c>
      <c r="F7" s="61" t="s">
        <v>8</v>
      </c>
      <c r="G7" s="83"/>
      <c r="H7" s="5">
        <f>'Raw Data'!C9</f>
        <v>0</v>
      </c>
    </row>
    <row r="8" spans="2:8" ht="12.75">
      <c r="B8" s="4" t="s">
        <v>31</v>
      </c>
      <c r="C8" s="3">
        <f>'Raw Data'!B46</f>
        <v>15</v>
      </c>
      <c r="D8" s="41">
        <f>B4-C8</f>
        <v>9</v>
      </c>
      <c r="F8" s="61" t="s">
        <v>9</v>
      </c>
      <c r="G8" s="83"/>
      <c r="H8" s="5">
        <f>'Raw Data'!C10</f>
        <v>0</v>
      </c>
    </row>
    <row r="9" spans="2:8" ht="13.5" thickBot="1">
      <c r="B9" s="6" t="s">
        <v>1</v>
      </c>
      <c r="C9" s="11">
        <f>'Raw Data'!D46</f>
        <v>1</v>
      </c>
      <c r="D9" s="42">
        <f>B4-C9</f>
        <v>23</v>
      </c>
      <c r="F9" s="61" t="s">
        <v>10</v>
      </c>
      <c r="G9" s="83"/>
      <c r="H9" s="5">
        <f>'Raw Data'!C11</f>
        <v>0</v>
      </c>
    </row>
    <row r="10" spans="6:8" ht="12.75">
      <c r="F10" s="61" t="s">
        <v>28</v>
      </c>
      <c r="G10" s="83"/>
      <c r="H10" s="5">
        <f>'Raw Data'!C12</f>
        <v>0</v>
      </c>
    </row>
    <row r="11" spans="6:8" ht="12.75">
      <c r="F11" s="67" t="s">
        <v>59</v>
      </c>
      <c r="G11" s="68"/>
      <c r="H11" s="13">
        <f>'Raw Data'!C13</f>
        <v>2</v>
      </c>
    </row>
    <row r="12" spans="6:8" ht="12.75">
      <c r="F12" s="63" t="s">
        <v>25</v>
      </c>
      <c r="G12" s="84"/>
      <c r="H12" s="18">
        <f>SUM(H2:H10)</f>
        <v>19</v>
      </c>
    </row>
    <row r="13" spans="6:8" ht="13.5" thickBot="1">
      <c r="F13" s="65" t="s">
        <v>26</v>
      </c>
      <c r="G13" s="85"/>
      <c r="H13" s="7">
        <f>'Raw Data'!C14</f>
        <v>3</v>
      </c>
    </row>
    <row r="14" spans="1:8" ht="16.5" thickBot="1">
      <c r="A14" s="33" t="s">
        <v>32</v>
      </c>
      <c r="B14" s="1"/>
      <c r="C14" s="8"/>
      <c r="D14" s="8"/>
      <c r="E14" s="8"/>
      <c r="F14" s="8"/>
      <c r="G14" s="8"/>
      <c r="H14" s="8"/>
    </row>
    <row r="15" spans="1:9" ht="13.5" thickBot="1">
      <c r="A15" s="9"/>
      <c r="B15" s="15" t="s">
        <v>14</v>
      </c>
      <c r="C15" s="15" t="s">
        <v>15</v>
      </c>
      <c r="D15" s="15" t="s">
        <v>16</v>
      </c>
      <c r="E15" s="15" t="s">
        <v>17</v>
      </c>
      <c r="F15" s="80" t="s">
        <v>25</v>
      </c>
      <c r="G15" s="81"/>
      <c r="H15" s="10" t="s">
        <v>26</v>
      </c>
      <c r="I15" s="45" t="s">
        <v>55</v>
      </c>
    </row>
    <row r="16" spans="1:9" ht="12.75">
      <c r="A16" s="35" t="s">
        <v>34</v>
      </c>
      <c r="B16" s="3">
        <f>'Raw Data'!C16</f>
        <v>23</v>
      </c>
      <c r="C16" s="3">
        <f>'Raw Data'!D16</f>
        <v>1</v>
      </c>
      <c r="D16" s="3">
        <f>'Raw Data'!E16</f>
        <v>0</v>
      </c>
      <c r="E16" s="3">
        <f>'Raw Data'!F16</f>
        <v>0</v>
      </c>
      <c r="F16" s="82">
        <f aca="true" t="shared" si="0" ref="F16:F31">SUM(B16:E16)</f>
        <v>24</v>
      </c>
      <c r="G16" s="77"/>
      <c r="H16" s="5">
        <f>'Raw Data'!G16</f>
        <v>0</v>
      </c>
      <c r="I16" s="46">
        <f aca="true" t="shared" si="1" ref="I16:I31">(B16*4+C16*3+D16*2+E16)/(F16)</f>
        <v>3.9583333333333335</v>
      </c>
    </row>
    <row r="17" spans="1:9" ht="12.75">
      <c r="A17" s="35" t="s">
        <v>35</v>
      </c>
      <c r="B17" s="3">
        <f>'Raw Data'!C17</f>
        <v>24</v>
      </c>
      <c r="C17" s="3">
        <f>'Raw Data'!D17</f>
        <v>0</v>
      </c>
      <c r="D17" s="3">
        <f>'Raw Data'!E17</f>
        <v>0</v>
      </c>
      <c r="E17" s="3">
        <f>'Raw Data'!F17</f>
        <v>0</v>
      </c>
      <c r="F17" s="79">
        <f t="shared" si="0"/>
        <v>24</v>
      </c>
      <c r="G17" s="72"/>
      <c r="H17" s="5">
        <f>'Raw Data'!G17</f>
        <v>0</v>
      </c>
      <c r="I17" s="46">
        <f t="shared" si="1"/>
        <v>4</v>
      </c>
    </row>
    <row r="18" spans="1:9" ht="12.75">
      <c r="A18" s="35" t="s">
        <v>36</v>
      </c>
      <c r="B18" s="3">
        <f>'Raw Data'!C18</f>
        <v>21</v>
      </c>
      <c r="C18" s="3">
        <f>'Raw Data'!D18</f>
        <v>3</v>
      </c>
      <c r="D18" s="3">
        <f>'Raw Data'!E18</f>
        <v>0</v>
      </c>
      <c r="E18" s="3">
        <f>'Raw Data'!F18</f>
        <v>0</v>
      </c>
      <c r="F18" s="79">
        <f t="shared" si="0"/>
        <v>24</v>
      </c>
      <c r="G18" s="72"/>
      <c r="H18" s="5">
        <f>'Raw Data'!G18</f>
        <v>0</v>
      </c>
      <c r="I18" s="46">
        <f t="shared" si="1"/>
        <v>3.875</v>
      </c>
    </row>
    <row r="19" spans="1:9" ht="12.75">
      <c r="A19" s="35" t="s">
        <v>37</v>
      </c>
      <c r="B19" s="3">
        <f>'Raw Data'!C19</f>
        <v>22</v>
      </c>
      <c r="C19" s="3">
        <f>'Raw Data'!D19</f>
        <v>2</v>
      </c>
      <c r="D19" s="3">
        <f>'Raw Data'!E19</f>
        <v>0</v>
      </c>
      <c r="E19" s="3">
        <f>'Raw Data'!F19</f>
        <v>0</v>
      </c>
      <c r="F19" s="79">
        <f t="shared" si="0"/>
        <v>24</v>
      </c>
      <c r="G19" s="72"/>
      <c r="H19" s="5">
        <f>'Raw Data'!G19</f>
        <v>0</v>
      </c>
      <c r="I19" s="46">
        <f t="shared" si="1"/>
        <v>3.9166666666666665</v>
      </c>
    </row>
    <row r="20" spans="1:9" ht="12.75">
      <c r="A20" s="35" t="s">
        <v>38</v>
      </c>
      <c r="B20" s="3">
        <f>'Raw Data'!C20</f>
        <v>22</v>
      </c>
      <c r="C20" s="3">
        <f>'Raw Data'!D20</f>
        <v>2</v>
      </c>
      <c r="D20" s="3">
        <f>'Raw Data'!E20</f>
        <v>0</v>
      </c>
      <c r="E20" s="3">
        <f>'Raw Data'!F20</f>
        <v>0</v>
      </c>
      <c r="F20" s="79">
        <f t="shared" si="0"/>
        <v>24</v>
      </c>
      <c r="G20" s="72"/>
      <c r="H20" s="5">
        <f>'Raw Data'!G20</f>
        <v>0</v>
      </c>
      <c r="I20" s="46">
        <f t="shared" si="1"/>
        <v>3.9166666666666665</v>
      </c>
    </row>
    <row r="21" spans="1:9" ht="12.75">
      <c r="A21" s="35" t="s">
        <v>39</v>
      </c>
      <c r="B21" s="3">
        <f>'Raw Data'!C21</f>
        <v>21</v>
      </c>
      <c r="C21" s="3">
        <f>'Raw Data'!D21</f>
        <v>3</v>
      </c>
      <c r="D21" s="3">
        <f>'Raw Data'!E21</f>
        <v>0</v>
      </c>
      <c r="E21" s="3">
        <f>'Raw Data'!F21</f>
        <v>0</v>
      </c>
      <c r="F21" s="79">
        <f t="shared" si="0"/>
        <v>24</v>
      </c>
      <c r="G21" s="72"/>
      <c r="H21" s="5">
        <f>'Raw Data'!G21</f>
        <v>0</v>
      </c>
      <c r="I21" s="46">
        <f t="shared" si="1"/>
        <v>3.875</v>
      </c>
    </row>
    <row r="22" spans="1:9" ht="12.75">
      <c r="A22" s="35" t="s">
        <v>40</v>
      </c>
      <c r="B22" s="3">
        <f>'Raw Data'!C22</f>
        <v>19</v>
      </c>
      <c r="C22" s="3">
        <f>'Raw Data'!D22</f>
        <v>5</v>
      </c>
      <c r="D22" s="3">
        <f>'Raw Data'!E22</f>
        <v>0</v>
      </c>
      <c r="E22" s="3">
        <f>'Raw Data'!F22</f>
        <v>0</v>
      </c>
      <c r="F22" s="79">
        <f t="shared" si="0"/>
        <v>24</v>
      </c>
      <c r="G22" s="72"/>
      <c r="H22" s="5">
        <f>'Raw Data'!G22</f>
        <v>0</v>
      </c>
      <c r="I22" s="46">
        <f t="shared" si="1"/>
        <v>3.7916666666666665</v>
      </c>
    </row>
    <row r="23" spans="1:9" ht="12.75">
      <c r="A23" s="35" t="s">
        <v>41</v>
      </c>
      <c r="B23" s="3">
        <f>'Raw Data'!C23</f>
        <v>22</v>
      </c>
      <c r="C23" s="3">
        <f>'Raw Data'!D23</f>
        <v>2</v>
      </c>
      <c r="D23" s="3">
        <f>'Raw Data'!E23</f>
        <v>0</v>
      </c>
      <c r="E23" s="3">
        <f>'Raw Data'!F23</f>
        <v>0</v>
      </c>
      <c r="F23" s="79">
        <f t="shared" si="0"/>
        <v>24</v>
      </c>
      <c r="G23" s="72"/>
      <c r="H23" s="5">
        <f>'Raw Data'!G23</f>
        <v>0</v>
      </c>
      <c r="I23" s="46">
        <f t="shared" si="1"/>
        <v>3.9166666666666665</v>
      </c>
    </row>
    <row r="24" spans="1:9" ht="12.75">
      <c r="A24" s="35" t="s">
        <v>42</v>
      </c>
      <c r="B24" s="3">
        <f>'Raw Data'!C24</f>
        <v>14</v>
      </c>
      <c r="C24" s="3">
        <f>'Raw Data'!D24</f>
        <v>10</v>
      </c>
      <c r="D24" s="3">
        <f>'Raw Data'!E24</f>
        <v>0</v>
      </c>
      <c r="E24" s="3">
        <f>'Raw Data'!F24</f>
        <v>0</v>
      </c>
      <c r="F24" s="79">
        <f t="shared" si="0"/>
        <v>24</v>
      </c>
      <c r="G24" s="72"/>
      <c r="H24" s="5">
        <f>'Raw Data'!G24</f>
        <v>0</v>
      </c>
      <c r="I24" s="46">
        <f t="shared" si="1"/>
        <v>3.5833333333333335</v>
      </c>
    </row>
    <row r="25" spans="1:9" ht="12.75">
      <c r="A25" s="35" t="s">
        <v>43</v>
      </c>
      <c r="B25" s="3">
        <f>'Raw Data'!C25</f>
        <v>14</v>
      </c>
      <c r="C25" s="3">
        <f>'Raw Data'!D25</f>
        <v>10</v>
      </c>
      <c r="D25" s="3">
        <f>'Raw Data'!E25</f>
        <v>0</v>
      </c>
      <c r="E25" s="3">
        <f>'Raw Data'!F25</f>
        <v>0</v>
      </c>
      <c r="F25" s="79">
        <f t="shared" si="0"/>
        <v>24</v>
      </c>
      <c r="G25" s="72"/>
      <c r="H25" s="5">
        <f>'Raw Data'!G25</f>
        <v>0</v>
      </c>
      <c r="I25" s="46">
        <f t="shared" si="1"/>
        <v>3.5833333333333335</v>
      </c>
    </row>
    <row r="26" spans="1:9" ht="12.75">
      <c r="A26" s="35" t="s">
        <v>44</v>
      </c>
      <c r="B26" s="3">
        <f>'Raw Data'!C26</f>
        <v>17</v>
      </c>
      <c r="C26" s="3">
        <f>'Raw Data'!D26</f>
        <v>7</v>
      </c>
      <c r="D26" s="3">
        <f>'Raw Data'!E26</f>
        <v>0</v>
      </c>
      <c r="E26" s="3">
        <f>'Raw Data'!F26</f>
        <v>0</v>
      </c>
      <c r="F26" s="79">
        <f t="shared" si="0"/>
        <v>24</v>
      </c>
      <c r="G26" s="72"/>
      <c r="H26" s="5">
        <f>'Raw Data'!G26</f>
        <v>0</v>
      </c>
      <c r="I26" s="46">
        <f t="shared" si="1"/>
        <v>3.7083333333333335</v>
      </c>
    </row>
    <row r="27" spans="1:9" ht="12.75">
      <c r="A27" s="35" t="s">
        <v>45</v>
      </c>
      <c r="B27" s="3">
        <f>'Raw Data'!C27</f>
        <v>19</v>
      </c>
      <c r="C27" s="3">
        <f>'Raw Data'!D27</f>
        <v>5</v>
      </c>
      <c r="D27" s="3">
        <f>'Raw Data'!E27</f>
        <v>0</v>
      </c>
      <c r="E27" s="3">
        <f>'Raw Data'!F27</f>
        <v>0</v>
      </c>
      <c r="F27" s="79">
        <f t="shared" si="0"/>
        <v>24</v>
      </c>
      <c r="G27" s="72"/>
      <c r="H27" s="5">
        <f>'Raw Data'!G27</f>
        <v>0</v>
      </c>
      <c r="I27" s="46">
        <f t="shared" si="1"/>
        <v>3.7916666666666665</v>
      </c>
    </row>
    <row r="28" spans="1:9" ht="12.75">
      <c r="A28" s="35" t="s">
        <v>46</v>
      </c>
      <c r="B28" s="3">
        <f>'Raw Data'!C28</f>
        <v>8</v>
      </c>
      <c r="C28" s="3">
        <f>'Raw Data'!D28</f>
        <v>14</v>
      </c>
      <c r="D28" s="3">
        <f>'Raw Data'!E28</f>
        <v>2</v>
      </c>
      <c r="E28" s="3">
        <f>'Raw Data'!F28</f>
        <v>0</v>
      </c>
      <c r="F28" s="79">
        <f t="shared" si="0"/>
        <v>24</v>
      </c>
      <c r="G28" s="72"/>
      <c r="H28" s="5">
        <f>'Raw Data'!G28</f>
        <v>0</v>
      </c>
      <c r="I28" s="46">
        <f t="shared" si="1"/>
        <v>3.25</v>
      </c>
    </row>
    <row r="29" spans="1:9" ht="12.75">
      <c r="A29" s="35" t="s">
        <v>47</v>
      </c>
      <c r="B29" s="3">
        <f>'Raw Data'!C29</f>
        <v>22</v>
      </c>
      <c r="C29" s="3">
        <f>'Raw Data'!D29</f>
        <v>2</v>
      </c>
      <c r="D29" s="3">
        <f>'Raw Data'!E29</f>
        <v>0</v>
      </c>
      <c r="E29" s="3">
        <f>'Raw Data'!F29</f>
        <v>0</v>
      </c>
      <c r="F29" s="79">
        <f t="shared" si="0"/>
        <v>24</v>
      </c>
      <c r="G29" s="72"/>
      <c r="H29" s="5">
        <f>'Raw Data'!G29</f>
        <v>0</v>
      </c>
      <c r="I29" s="46">
        <f t="shared" si="1"/>
        <v>3.9166666666666665</v>
      </c>
    </row>
    <row r="30" spans="1:9" ht="12.75">
      <c r="A30" s="35" t="s">
        <v>48</v>
      </c>
      <c r="B30" s="3">
        <f>'Raw Data'!C30</f>
        <v>19</v>
      </c>
      <c r="C30" s="3">
        <f>'Raw Data'!D30</f>
        <v>5</v>
      </c>
      <c r="D30" s="3">
        <f>'Raw Data'!E30</f>
        <v>0</v>
      </c>
      <c r="E30" s="3">
        <f>'Raw Data'!F30</f>
        <v>0</v>
      </c>
      <c r="F30" s="79">
        <f t="shared" si="0"/>
        <v>24</v>
      </c>
      <c r="G30" s="72"/>
      <c r="H30" s="5">
        <f>'Raw Data'!G30</f>
        <v>0</v>
      </c>
      <c r="I30" s="46">
        <f t="shared" si="1"/>
        <v>3.7916666666666665</v>
      </c>
    </row>
    <row r="31" spans="1:9" ht="13.5" thickBot="1">
      <c r="A31" s="36" t="s">
        <v>49</v>
      </c>
      <c r="B31" s="11">
        <f>'Raw Data'!C31</f>
        <v>21</v>
      </c>
      <c r="C31" s="11">
        <f>'Raw Data'!D31</f>
        <v>3</v>
      </c>
      <c r="D31" s="11">
        <f>'Raw Data'!E31</f>
        <v>0</v>
      </c>
      <c r="E31" s="11">
        <f>'Raw Data'!F31</f>
        <v>0</v>
      </c>
      <c r="F31" s="78">
        <f t="shared" si="0"/>
        <v>24</v>
      </c>
      <c r="G31" s="74"/>
      <c r="H31" s="12">
        <f>'Raw Data'!G31</f>
        <v>0</v>
      </c>
      <c r="I31" s="47">
        <f t="shared" si="1"/>
        <v>3.875</v>
      </c>
    </row>
    <row r="32" ht="13.5" thickBot="1"/>
    <row r="33" spans="1:5" ht="13.5" thickBot="1">
      <c r="A33" s="9"/>
      <c r="B33" s="15" t="s">
        <v>18</v>
      </c>
      <c r="C33" s="15" t="s">
        <v>19</v>
      </c>
      <c r="D33" s="15" t="s">
        <v>25</v>
      </c>
      <c r="E33" s="16" t="s">
        <v>26</v>
      </c>
    </row>
    <row r="34" spans="1:5" ht="13.5" thickBot="1">
      <c r="A34" s="36" t="s">
        <v>50</v>
      </c>
      <c r="B34" s="11">
        <f>'Raw Data'!C33</f>
        <v>0</v>
      </c>
      <c r="C34" s="11">
        <f>'Raw Data'!E33</f>
        <v>24</v>
      </c>
      <c r="D34" s="11">
        <f>SUM(B34:C34)</f>
        <v>24</v>
      </c>
      <c r="E34" s="12">
        <f>B4-D34</f>
        <v>0</v>
      </c>
    </row>
    <row r="35" spans="1:5" ht="12.75">
      <c r="A35" s="23"/>
      <c r="B35" s="24"/>
      <c r="C35" s="24"/>
      <c r="D35" s="24"/>
      <c r="E35" s="24"/>
    </row>
    <row r="36" spans="2:5" ht="16.5" thickBot="1">
      <c r="B36" s="2"/>
      <c r="C36" s="2"/>
      <c r="D36" s="2"/>
      <c r="E36" s="25" t="s">
        <v>33</v>
      </c>
    </row>
    <row r="37" spans="1:9" ht="13.5" thickBot="1">
      <c r="A37" s="14"/>
      <c r="B37" s="17" t="s">
        <v>20</v>
      </c>
      <c r="C37" s="17" t="s">
        <v>21</v>
      </c>
      <c r="D37" s="17" t="s">
        <v>22</v>
      </c>
      <c r="E37" s="17" t="s">
        <v>23</v>
      </c>
      <c r="F37" s="17" t="s">
        <v>24</v>
      </c>
      <c r="G37" s="17" t="s">
        <v>25</v>
      </c>
      <c r="H37" s="16" t="s">
        <v>26</v>
      </c>
      <c r="I37" s="45" t="s">
        <v>55</v>
      </c>
    </row>
    <row r="38" spans="1:9" ht="12.75">
      <c r="A38" s="37" t="s">
        <v>11</v>
      </c>
      <c r="B38" s="3">
        <f>'Raw Data'!B35</f>
        <v>21</v>
      </c>
      <c r="C38" s="3">
        <f>'Raw Data'!C35</f>
        <v>3</v>
      </c>
      <c r="D38" s="3">
        <f>'Raw Data'!D35</f>
        <v>0</v>
      </c>
      <c r="E38" s="3">
        <f>'Raw Data'!E35</f>
        <v>0</v>
      </c>
      <c r="F38" s="3">
        <f>'Raw Data'!F35</f>
        <v>0</v>
      </c>
      <c r="G38" s="3">
        <f aca="true" t="shared" si="2" ref="G38:G43">SUM(B38:F38)</f>
        <v>24</v>
      </c>
      <c r="H38" s="5">
        <f>B4-'Summary Data'!G38</f>
        <v>0</v>
      </c>
      <c r="I38" s="46">
        <f aca="true" t="shared" si="3" ref="I38:I43">(B38*5+C38*4+D38*3+E38*2+F38)/(G38)</f>
        <v>4.875</v>
      </c>
    </row>
    <row r="39" spans="1:9" ht="12.75">
      <c r="A39" s="37" t="s">
        <v>12</v>
      </c>
      <c r="B39" s="3">
        <f>'Raw Data'!B36</f>
        <v>22</v>
      </c>
      <c r="C39" s="3">
        <f>'Raw Data'!C36</f>
        <v>2</v>
      </c>
      <c r="D39" s="3">
        <f>'Raw Data'!D36</f>
        <v>0</v>
      </c>
      <c r="E39" s="3">
        <f>'Raw Data'!E36</f>
        <v>0</v>
      </c>
      <c r="F39" s="3">
        <f>'Raw Data'!F36</f>
        <v>0</v>
      </c>
      <c r="G39" s="3">
        <f t="shared" si="2"/>
        <v>24</v>
      </c>
      <c r="H39" s="5">
        <f>B4-'Summary Data'!G39</f>
        <v>0</v>
      </c>
      <c r="I39" s="46">
        <f t="shared" si="3"/>
        <v>4.916666666666667</v>
      </c>
    </row>
    <row r="40" spans="1:9" ht="12.75">
      <c r="A40" s="37" t="s">
        <v>13</v>
      </c>
      <c r="B40" s="3">
        <f>'Raw Data'!B37</f>
        <v>20</v>
      </c>
      <c r="C40" s="3">
        <f>'Raw Data'!C37</f>
        <v>4</v>
      </c>
      <c r="D40" s="3">
        <f>'Raw Data'!D37</f>
        <v>0</v>
      </c>
      <c r="E40" s="3">
        <f>'Raw Data'!E37</f>
        <v>0</v>
      </c>
      <c r="F40" s="3">
        <f>'Raw Data'!F37</f>
        <v>0</v>
      </c>
      <c r="G40" s="3">
        <f t="shared" si="2"/>
        <v>24</v>
      </c>
      <c r="H40" s="5">
        <f>B4-'Summary Data'!G40</f>
        <v>0</v>
      </c>
      <c r="I40" s="46">
        <f t="shared" si="3"/>
        <v>4.833333333333333</v>
      </c>
    </row>
    <row r="41" spans="1:9" ht="12.75">
      <c r="A41" s="37" t="s">
        <v>51</v>
      </c>
      <c r="B41" s="3">
        <f>'Raw Data'!B38</f>
        <v>21</v>
      </c>
      <c r="C41" s="3">
        <f>'Raw Data'!C38</f>
        <v>3</v>
      </c>
      <c r="D41" s="3">
        <f>'Raw Data'!D38</f>
        <v>0</v>
      </c>
      <c r="E41" s="3">
        <f>'Raw Data'!E38</f>
        <v>0</v>
      </c>
      <c r="F41" s="3">
        <f>'Raw Data'!F38</f>
        <v>0</v>
      </c>
      <c r="G41" s="3">
        <f t="shared" si="2"/>
        <v>24</v>
      </c>
      <c r="H41" s="5">
        <f>B4-'Summary Data'!G41</f>
        <v>0</v>
      </c>
      <c r="I41" s="46">
        <f t="shared" si="3"/>
        <v>4.875</v>
      </c>
    </row>
    <row r="42" spans="1:9" ht="12.75">
      <c r="A42" s="37" t="s">
        <v>52</v>
      </c>
      <c r="B42" s="3">
        <f>'Raw Data'!B39</f>
        <v>20</v>
      </c>
      <c r="C42" s="3">
        <f>'Raw Data'!C39</f>
        <v>3</v>
      </c>
      <c r="D42" s="3">
        <f>'Raw Data'!D39</f>
        <v>1</v>
      </c>
      <c r="E42" s="3">
        <f>'Raw Data'!E39</f>
        <v>0</v>
      </c>
      <c r="F42" s="3">
        <f>'Raw Data'!F39</f>
        <v>0</v>
      </c>
      <c r="G42" s="3">
        <f t="shared" si="2"/>
        <v>24</v>
      </c>
      <c r="H42" s="5">
        <f>B4-'Summary Data'!G42</f>
        <v>0</v>
      </c>
      <c r="I42" s="46">
        <f t="shared" si="3"/>
        <v>4.791666666666667</v>
      </c>
    </row>
    <row r="43" spans="1:9" ht="13.5" thickBot="1">
      <c r="A43" s="38" t="s">
        <v>53</v>
      </c>
      <c r="B43" s="11">
        <f>'Raw Data'!B40</f>
        <v>19</v>
      </c>
      <c r="C43" s="11">
        <f>'Raw Data'!C40</f>
        <v>4</v>
      </c>
      <c r="D43" s="11">
        <f>'Raw Data'!D40</f>
        <v>1</v>
      </c>
      <c r="E43" s="11">
        <f>'Raw Data'!E40</f>
        <v>0</v>
      </c>
      <c r="F43" s="11">
        <f>'Raw Data'!F40</f>
        <v>0</v>
      </c>
      <c r="G43" s="11">
        <f t="shared" si="2"/>
        <v>24</v>
      </c>
      <c r="H43" s="12">
        <f>B4-'Summary Data'!G43</f>
        <v>0</v>
      </c>
      <c r="I43" s="47">
        <f t="shared" si="3"/>
        <v>4.75</v>
      </c>
    </row>
  </sheetData>
  <mergeCells count="30"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2:G12"/>
    <mergeCell ref="F13:G13"/>
    <mergeCell ref="F11:G11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1:G31"/>
    <mergeCell ref="F27:G27"/>
    <mergeCell ref="F28:G28"/>
    <mergeCell ref="F29:G29"/>
    <mergeCell ref="F30:G30"/>
  </mergeCells>
  <printOptions/>
  <pageMargins left="0.1" right="0.1" top="0.1" bottom="0.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sheetData>
    <row r="1" spans="1:10" ht="15.75">
      <c r="A1" s="48" t="str">
        <f>'Raw Data'!A3</f>
        <v>Prevention and Management of Disruptive Behavior</v>
      </c>
      <c r="B1" s="22"/>
      <c r="C1" s="22"/>
      <c r="D1" s="22"/>
      <c r="E1" s="22"/>
      <c r="F1" s="22"/>
      <c r="G1" s="22"/>
      <c r="H1" s="22"/>
      <c r="J1" s="49" t="str">
        <f>'Raw Data'!C3</f>
        <v>02.DBT14.A</v>
      </c>
    </row>
    <row r="3" ht="15.75">
      <c r="A3" s="22" t="s">
        <v>54</v>
      </c>
    </row>
    <row r="4" spans="1:10" ht="12.75">
      <c r="A4" s="114" t="str">
        <f>'Raw Data'!A47</f>
        <v>VHA Physician</v>
      </c>
      <c r="B4" s="114"/>
      <c r="C4" s="114"/>
      <c r="D4" s="114"/>
      <c r="E4" s="114"/>
      <c r="F4" s="114"/>
      <c r="G4" s="114"/>
      <c r="H4" s="114"/>
      <c r="I4" s="114"/>
      <c r="J4" s="115"/>
    </row>
    <row r="5" spans="1:10" ht="25.5" customHeight="1">
      <c r="A5" s="60" t="str">
        <f>'Raw Data'!A48</f>
        <v>1. Well organized and the instructor is a very competent. Very knowledgeable, gentle, kind and compassionate person.</v>
      </c>
      <c r="B5" s="60"/>
      <c r="C5" s="60"/>
      <c r="D5" s="60"/>
      <c r="E5" s="60"/>
      <c r="F5" s="60"/>
      <c r="G5" s="60"/>
      <c r="H5" s="60"/>
      <c r="I5" s="60"/>
      <c r="J5" s="88"/>
    </row>
    <row r="6" spans="1:10" ht="12.75">
      <c r="A6" s="114" t="str">
        <f>'Raw Data'!A49</f>
        <v>VHA Nurse</v>
      </c>
      <c r="B6" s="114"/>
      <c r="C6" s="114"/>
      <c r="D6" s="114"/>
      <c r="E6" s="114"/>
      <c r="F6" s="114"/>
      <c r="G6" s="114"/>
      <c r="H6" s="114"/>
      <c r="I6" s="114"/>
      <c r="J6" s="115"/>
    </row>
    <row r="7" spans="1:10" ht="26.25" customHeight="1">
      <c r="A7" s="60" t="str">
        <f>'Raw Data'!A50</f>
        <v>1. Excellent presenter, able to transfer knowledge skill in a professional/non-threatening manner. Program itself used repetition to make sure that all was understood and there was familiarity with material.</v>
      </c>
      <c r="B7" s="60"/>
      <c r="C7" s="60"/>
      <c r="D7" s="60"/>
      <c r="E7" s="60"/>
      <c r="F7" s="60"/>
      <c r="G7" s="60"/>
      <c r="H7" s="60"/>
      <c r="I7" s="60"/>
      <c r="J7" s="88"/>
    </row>
    <row r="8" spans="1:10" ht="26.25" customHeight="1">
      <c r="A8" s="60" t="str">
        <f>'Raw Data'!A51</f>
        <v>2. Mr. Reed is a very talented spokesperson and teacher. He is an asset to the VA and we should continue to showcase his talents.</v>
      </c>
      <c r="B8" s="60"/>
      <c r="C8" s="60"/>
      <c r="D8" s="60"/>
      <c r="E8" s="60"/>
      <c r="F8" s="60"/>
      <c r="G8" s="60"/>
      <c r="H8" s="60"/>
      <c r="I8" s="60"/>
      <c r="J8" s="88"/>
    </row>
    <row r="9" spans="1:10" ht="12.75">
      <c r="A9" s="60" t="str">
        <f>'Raw Data'!A52</f>
        <v>3. Excellent program and excellent presenter.</v>
      </c>
      <c r="B9" s="60"/>
      <c r="C9" s="60"/>
      <c r="D9" s="60"/>
      <c r="E9" s="60"/>
      <c r="F9" s="60"/>
      <c r="G9" s="60"/>
      <c r="H9" s="60"/>
      <c r="I9" s="60"/>
      <c r="J9" s="88"/>
    </row>
    <row r="10" spans="1:10" ht="12.75">
      <c r="A10" s="114" t="str">
        <f>'Raw Data'!A53</f>
        <v>VHA Administrative</v>
      </c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ht="12.75">
      <c r="A11" s="60" t="str">
        <f>'Raw Data'!A54</f>
        <v>1. Incredibly good programs and it's about time. Excellent faculty.</v>
      </c>
      <c r="B11" s="60"/>
      <c r="C11" s="60"/>
      <c r="D11" s="60"/>
      <c r="E11" s="60"/>
      <c r="F11" s="60"/>
      <c r="G11" s="60"/>
      <c r="H11" s="60"/>
      <c r="I11" s="60"/>
      <c r="J11" s="88"/>
    </row>
    <row r="12" spans="1:10" ht="12.75">
      <c r="A12" s="114" t="str">
        <f>'Raw Data'!A55</f>
        <v>VHA Dentist</v>
      </c>
      <c r="B12" s="114"/>
      <c r="C12" s="114"/>
      <c r="D12" s="114"/>
      <c r="E12" s="114"/>
      <c r="F12" s="114"/>
      <c r="G12" s="114"/>
      <c r="H12" s="114"/>
      <c r="I12" s="114"/>
      <c r="J12" s="115"/>
    </row>
    <row r="13" spans="1:10" ht="26.25" customHeight="1">
      <c r="A13" s="60" t="str">
        <f>'Raw Data'!A56</f>
        <v>1. Richard Reed was very well prepared and his teaching abilities were exceptional. The information provided should be shared with all VA employees as disruptive behavior can happen anywhere.</v>
      </c>
      <c r="B13" s="60"/>
      <c r="C13" s="60"/>
      <c r="D13" s="60"/>
      <c r="E13" s="60"/>
      <c r="F13" s="60"/>
      <c r="G13" s="60"/>
      <c r="H13" s="60"/>
      <c r="I13" s="60"/>
      <c r="J13" s="88"/>
    </row>
    <row r="14" spans="1:10" ht="12.75">
      <c r="A14" s="114" t="str">
        <f>'Raw Data'!A57</f>
        <v>VHA Associated Health</v>
      </c>
      <c r="B14" s="114"/>
      <c r="C14" s="114"/>
      <c r="D14" s="114"/>
      <c r="E14" s="114"/>
      <c r="F14" s="114"/>
      <c r="G14" s="114"/>
      <c r="H14" s="114"/>
      <c r="I14" s="114"/>
      <c r="J14" s="115"/>
    </row>
    <row r="15" spans="1:10" ht="26.25" customHeight="1">
      <c r="A15" s="60" t="str">
        <f>'Raw Data'!A58</f>
        <v>1. The group participants were a very nice mix. Very well organized program. I enjoyed the program thoroughly. Instructor Richard Reed was excellent, entertaining and easy going.</v>
      </c>
      <c r="B15" s="60"/>
      <c r="C15" s="60"/>
      <c r="D15" s="60"/>
      <c r="E15" s="60"/>
      <c r="F15" s="60"/>
      <c r="G15" s="60"/>
      <c r="H15" s="60"/>
      <c r="I15" s="60"/>
      <c r="J15" s="88"/>
    </row>
    <row r="16" spans="1:10" ht="26.25" customHeight="1">
      <c r="A16" s="60" t="str">
        <f>'Raw Data'!A59</f>
        <v>2. This program was without a doubt the BEST training I have received at this facility. The instructor was fantastic and the skills I learned were amazing. I feel more confident now in my day-to-day job assignment.</v>
      </c>
      <c r="B16" s="60"/>
      <c r="C16" s="60"/>
      <c r="D16" s="60"/>
      <c r="E16" s="60"/>
      <c r="F16" s="60"/>
      <c r="G16" s="60"/>
      <c r="H16" s="60"/>
      <c r="I16" s="60"/>
      <c r="J16" s="88"/>
    </row>
    <row r="17" spans="1:10" ht="12.75">
      <c r="A17" s="60" t="str">
        <f>'Raw Data'!A60</f>
        <v>3. I enjoyed the program. The trainer was excellent.</v>
      </c>
      <c r="B17" s="60"/>
      <c r="C17" s="60"/>
      <c r="D17" s="60"/>
      <c r="E17" s="60"/>
      <c r="F17" s="60"/>
      <c r="G17" s="60"/>
      <c r="H17" s="60"/>
      <c r="I17" s="60"/>
      <c r="J17" s="88"/>
    </row>
    <row r="18" spans="1:10" ht="26.25" customHeight="1">
      <c r="A18" s="60" t="str">
        <f>'Raw Data'!A61</f>
        <v>4. More elaboration/different approach to verbal/limit setting interventions overall, this was an excellent program.</v>
      </c>
      <c r="B18" s="60"/>
      <c r="C18" s="60"/>
      <c r="D18" s="60"/>
      <c r="E18" s="60"/>
      <c r="F18" s="60"/>
      <c r="G18" s="60"/>
      <c r="H18" s="60"/>
      <c r="I18" s="60"/>
      <c r="J18" s="88"/>
    </row>
    <row r="19" spans="1:10" ht="39" customHeight="1">
      <c r="A19" s="60" t="str">
        <f>'Raw Data'!A62</f>
        <v>5. After desiring training such as this for my entire employment at VAMC Northport, I was extremely impressed by the overall training, highly benefited from it and I'm very excited that I will be taking place in future trainings here and other sites if possible.</v>
      </c>
      <c r="B19" s="60"/>
      <c r="C19" s="60"/>
      <c r="D19" s="60"/>
      <c r="E19" s="60"/>
      <c r="F19" s="60"/>
      <c r="G19" s="60"/>
      <c r="H19" s="60"/>
      <c r="I19" s="60"/>
      <c r="J19" s="88"/>
    </row>
    <row r="20" spans="1:10" ht="26.25" customHeight="1">
      <c r="A20" s="60" t="str">
        <f>'Raw Data'!A63</f>
        <v>6. The group participants were a very nice mix. Very well organized program. I enjoyed the program thoroughly. Instructor Richard Reed was excellent, entertaining and easy going.</v>
      </c>
      <c r="B20" s="60"/>
      <c r="C20" s="60"/>
      <c r="D20" s="60"/>
      <c r="E20" s="60"/>
      <c r="F20" s="60"/>
      <c r="G20" s="60"/>
      <c r="H20" s="60"/>
      <c r="I20" s="60"/>
      <c r="J20" s="88"/>
    </row>
    <row r="21" spans="1:10" ht="12.75">
      <c r="A21" s="60" t="str">
        <f>'Raw Data'!A64</f>
        <v>7. Outstanding program, excellent facilitator/instructor.</v>
      </c>
      <c r="B21" s="60"/>
      <c r="C21" s="60"/>
      <c r="D21" s="60"/>
      <c r="E21" s="60"/>
      <c r="F21" s="60"/>
      <c r="G21" s="60"/>
      <c r="H21" s="60"/>
      <c r="I21" s="60"/>
      <c r="J21" s="88"/>
    </row>
    <row r="22" spans="1:10" ht="12.75">
      <c r="A22" s="114" t="str">
        <f>'Raw Data'!A65</f>
        <v>VA-Other</v>
      </c>
      <c r="B22" s="114"/>
      <c r="C22" s="114"/>
      <c r="D22" s="114"/>
      <c r="E22" s="114"/>
      <c r="F22" s="114"/>
      <c r="G22" s="114"/>
      <c r="H22" s="114"/>
      <c r="I22" s="114"/>
      <c r="J22" s="115"/>
    </row>
    <row r="23" spans="1:10" ht="12.75">
      <c r="A23" s="60" t="str">
        <f>'Raw Data'!A66</f>
        <v>1. Excellent instructor, clear-cut, relevant and very informative.</v>
      </c>
      <c r="B23" s="60"/>
      <c r="C23" s="60"/>
      <c r="D23" s="60"/>
      <c r="E23" s="60"/>
      <c r="F23" s="60"/>
      <c r="G23" s="60"/>
      <c r="H23" s="60"/>
      <c r="I23" s="60"/>
      <c r="J23" s="88"/>
    </row>
    <row r="24" spans="1:10" ht="12.75">
      <c r="A24" s="114" t="str">
        <f>'Raw Data'!A67</f>
        <v>Other Comments</v>
      </c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2.75">
      <c r="A25" s="60" t="str">
        <f>'Raw Data'!A68</f>
        <v>1. I truly understand everything, excellent course.</v>
      </c>
      <c r="B25" s="60"/>
      <c r="C25" s="60"/>
      <c r="D25" s="60"/>
      <c r="E25" s="60"/>
      <c r="F25" s="60"/>
      <c r="G25" s="60"/>
      <c r="H25" s="60"/>
      <c r="I25" s="60"/>
      <c r="J25" s="88"/>
    </row>
    <row r="26" spans="1:10" ht="12.75">
      <c r="A26" s="60" t="str">
        <f>'Raw Data'!A69</f>
        <v>2. The instructor is very knowledgeable.</v>
      </c>
      <c r="B26" s="60"/>
      <c r="C26" s="60"/>
      <c r="D26" s="60"/>
      <c r="E26" s="60"/>
      <c r="F26" s="60"/>
      <c r="G26" s="60"/>
      <c r="H26" s="60"/>
      <c r="I26" s="60"/>
      <c r="J26" s="88"/>
    </row>
  </sheetData>
  <mergeCells count="23">
    <mergeCell ref="A12:J12"/>
    <mergeCell ref="A13:J13"/>
    <mergeCell ref="A14:J14"/>
    <mergeCell ref="A19:J19"/>
    <mergeCell ref="A20:J20"/>
    <mergeCell ref="A21:J21"/>
    <mergeCell ref="A15:J15"/>
    <mergeCell ref="A16:J16"/>
    <mergeCell ref="A17:J17"/>
    <mergeCell ref="A18:J18"/>
    <mergeCell ref="A23:J23"/>
    <mergeCell ref="A24:J24"/>
    <mergeCell ref="A25:J25"/>
    <mergeCell ref="A22:J22"/>
    <mergeCell ref="A26:J26"/>
    <mergeCell ref="A4:J4"/>
    <mergeCell ref="A5:J5"/>
    <mergeCell ref="A6:J6"/>
    <mergeCell ref="A7:J7"/>
    <mergeCell ref="A8:J8"/>
    <mergeCell ref="A9:J9"/>
    <mergeCell ref="A10:J10"/>
    <mergeCell ref="A11:J11"/>
  </mergeCells>
  <printOptions/>
  <pageMargins left="0.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8.8515625" style="1" customWidth="1"/>
    <col min="4" max="16384" width="9.140625" style="1" customWidth="1"/>
  </cols>
  <sheetData>
    <row r="1" spans="1:7" ht="12.75" customHeight="1">
      <c r="A1" s="90" t="s">
        <v>60</v>
      </c>
      <c r="B1"/>
      <c r="C1"/>
      <c r="D1"/>
      <c r="E1"/>
      <c r="F1"/>
      <c r="G1"/>
    </row>
    <row r="2" spans="1:7" ht="12.75" customHeight="1">
      <c r="A2" s="89"/>
      <c r="B2"/>
      <c r="C2"/>
      <c r="D2"/>
      <c r="E2"/>
      <c r="F2"/>
      <c r="G2"/>
    </row>
    <row r="3" spans="1:7" ht="38.25" customHeight="1">
      <c r="A3" s="98" t="s">
        <v>61</v>
      </c>
      <c r="B3" s="99"/>
      <c r="C3" s="98" t="s">
        <v>62</v>
      </c>
      <c r="D3" s="100"/>
      <c r="E3" s="99"/>
      <c r="F3" s="101">
        <v>37382.5</v>
      </c>
      <c r="G3" s="102"/>
    </row>
    <row r="4" spans="1:7" ht="12.75" customHeight="1">
      <c r="A4" s="98" t="s">
        <v>3</v>
      </c>
      <c r="B4" s="99"/>
      <c r="C4" s="98">
        <v>1</v>
      </c>
      <c r="D4" s="100"/>
      <c r="E4" s="100"/>
      <c r="F4" s="100"/>
      <c r="G4" s="99"/>
    </row>
    <row r="5" spans="1:7" ht="12.75" customHeight="1">
      <c r="A5" s="98" t="s">
        <v>4</v>
      </c>
      <c r="B5" s="99"/>
      <c r="C5" s="98">
        <v>10</v>
      </c>
      <c r="D5" s="100"/>
      <c r="E5" s="100"/>
      <c r="F5" s="100"/>
      <c r="G5" s="99"/>
    </row>
    <row r="6" spans="1:7" ht="12.75" customHeight="1">
      <c r="A6" s="98" t="s">
        <v>5</v>
      </c>
      <c r="B6" s="99"/>
      <c r="C6" s="98">
        <v>1</v>
      </c>
      <c r="D6" s="100"/>
      <c r="E6" s="100"/>
      <c r="F6" s="100"/>
      <c r="G6" s="99"/>
    </row>
    <row r="7" spans="1:7" ht="12.75" customHeight="1">
      <c r="A7" s="98" t="s">
        <v>6</v>
      </c>
      <c r="B7" s="99"/>
      <c r="C7" s="98">
        <v>1</v>
      </c>
      <c r="D7" s="100"/>
      <c r="E7" s="100"/>
      <c r="F7" s="100"/>
      <c r="G7" s="99"/>
    </row>
    <row r="8" spans="1:7" ht="25.5" customHeight="1">
      <c r="A8" s="98" t="s">
        <v>7</v>
      </c>
      <c r="B8" s="99"/>
      <c r="C8" s="98">
        <v>6</v>
      </c>
      <c r="D8" s="100"/>
      <c r="E8" s="100"/>
      <c r="F8" s="100"/>
      <c r="G8" s="99"/>
    </row>
    <row r="9" spans="1:7" ht="12.75" customHeight="1">
      <c r="A9" s="98" t="s">
        <v>8</v>
      </c>
      <c r="B9" s="99"/>
      <c r="C9" s="98">
        <v>0</v>
      </c>
      <c r="D9" s="100"/>
      <c r="E9" s="100"/>
      <c r="F9" s="100"/>
      <c r="G9" s="99"/>
    </row>
    <row r="10" spans="1:7" ht="12.75" customHeight="1">
      <c r="A10" s="98" t="s">
        <v>9</v>
      </c>
      <c r="B10" s="99"/>
      <c r="C10" s="98">
        <v>0</v>
      </c>
      <c r="D10" s="100"/>
      <c r="E10" s="100"/>
      <c r="F10" s="100"/>
      <c r="G10" s="99"/>
    </row>
    <row r="11" spans="1:7" ht="25.5" customHeight="1">
      <c r="A11" s="98" t="s">
        <v>10</v>
      </c>
      <c r="B11" s="99"/>
      <c r="C11" s="98">
        <v>0</v>
      </c>
      <c r="D11" s="100"/>
      <c r="E11" s="100"/>
      <c r="F11" s="100"/>
      <c r="G11" s="99"/>
    </row>
    <row r="12" spans="1:7" ht="12.75" customHeight="1">
      <c r="A12" s="98" t="s">
        <v>28</v>
      </c>
      <c r="B12" s="99"/>
      <c r="C12" s="98">
        <v>0</v>
      </c>
      <c r="D12" s="100"/>
      <c r="E12" s="100"/>
      <c r="F12" s="100"/>
      <c r="G12" s="99"/>
    </row>
    <row r="13" spans="1:7" ht="12.75" customHeight="1">
      <c r="A13" s="98" t="s">
        <v>58</v>
      </c>
      <c r="B13" s="99"/>
      <c r="C13" s="98">
        <v>2</v>
      </c>
      <c r="D13" s="100"/>
      <c r="E13" s="100"/>
      <c r="F13" s="100"/>
      <c r="G13" s="99"/>
    </row>
    <row r="14" spans="1:7" ht="12.75" customHeight="1">
      <c r="A14" s="98" t="s">
        <v>63</v>
      </c>
      <c r="B14" s="99"/>
      <c r="C14" s="98">
        <v>3</v>
      </c>
      <c r="D14" s="100"/>
      <c r="E14" s="100"/>
      <c r="F14" s="100"/>
      <c r="G14" s="99"/>
    </row>
    <row r="15" spans="1:7" ht="12.75" customHeight="1">
      <c r="A15" s="98" t="s">
        <v>64</v>
      </c>
      <c r="B15" s="99"/>
      <c r="C15" s="91" t="s">
        <v>65</v>
      </c>
      <c r="D15" s="91" t="s">
        <v>66</v>
      </c>
      <c r="E15" s="91" t="s">
        <v>67</v>
      </c>
      <c r="F15" s="91" t="s">
        <v>68</v>
      </c>
      <c r="G15" s="91" t="s">
        <v>63</v>
      </c>
    </row>
    <row r="16" spans="1:7" ht="51" customHeight="1">
      <c r="A16" s="103" t="s">
        <v>69</v>
      </c>
      <c r="B16" s="104"/>
      <c r="C16" s="92">
        <v>23</v>
      </c>
      <c r="D16" s="92">
        <v>1</v>
      </c>
      <c r="E16" s="92">
        <v>0</v>
      </c>
      <c r="F16" s="92">
        <v>0</v>
      </c>
      <c r="G16" s="92">
        <v>0</v>
      </c>
    </row>
    <row r="17" spans="1:7" ht="51" customHeight="1">
      <c r="A17" s="103" t="s">
        <v>70</v>
      </c>
      <c r="B17" s="104"/>
      <c r="C17" s="92">
        <v>24</v>
      </c>
      <c r="D17" s="92">
        <v>0</v>
      </c>
      <c r="E17" s="92">
        <v>0</v>
      </c>
      <c r="F17" s="92">
        <v>0</v>
      </c>
      <c r="G17" s="92">
        <v>0</v>
      </c>
    </row>
    <row r="18" spans="1:7" ht="38.25" customHeight="1">
      <c r="A18" s="103" t="s">
        <v>71</v>
      </c>
      <c r="B18" s="104"/>
      <c r="C18" s="92">
        <v>21</v>
      </c>
      <c r="D18" s="92">
        <v>3</v>
      </c>
      <c r="E18" s="92">
        <v>0</v>
      </c>
      <c r="F18" s="92">
        <v>0</v>
      </c>
      <c r="G18" s="92">
        <v>0</v>
      </c>
    </row>
    <row r="19" spans="1:7" ht="51" customHeight="1">
      <c r="A19" s="103" t="s">
        <v>72</v>
      </c>
      <c r="B19" s="104"/>
      <c r="C19" s="92">
        <v>22</v>
      </c>
      <c r="D19" s="92">
        <v>2</v>
      </c>
      <c r="E19" s="92">
        <v>0</v>
      </c>
      <c r="F19" s="92">
        <v>0</v>
      </c>
      <c r="G19" s="92">
        <v>0</v>
      </c>
    </row>
    <row r="20" spans="1:7" ht="63.75" customHeight="1">
      <c r="A20" s="103" t="s">
        <v>73</v>
      </c>
      <c r="B20" s="104"/>
      <c r="C20" s="92">
        <v>22</v>
      </c>
      <c r="D20" s="92">
        <v>2</v>
      </c>
      <c r="E20" s="92">
        <v>0</v>
      </c>
      <c r="F20" s="92">
        <v>0</v>
      </c>
      <c r="G20" s="92">
        <v>0</v>
      </c>
    </row>
    <row r="21" spans="1:7" ht="51" customHeight="1">
      <c r="A21" s="103" t="s">
        <v>74</v>
      </c>
      <c r="B21" s="104"/>
      <c r="C21" s="92">
        <v>21</v>
      </c>
      <c r="D21" s="92">
        <v>3</v>
      </c>
      <c r="E21" s="92">
        <v>0</v>
      </c>
      <c r="F21" s="92">
        <v>0</v>
      </c>
      <c r="G21" s="92">
        <v>0</v>
      </c>
    </row>
    <row r="22" spans="1:7" ht="102" customHeight="1">
      <c r="A22" s="103" t="s">
        <v>75</v>
      </c>
      <c r="B22" s="104"/>
      <c r="C22" s="92">
        <v>19</v>
      </c>
      <c r="D22" s="92">
        <v>5</v>
      </c>
      <c r="E22" s="92">
        <v>0</v>
      </c>
      <c r="F22" s="92">
        <v>0</v>
      </c>
      <c r="G22" s="92">
        <v>0</v>
      </c>
    </row>
    <row r="23" spans="1:7" ht="63.75" customHeight="1">
      <c r="A23" s="103" t="s">
        <v>76</v>
      </c>
      <c r="B23" s="104"/>
      <c r="C23" s="92">
        <v>22</v>
      </c>
      <c r="D23" s="92">
        <v>2</v>
      </c>
      <c r="E23" s="92">
        <v>0</v>
      </c>
      <c r="F23" s="92">
        <v>0</v>
      </c>
      <c r="G23" s="92">
        <v>0</v>
      </c>
    </row>
    <row r="24" spans="1:7" ht="63.75" customHeight="1">
      <c r="A24" s="103" t="s">
        <v>77</v>
      </c>
      <c r="B24" s="104"/>
      <c r="C24" s="92">
        <v>14</v>
      </c>
      <c r="D24" s="92">
        <v>10</v>
      </c>
      <c r="E24" s="92">
        <v>0</v>
      </c>
      <c r="F24" s="92">
        <v>0</v>
      </c>
      <c r="G24" s="92">
        <v>0</v>
      </c>
    </row>
    <row r="25" spans="1:7" ht="63.75" customHeight="1">
      <c r="A25" s="103" t="s">
        <v>78</v>
      </c>
      <c r="B25" s="104"/>
      <c r="C25" s="92">
        <v>14</v>
      </c>
      <c r="D25" s="92">
        <v>10</v>
      </c>
      <c r="E25" s="92">
        <v>0</v>
      </c>
      <c r="F25" s="92">
        <v>0</v>
      </c>
      <c r="G25" s="92">
        <v>0</v>
      </c>
    </row>
    <row r="26" spans="1:7" ht="76.5" customHeight="1">
      <c r="A26" s="103" t="s">
        <v>79</v>
      </c>
      <c r="B26" s="104"/>
      <c r="C26" s="92">
        <v>17</v>
      </c>
      <c r="D26" s="92">
        <v>7</v>
      </c>
      <c r="E26" s="92">
        <v>0</v>
      </c>
      <c r="F26" s="92">
        <v>0</v>
      </c>
      <c r="G26" s="92">
        <v>0</v>
      </c>
    </row>
    <row r="27" spans="1:7" ht="38.25" customHeight="1">
      <c r="A27" s="103" t="s">
        <v>80</v>
      </c>
      <c r="B27" s="104"/>
      <c r="C27" s="92">
        <v>19</v>
      </c>
      <c r="D27" s="92">
        <v>5</v>
      </c>
      <c r="E27" s="92">
        <v>0</v>
      </c>
      <c r="F27" s="92">
        <v>0</v>
      </c>
      <c r="G27" s="92">
        <v>0</v>
      </c>
    </row>
    <row r="28" spans="1:7" ht="89.25" customHeight="1">
      <c r="A28" s="103" t="s">
        <v>81</v>
      </c>
      <c r="B28" s="104"/>
      <c r="C28" s="92">
        <v>8</v>
      </c>
      <c r="D28" s="92">
        <v>14</v>
      </c>
      <c r="E28" s="92">
        <v>2</v>
      </c>
      <c r="F28" s="92">
        <v>0</v>
      </c>
      <c r="G28" s="92">
        <v>0</v>
      </c>
    </row>
    <row r="29" spans="1:7" ht="38.25" customHeight="1">
      <c r="A29" s="103" t="s">
        <v>82</v>
      </c>
      <c r="B29" s="104"/>
      <c r="C29" s="92">
        <v>22</v>
      </c>
      <c r="D29" s="92">
        <v>2</v>
      </c>
      <c r="E29" s="92">
        <v>0</v>
      </c>
      <c r="F29" s="92">
        <v>0</v>
      </c>
      <c r="G29" s="92">
        <v>0</v>
      </c>
    </row>
    <row r="30" spans="1:7" ht="76.5" customHeight="1">
      <c r="A30" s="103" t="s">
        <v>83</v>
      </c>
      <c r="B30" s="104"/>
      <c r="C30" s="92">
        <v>19</v>
      </c>
      <c r="D30" s="92">
        <v>5</v>
      </c>
      <c r="E30" s="92">
        <v>0</v>
      </c>
      <c r="F30" s="92">
        <v>0</v>
      </c>
      <c r="G30" s="92">
        <v>0</v>
      </c>
    </row>
    <row r="31" spans="1:7" ht="38.25" customHeight="1">
      <c r="A31" s="103" t="s">
        <v>84</v>
      </c>
      <c r="B31" s="104"/>
      <c r="C31" s="92">
        <v>21</v>
      </c>
      <c r="D31" s="92">
        <v>3</v>
      </c>
      <c r="E31" s="92">
        <v>0</v>
      </c>
      <c r="F31" s="92">
        <v>0</v>
      </c>
      <c r="G31" s="92">
        <v>0</v>
      </c>
    </row>
    <row r="32" spans="1:7" ht="12.75" customHeight="1">
      <c r="A32" s="98" t="s">
        <v>64</v>
      </c>
      <c r="B32" s="99"/>
      <c r="C32" s="105" t="s">
        <v>18</v>
      </c>
      <c r="D32" s="106"/>
      <c r="E32" s="105" t="s">
        <v>19</v>
      </c>
      <c r="F32" s="106"/>
      <c r="G32" s="91" t="s">
        <v>63</v>
      </c>
    </row>
    <row r="33" spans="1:7" ht="63.75" customHeight="1">
      <c r="A33" s="103" t="s">
        <v>85</v>
      </c>
      <c r="B33" s="104"/>
      <c r="C33" s="107">
        <v>0</v>
      </c>
      <c r="D33" s="108"/>
      <c r="E33" s="107">
        <v>24</v>
      </c>
      <c r="F33" s="108"/>
      <c r="G33" s="92">
        <v>0</v>
      </c>
    </row>
    <row r="34" spans="1:7" ht="12.75" customHeight="1">
      <c r="A34" s="93" t="s">
        <v>86</v>
      </c>
      <c r="B34" s="91" t="s">
        <v>87</v>
      </c>
      <c r="C34" s="91" t="s">
        <v>88</v>
      </c>
      <c r="D34" s="91" t="s">
        <v>89</v>
      </c>
      <c r="E34" s="91" t="s">
        <v>90</v>
      </c>
      <c r="F34" s="91" t="s">
        <v>91</v>
      </c>
      <c r="G34" s="91" t="s">
        <v>63</v>
      </c>
    </row>
    <row r="35" spans="1:7" ht="12.75" customHeight="1">
      <c r="A35" s="94" t="s">
        <v>92</v>
      </c>
      <c r="B35" s="92">
        <v>21</v>
      </c>
      <c r="C35" s="92">
        <v>3</v>
      </c>
      <c r="D35" s="92">
        <v>0</v>
      </c>
      <c r="E35" s="92">
        <v>0</v>
      </c>
      <c r="F35" s="92">
        <v>0</v>
      </c>
      <c r="G35" s="92">
        <v>0</v>
      </c>
    </row>
    <row r="36" spans="1:7" ht="12.75" customHeight="1">
      <c r="A36" s="94" t="s">
        <v>93</v>
      </c>
      <c r="B36" s="92">
        <v>22</v>
      </c>
      <c r="C36" s="92">
        <v>2</v>
      </c>
      <c r="D36" s="92">
        <v>0</v>
      </c>
      <c r="E36" s="92">
        <v>0</v>
      </c>
      <c r="F36" s="92">
        <v>0</v>
      </c>
      <c r="G36" s="92">
        <v>0</v>
      </c>
    </row>
    <row r="37" spans="1:7" ht="12.75" customHeight="1">
      <c r="A37" s="94" t="s">
        <v>94</v>
      </c>
      <c r="B37" s="92">
        <v>20</v>
      </c>
      <c r="C37" s="92">
        <v>4</v>
      </c>
      <c r="D37" s="92">
        <v>0</v>
      </c>
      <c r="E37" s="92">
        <v>0</v>
      </c>
      <c r="F37" s="92">
        <v>0</v>
      </c>
      <c r="G37" s="92">
        <v>0</v>
      </c>
    </row>
    <row r="38" spans="1:7" ht="12.75" customHeight="1">
      <c r="A38" s="94" t="s">
        <v>95</v>
      </c>
      <c r="B38" s="92">
        <v>21</v>
      </c>
      <c r="C38" s="92">
        <v>3</v>
      </c>
      <c r="D38" s="92">
        <v>0</v>
      </c>
      <c r="E38" s="92">
        <v>0</v>
      </c>
      <c r="F38" s="92">
        <v>0</v>
      </c>
      <c r="G38" s="92">
        <v>0</v>
      </c>
    </row>
    <row r="39" spans="1:7" ht="12.75" customHeight="1">
      <c r="A39" s="94" t="s">
        <v>96</v>
      </c>
      <c r="B39" s="92">
        <v>20</v>
      </c>
      <c r="C39" s="92">
        <v>3</v>
      </c>
      <c r="D39" s="92">
        <v>1</v>
      </c>
      <c r="E39" s="92">
        <v>0</v>
      </c>
      <c r="F39" s="92">
        <v>0</v>
      </c>
      <c r="G39" s="92">
        <v>0</v>
      </c>
    </row>
    <row r="40" spans="1:7" ht="12.75" customHeight="1">
      <c r="A40" s="94" t="s">
        <v>97</v>
      </c>
      <c r="B40" s="92">
        <v>19</v>
      </c>
      <c r="C40" s="92">
        <v>4</v>
      </c>
      <c r="D40" s="92">
        <v>1</v>
      </c>
      <c r="E40" s="92">
        <v>0</v>
      </c>
      <c r="F40" s="92">
        <v>0</v>
      </c>
      <c r="G40" s="92">
        <v>0</v>
      </c>
    </row>
    <row r="41" spans="1:7" ht="12.75" customHeight="1">
      <c r="A41" s="95"/>
      <c r="B41" s="95"/>
      <c r="C41" s="95"/>
      <c r="D41" s="95"/>
      <c r="E41" s="95"/>
      <c r="F41" s="95"/>
      <c r="G41" s="95"/>
    </row>
    <row r="42" spans="1:7" ht="12.75" customHeight="1">
      <c r="A42" s="95"/>
      <c r="B42" s="95"/>
      <c r="C42" s="95"/>
      <c r="D42" s="95"/>
      <c r="E42" s="95"/>
      <c r="F42" s="95"/>
      <c r="G42" s="95"/>
    </row>
    <row r="43" spans="1:7" ht="12.75" customHeight="1">
      <c r="A43" s="95"/>
      <c r="B43" s="95"/>
      <c r="C43" s="95"/>
      <c r="D43" s="95"/>
      <c r="E43" s="95"/>
      <c r="F43" s="95"/>
      <c r="G43" s="95"/>
    </row>
    <row r="44" spans="1:7" ht="12.75" customHeight="1">
      <c r="A44" s="95"/>
      <c r="B44" s="95"/>
      <c r="C44" s="95"/>
      <c r="D44" s="95"/>
      <c r="E44" s="95"/>
      <c r="F44" s="95"/>
      <c r="G44" s="95"/>
    </row>
    <row r="45" spans="1:7" ht="12.75" customHeight="1">
      <c r="A45" s="95"/>
      <c r="B45" s="98" t="s">
        <v>31</v>
      </c>
      <c r="C45" s="99"/>
      <c r="D45" s="98" t="s">
        <v>1</v>
      </c>
      <c r="E45" s="99"/>
      <c r="F45" s="96"/>
      <c r="G45" s="97"/>
    </row>
    <row r="46" spans="1:7" ht="12.75" customHeight="1">
      <c r="A46" s="93" t="s">
        <v>54</v>
      </c>
      <c r="B46" s="103">
        <v>15</v>
      </c>
      <c r="C46" s="104"/>
      <c r="D46" s="103">
        <v>1</v>
      </c>
      <c r="E46" s="104"/>
      <c r="F46" s="96"/>
      <c r="G46" s="97"/>
    </row>
    <row r="47" spans="1:7" ht="12.75" customHeight="1">
      <c r="A47" s="109" t="s">
        <v>3</v>
      </c>
      <c r="B47" s="110"/>
      <c r="C47" s="110"/>
      <c r="D47" s="110"/>
      <c r="E47" s="110"/>
      <c r="F47" s="110"/>
      <c r="G47" s="111"/>
    </row>
    <row r="48" spans="1:7" ht="25.5" customHeight="1">
      <c r="A48" s="103" t="s">
        <v>98</v>
      </c>
      <c r="B48" s="112"/>
      <c r="C48" s="112"/>
      <c r="D48" s="112"/>
      <c r="E48" s="112"/>
      <c r="F48" s="112"/>
      <c r="G48" s="104"/>
    </row>
    <row r="49" spans="1:7" ht="12.75" customHeight="1">
      <c r="A49" s="109" t="s">
        <v>4</v>
      </c>
      <c r="B49" s="110"/>
      <c r="C49" s="110"/>
      <c r="D49" s="110"/>
      <c r="E49" s="110"/>
      <c r="F49" s="110"/>
      <c r="G49" s="111"/>
    </row>
    <row r="50" spans="1:7" ht="38.25" customHeight="1">
      <c r="A50" s="103" t="s">
        <v>99</v>
      </c>
      <c r="B50" s="112"/>
      <c r="C50" s="112"/>
      <c r="D50" s="112"/>
      <c r="E50" s="112"/>
      <c r="F50" s="112"/>
      <c r="G50" s="104"/>
    </row>
    <row r="51" spans="1:7" ht="25.5" customHeight="1">
      <c r="A51" s="103" t="s">
        <v>100</v>
      </c>
      <c r="B51" s="112"/>
      <c r="C51" s="112"/>
      <c r="D51" s="112"/>
      <c r="E51" s="112"/>
      <c r="F51" s="112"/>
      <c r="G51" s="104"/>
    </row>
    <row r="52" spans="1:7" ht="12.75" customHeight="1">
      <c r="A52" s="103" t="s">
        <v>101</v>
      </c>
      <c r="B52" s="112"/>
      <c r="C52" s="112"/>
      <c r="D52" s="112"/>
      <c r="E52" s="112"/>
      <c r="F52" s="112"/>
      <c r="G52" s="104"/>
    </row>
    <row r="53" spans="1:7" ht="12.75" customHeight="1">
      <c r="A53" s="109" t="s">
        <v>5</v>
      </c>
      <c r="B53" s="110"/>
      <c r="C53" s="110"/>
      <c r="D53" s="110"/>
      <c r="E53" s="110"/>
      <c r="F53" s="110"/>
      <c r="G53" s="111"/>
    </row>
    <row r="54" spans="1:7" ht="12.75" customHeight="1">
      <c r="A54" s="103" t="s">
        <v>102</v>
      </c>
      <c r="B54" s="112"/>
      <c r="C54" s="112"/>
      <c r="D54" s="112"/>
      <c r="E54" s="112"/>
      <c r="F54" s="112"/>
      <c r="G54" s="104"/>
    </row>
    <row r="55" spans="1:7" ht="12.75" customHeight="1">
      <c r="A55" s="109" t="s">
        <v>6</v>
      </c>
      <c r="B55" s="110"/>
      <c r="C55" s="110"/>
      <c r="D55" s="110"/>
      <c r="E55" s="110"/>
      <c r="F55" s="110"/>
      <c r="G55" s="111"/>
    </row>
    <row r="56" spans="1:7" ht="38.25" customHeight="1">
      <c r="A56" s="103" t="s">
        <v>103</v>
      </c>
      <c r="B56" s="112"/>
      <c r="C56" s="112"/>
      <c r="D56" s="112"/>
      <c r="E56" s="112"/>
      <c r="F56" s="112"/>
      <c r="G56" s="104"/>
    </row>
    <row r="57" spans="1:7" ht="12.75" customHeight="1">
      <c r="A57" s="109" t="s">
        <v>7</v>
      </c>
      <c r="B57" s="110"/>
      <c r="C57" s="110"/>
      <c r="D57" s="110"/>
      <c r="E57" s="110"/>
      <c r="F57" s="110"/>
      <c r="G57" s="111"/>
    </row>
    <row r="58" spans="1:7" ht="38.25" customHeight="1">
      <c r="A58" s="103" t="s">
        <v>104</v>
      </c>
      <c r="B58" s="112"/>
      <c r="C58" s="112"/>
      <c r="D58" s="112"/>
      <c r="E58" s="112"/>
      <c r="F58" s="112"/>
      <c r="G58" s="104"/>
    </row>
    <row r="59" spans="1:7" ht="38.25" customHeight="1">
      <c r="A59" s="103" t="s">
        <v>105</v>
      </c>
      <c r="B59" s="112"/>
      <c r="C59" s="112"/>
      <c r="D59" s="112"/>
      <c r="E59" s="112"/>
      <c r="F59" s="112"/>
      <c r="G59" s="104"/>
    </row>
    <row r="60" spans="1:7" ht="12.75" customHeight="1">
      <c r="A60" s="103" t="s">
        <v>106</v>
      </c>
      <c r="B60" s="112"/>
      <c r="C60" s="112"/>
      <c r="D60" s="112"/>
      <c r="E60" s="112"/>
      <c r="F60" s="112"/>
      <c r="G60" s="104"/>
    </row>
    <row r="61" spans="1:7" ht="25.5" customHeight="1">
      <c r="A61" s="103" t="s">
        <v>107</v>
      </c>
      <c r="B61" s="112"/>
      <c r="C61" s="112"/>
      <c r="D61" s="112"/>
      <c r="E61" s="112"/>
      <c r="F61" s="112"/>
      <c r="G61" s="104"/>
    </row>
    <row r="62" spans="1:7" ht="51" customHeight="1">
      <c r="A62" s="103" t="s">
        <v>108</v>
      </c>
      <c r="B62" s="112"/>
      <c r="C62" s="112"/>
      <c r="D62" s="112"/>
      <c r="E62" s="112"/>
      <c r="F62" s="112"/>
      <c r="G62" s="104"/>
    </row>
    <row r="63" spans="1:7" ht="38.25" customHeight="1">
      <c r="A63" s="103" t="s">
        <v>109</v>
      </c>
      <c r="B63" s="112"/>
      <c r="C63" s="112"/>
      <c r="D63" s="112"/>
      <c r="E63" s="112"/>
      <c r="F63" s="112"/>
      <c r="G63" s="104"/>
    </row>
    <row r="64" spans="1:7" ht="12.75" customHeight="1">
      <c r="A64" s="103" t="s">
        <v>110</v>
      </c>
      <c r="B64" s="112"/>
      <c r="C64" s="112"/>
      <c r="D64" s="112"/>
      <c r="E64" s="112"/>
      <c r="F64" s="112"/>
      <c r="G64" s="104"/>
    </row>
    <row r="65" spans="1:7" ht="12.75" customHeight="1">
      <c r="A65" s="109" t="s">
        <v>58</v>
      </c>
      <c r="B65" s="110"/>
      <c r="C65" s="110"/>
      <c r="D65" s="110"/>
      <c r="E65" s="110"/>
      <c r="F65" s="110"/>
      <c r="G65" s="111"/>
    </row>
    <row r="66" spans="1:7" ht="12.75" customHeight="1">
      <c r="A66" s="103" t="s">
        <v>111</v>
      </c>
      <c r="B66" s="112"/>
      <c r="C66" s="112"/>
      <c r="D66" s="112"/>
      <c r="E66" s="112"/>
      <c r="F66" s="112"/>
      <c r="G66" s="104"/>
    </row>
    <row r="67" spans="1:7" ht="12.75" customHeight="1">
      <c r="A67" s="109" t="s">
        <v>112</v>
      </c>
      <c r="B67" s="110"/>
      <c r="C67" s="110"/>
      <c r="D67" s="110"/>
      <c r="E67" s="110"/>
      <c r="F67" s="110"/>
      <c r="G67" s="111"/>
    </row>
    <row r="68" spans="1:7" ht="12.75" customHeight="1">
      <c r="A68" s="103" t="s">
        <v>113</v>
      </c>
      <c r="B68" s="112"/>
      <c r="C68" s="112"/>
      <c r="D68" s="112"/>
      <c r="E68" s="112"/>
      <c r="F68" s="112"/>
      <c r="G68" s="104"/>
    </row>
    <row r="69" spans="1:7" ht="12.75" customHeight="1">
      <c r="A69" s="103" t="s">
        <v>114</v>
      </c>
      <c r="B69" s="112"/>
      <c r="C69" s="112"/>
      <c r="D69" s="112"/>
      <c r="E69" s="112"/>
      <c r="F69" s="112"/>
      <c r="G69" s="104"/>
    </row>
    <row r="70" spans="1:7" ht="12.75" customHeight="1">
      <c r="A70" s="113"/>
      <c r="B70"/>
      <c r="C70"/>
      <c r="D70"/>
      <c r="E70"/>
      <c r="F70"/>
      <c r="G70"/>
    </row>
    <row r="71" ht="12.75" customHeight="1">
      <c r="A71" s="57"/>
    </row>
    <row r="72" ht="12.75" customHeight="1">
      <c r="A72" s="57"/>
    </row>
    <row r="73" ht="12.75" customHeight="1">
      <c r="A73" s="57"/>
    </row>
    <row r="74" ht="12.75" customHeight="1">
      <c r="A74" s="57"/>
    </row>
    <row r="75" ht="12.75" customHeight="1">
      <c r="A75" s="57"/>
    </row>
    <row r="76" ht="12.75" customHeight="1">
      <c r="A76" s="57"/>
    </row>
    <row r="77" ht="12.75" customHeight="1">
      <c r="A77" s="57"/>
    </row>
    <row r="78" ht="12.75" customHeight="1">
      <c r="A78" s="57"/>
    </row>
    <row r="79" ht="12.75" customHeight="1">
      <c r="A79" s="57"/>
    </row>
    <row r="80" ht="12.75" customHeight="1">
      <c r="A80" s="57"/>
    </row>
    <row r="81" ht="12.75" customHeight="1">
      <c r="A81" s="57"/>
    </row>
    <row r="82" ht="12.75" customHeight="1">
      <c r="A82" s="57"/>
    </row>
    <row r="83" ht="12.75" customHeight="1">
      <c r="A83" s="57"/>
    </row>
    <row r="84" ht="12.75" customHeight="1">
      <c r="A84" s="57"/>
    </row>
    <row r="85" ht="12.75" customHeight="1">
      <c r="A85" s="57"/>
    </row>
    <row r="86" ht="12.75" customHeight="1">
      <c r="A86" s="58"/>
    </row>
    <row r="87" ht="12.75" customHeight="1">
      <c r="A87" s="57"/>
    </row>
    <row r="88" ht="12.75" customHeight="1">
      <c r="A88" s="57"/>
    </row>
    <row r="89" ht="12.75" customHeight="1">
      <c r="A89" s="57"/>
    </row>
    <row r="90" ht="12.75" customHeight="1">
      <c r="A90" s="57"/>
    </row>
    <row r="91" ht="12.75" customHeight="1">
      <c r="A91" s="57"/>
    </row>
    <row r="92" ht="12.75" customHeight="1">
      <c r="A92" s="57"/>
    </row>
    <row r="93" ht="12.75" customHeight="1">
      <c r="A93" s="58"/>
    </row>
    <row r="94" ht="12.75" customHeight="1">
      <c r="A94" s="57"/>
    </row>
    <row r="95" ht="12.75" customHeight="1">
      <c r="A95" s="57"/>
    </row>
    <row r="96" ht="12.75" customHeight="1">
      <c r="A96" s="57"/>
    </row>
    <row r="97" ht="12.75" customHeight="1">
      <c r="A97" s="57"/>
    </row>
    <row r="98" ht="12.75" customHeight="1">
      <c r="A98" s="58"/>
    </row>
    <row r="99" ht="12.75" customHeight="1">
      <c r="A99" s="57"/>
    </row>
    <row r="100" ht="12.75" customHeight="1">
      <c r="A100" s="58"/>
    </row>
    <row r="101" ht="12.75" customHeight="1">
      <c r="A101" s="57"/>
    </row>
    <row r="102" ht="12.75" customHeight="1">
      <c r="A102" s="57"/>
    </row>
    <row r="103" ht="12.75" customHeight="1">
      <c r="A103" s="57"/>
    </row>
    <row r="104" ht="12.75" customHeight="1">
      <c r="A104" s="57"/>
    </row>
    <row r="105" ht="12.75" customHeight="1">
      <c r="A105" s="57"/>
    </row>
    <row r="106" ht="12.75" customHeight="1">
      <c r="A106" s="57"/>
    </row>
    <row r="107" ht="12.75" customHeight="1">
      <c r="A107" s="57"/>
    </row>
    <row r="108" ht="12.75" customHeight="1">
      <c r="A108" s="57"/>
    </row>
    <row r="109" ht="12.75" customHeight="1">
      <c r="A109" s="57"/>
    </row>
    <row r="110" ht="12.75" customHeight="1">
      <c r="A110" s="57"/>
    </row>
    <row r="111" ht="12.75" customHeight="1">
      <c r="A111" s="57"/>
    </row>
    <row r="112" ht="12.75" customHeight="1">
      <c r="A112" s="57"/>
    </row>
    <row r="113" ht="12.75" customHeight="1">
      <c r="A113" s="57"/>
    </row>
    <row r="114" ht="12.75" customHeight="1">
      <c r="A114" s="57"/>
    </row>
    <row r="115" ht="12.75" customHeight="1">
      <c r="A115" s="57"/>
    </row>
    <row r="116" ht="12.75" customHeight="1">
      <c r="A116" s="57"/>
    </row>
    <row r="117" ht="12.75" customHeight="1">
      <c r="A117" s="57"/>
    </row>
    <row r="118" ht="12.75" customHeight="1">
      <c r="A118" s="57"/>
    </row>
    <row r="119" ht="12.75" customHeight="1">
      <c r="A119" s="57"/>
    </row>
    <row r="120" ht="12.75" customHeight="1">
      <c r="A120" s="57"/>
    </row>
    <row r="121" ht="12.75" customHeight="1">
      <c r="A121" s="57"/>
    </row>
    <row r="122" ht="12.75" customHeight="1">
      <c r="A122" s="57"/>
    </row>
    <row r="123" ht="12.75" customHeight="1">
      <c r="A123" s="57"/>
    </row>
    <row r="124" ht="12.75" customHeight="1">
      <c r="A124" s="57"/>
    </row>
    <row r="125" ht="12.75" customHeight="1">
      <c r="A125" s="57"/>
    </row>
  </sheetData>
  <mergeCells count="75">
    <mergeCell ref="A69:G69"/>
    <mergeCell ref="A65:G65"/>
    <mergeCell ref="A66:G66"/>
    <mergeCell ref="A67:G67"/>
    <mergeCell ref="A68:G68"/>
    <mergeCell ref="A61:G61"/>
    <mergeCell ref="A62:G62"/>
    <mergeCell ref="A63:G63"/>
    <mergeCell ref="A64:G64"/>
    <mergeCell ref="A57:G57"/>
    <mergeCell ref="A58:G58"/>
    <mergeCell ref="A59:G59"/>
    <mergeCell ref="A60:G60"/>
    <mergeCell ref="A53:G53"/>
    <mergeCell ref="A54:G54"/>
    <mergeCell ref="A55:G55"/>
    <mergeCell ref="A56:G56"/>
    <mergeCell ref="A49:G49"/>
    <mergeCell ref="A50:G50"/>
    <mergeCell ref="A51:G51"/>
    <mergeCell ref="A52:G52"/>
    <mergeCell ref="B46:C46"/>
    <mergeCell ref="D46:E46"/>
    <mergeCell ref="A47:G47"/>
    <mergeCell ref="A48:G48"/>
    <mergeCell ref="A33:B33"/>
    <mergeCell ref="C33:D33"/>
    <mergeCell ref="E33:F33"/>
    <mergeCell ref="B45:C45"/>
    <mergeCell ref="D45:E45"/>
    <mergeCell ref="A31:B31"/>
    <mergeCell ref="A32:B32"/>
    <mergeCell ref="C32:D32"/>
    <mergeCell ref="E32:F32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C13:G13"/>
    <mergeCell ref="A14:B14"/>
    <mergeCell ref="C14:G14"/>
    <mergeCell ref="A11:B11"/>
    <mergeCell ref="C11:G11"/>
    <mergeCell ref="A12:B12"/>
    <mergeCell ref="C12:G12"/>
    <mergeCell ref="A9:B9"/>
    <mergeCell ref="C9:G9"/>
    <mergeCell ref="A10:B10"/>
    <mergeCell ref="C10:G10"/>
    <mergeCell ref="A7:B7"/>
    <mergeCell ref="C7:G7"/>
    <mergeCell ref="A8:B8"/>
    <mergeCell ref="C8:G8"/>
    <mergeCell ref="A5:B5"/>
    <mergeCell ref="C5:G5"/>
    <mergeCell ref="A6:B6"/>
    <mergeCell ref="C6:G6"/>
    <mergeCell ref="A3:B3"/>
    <mergeCell ref="C3:E3"/>
    <mergeCell ref="F3:G3"/>
    <mergeCell ref="A4:B4"/>
    <mergeCell ref="C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 Satisfaction Report</dc:title>
  <dc:subject/>
  <dc:creator>EES, Birmingham Ctr</dc:creator>
  <cp:keywords/>
  <dc:description/>
  <cp:lastModifiedBy>Employee Education Systen</cp:lastModifiedBy>
  <cp:lastPrinted>2000-02-15T21:51:05Z</cp:lastPrinted>
  <dcterms:created xsi:type="dcterms:W3CDTF">1998-10-28T20:26:36Z</dcterms:created>
  <dcterms:modified xsi:type="dcterms:W3CDTF">2002-05-15T14:43:43Z</dcterms:modified>
  <cp:category/>
  <cp:version/>
  <cp:contentType/>
  <cp:contentStatus/>
</cp:coreProperties>
</file>