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65" windowHeight="5475" activeTab="0"/>
  </bookViews>
  <sheets>
    <sheet name="pt67" sheetId="1" r:id="rId1"/>
  </sheets>
  <definedNames>
    <definedName name="_ATPDescstat_Dlg_Results" localSheetId="0" hidden="1">{2;#N/A;"R30C5:R41C8";#N/A;"R193C11";#N/A;1;#N/A;#N/A;FALSE;TRUE;FALSE;1;FALSE;1;FALSE;95;#N/A;#N/A;#N/A;#N/A}</definedName>
    <definedName name="_ATPDescstat_Dlg_Types" localSheetId="0" hidden="1">{"EXCELHLP.HLP!1786";5;10;5;10;5;11;112;112;13;13;13;7;13;7;13;8;5;1;2;24}</definedName>
    <definedName name="_ATPDescstat_Range1" localSheetId="0" hidden="1">'pt67'!#REF!</definedName>
    <definedName name="_ATPDescstat_Range2" localSheetId="0" hidden="1">'pt67'!#REF!</definedName>
    <definedName name="CRITERIA">'pt67'!#REF!</definedName>
    <definedName name="DATABASE">'pt67'!#REF!</definedName>
    <definedName name="EXTRACT">'pt67'!#REF!</definedName>
    <definedName name="_xlnm.Print_Area" localSheetId="0">'pt67'!$A$1:$I$149</definedName>
  </definedNames>
  <calcPr fullCalcOnLoad="1"/>
</workbook>
</file>

<file path=xl/sharedStrings.xml><?xml version="1.0" encoding="utf-8"?>
<sst xmlns="http://schemas.openxmlformats.org/spreadsheetml/2006/main" count="71" uniqueCount="42">
  <si>
    <t>N</t>
  </si>
  <si>
    <t>TECH.</t>
  </si>
  <si>
    <t>BLUE</t>
  </si>
  <si>
    <t>GREEN</t>
  </si>
  <si>
    <t>RED</t>
  </si>
  <si>
    <t>WHITE</t>
  </si>
  <si>
    <t>All</t>
  </si>
  <si>
    <t>Mean</t>
  </si>
  <si>
    <t>Std. Dev.</t>
  </si>
  <si>
    <t>Target</t>
  </si>
  <si>
    <t>SID</t>
  </si>
  <si>
    <t>DATE</t>
  </si>
  <si>
    <t>high</t>
  </si>
  <si>
    <t>low</t>
  </si>
  <si>
    <t>Blue1</t>
  </si>
  <si>
    <t>Blue2</t>
  </si>
  <si>
    <t>Blue3</t>
  </si>
  <si>
    <t>Green1</t>
  </si>
  <si>
    <t>Green2</t>
  </si>
  <si>
    <t>Green3</t>
  </si>
  <si>
    <t>Red1</t>
  </si>
  <si>
    <t>Red2</t>
  </si>
  <si>
    <t>Red3</t>
  </si>
  <si>
    <t>White1</t>
  </si>
  <si>
    <t>White2</t>
  </si>
  <si>
    <t>White3</t>
  </si>
  <si>
    <t>TECHNIQUE:</t>
  </si>
  <si>
    <t>1:   GC Headspace</t>
  </si>
  <si>
    <t xml:space="preserve">      GC Headspace with Internal Standard</t>
  </si>
  <si>
    <t>2:   GC Direct Injection of Whole Blood</t>
  </si>
  <si>
    <t xml:space="preserve">      GC Direct Injection of Whole Blood with Internal</t>
  </si>
  <si>
    <t xml:space="preserve">      Standard</t>
  </si>
  <si>
    <t>3:   GC Injection of Treated Portion (extract, distillate, etc.)</t>
  </si>
  <si>
    <t xml:space="preserve">      GC Injection of Treated Portion with Internal Standard</t>
  </si>
  <si>
    <t>4:   Dichromate Oxidation</t>
  </si>
  <si>
    <t>5:   Enzymatic</t>
  </si>
  <si>
    <t>6:   Unspecified</t>
  </si>
  <si>
    <t>CV, %</t>
  </si>
  <si>
    <t>n/a</t>
  </si>
  <si>
    <t>% diff white</t>
  </si>
  <si>
    <t>NHTSA Blood Alcohol Proficiency Test No 67 October 2007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</si>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</sst>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00000"/>
    <numFmt numFmtId="170" formatCode="m/d"/>
    <numFmt numFmtId="171" formatCode="0_);[Red]\(0\)"/>
    <numFmt numFmtId="172" formatCode="00000"/>
    <numFmt numFmtId="173" formatCode="mm/dd/yy"/>
    <numFmt numFmtId="174" formatCode="&quot;$&quot;#,##0.000"/>
    <numFmt numFmtId="175" formatCode="#,##0.000"/>
    <numFmt numFmtId="176" formatCode="[$-409]dddd\,\ mmmm\ dd\,\ yyyy"/>
    <numFmt numFmtId="177" formatCode="mm/dd/yy;@"/>
    <numFmt numFmtId="178" formatCode="[$-409]h:mm:ss\ AM/PM"/>
    <numFmt numFmtId="179" formatCode="m/d/yy;@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8"/>
      <name val="MS Sans Serif"/>
      <family val="0"/>
    </font>
    <font>
      <u val="single"/>
      <sz val="10"/>
      <name val="MS Sans Serif"/>
      <family val="2"/>
    </font>
    <font>
      <b/>
      <u val="single"/>
      <sz val="10"/>
      <name val="MS Sans Serif"/>
      <family val="2"/>
    </font>
    <font>
      <sz val="12"/>
      <name val="MS Sans Serif"/>
      <family val="2"/>
    </font>
    <font>
      <b/>
      <u val="single"/>
      <sz val="12"/>
      <name val="MS Sans Serif"/>
      <family val="0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16" fontId="8" fillId="0" borderId="0" xfId="0" applyNumberFormat="1" applyFont="1" applyAlignment="1">
      <alignment horizontal="left"/>
    </xf>
    <xf numFmtId="16" fontId="6" fillId="0" borderId="0" xfId="0" applyNumberFormat="1" applyFont="1" applyAlignment="1">
      <alignment/>
    </xf>
    <xf numFmtId="16" fontId="6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18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73" fontId="9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64" fontId="10" fillId="14" borderId="10" xfId="0" applyNumberFormat="1" applyFont="1" applyFill="1" applyBorder="1" applyAlignment="1">
      <alignment horizontal="center"/>
    </xf>
    <xf numFmtId="164" fontId="10" fillId="19" borderId="10" xfId="0" applyNumberFormat="1" applyFont="1" applyFill="1" applyBorder="1" applyAlignment="1">
      <alignment horizontal="center"/>
    </xf>
    <xf numFmtId="164" fontId="10" fillId="18" borderId="10" xfId="0" applyNumberFormat="1" applyFont="1" applyFill="1" applyBorder="1" applyAlignment="1">
      <alignment horizontal="center"/>
    </xf>
    <xf numFmtId="164" fontId="10" fillId="16" borderId="10" xfId="0" applyNumberFormat="1" applyFont="1" applyFill="1" applyBorder="1" applyAlignment="1">
      <alignment horizontal="center"/>
    </xf>
    <xf numFmtId="164" fontId="1" fillId="16" borderId="10" xfId="0" applyNumberFormat="1" applyFont="1" applyFill="1" applyBorder="1" applyAlignment="1">
      <alignment horizontal="center"/>
    </xf>
    <xf numFmtId="164" fontId="1" fillId="19" borderId="10" xfId="0" applyNumberFormat="1" applyFont="1" applyFill="1" applyBorder="1" applyAlignment="1">
      <alignment horizontal="center"/>
    </xf>
    <xf numFmtId="164" fontId="1" fillId="18" borderId="10" xfId="0" applyNumberFormat="1" applyFont="1" applyFill="1" applyBorder="1" applyAlignment="1">
      <alignment horizontal="center"/>
    </xf>
    <xf numFmtId="164" fontId="1" fillId="14" borderId="10" xfId="0" applyNumberFormat="1" applyFont="1" applyFill="1" applyBorder="1" applyAlignment="1">
      <alignment horizontal="center"/>
    </xf>
    <xf numFmtId="2" fontId="10" fillId="18" borderId="10" xfId="0" applyNumberFormat="1" applyFont="1" applyFill="1" applyBorder="1" applyAlignment="1">
      <alignment horizontal="center"/>
    </xf>
    <xf numFmtId="2" fontId="10" fillId="19" borderId="10" xfId="0" applyNumberFormat="1" applyFont="1" applyFill="1" applyBorder="1" applyAlignment="1">
      <alignment horizontal="center"/>
    </xf>
    <xf numFmtId="2" fontId="10" fillId="16" borderId="1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0" fillId="14" borderId="11" xfId="0" applyNumberFormat="1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0" fillId="0" borderId="0" xfId="0" applyNumberFormat="1" applyFont="1" applyAlignment="1">
      <alignment horizontal="center"/>
    </xf>
    <xf numFmtId="164" fontId="10" fillId="18" borderId="11" xfId="0" applyNumberFormat="1" applyFont="1" applyFill="1" applyBorder="1" applyAlignment="1">
      <alignment horizontal="center"/>
    </xf>
    <xf numFmtId="164" fontId="10" fillId="16" borderId="12" xfId="0" applyNumberFormat="1" applyFont="1" applyFill="1" applyBorder="1" applyAlignment="1">
      <alignment horizontal="center"/>
    </xf>
    <xf numFmtId="179" fontId="9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0.140625" style="0" bestFit="1" customWidth="1"/>
    <col min="4" max="4" width="9.421875" style="1" customWidth="1"/>
    <col min="5" max="8" width="9.140625" style="2" customWidth="1"/>
    <col min="10" max="10" width="11.8515625" style="0" customWidth="1"/>
    <col min="22" max="22" width="9.140625" style="9" customWidth="1"/>
    <col min="24" max="24" width="14.7109375" style="0" customWidth="1"/>
    <col min="25" max="25" width="14.421875" style="0" customWidth="1"/>
    <col min="28" max="28" width="13.8515625" style="0" customWidth="1"/>
    <col min="31" max="31" width="15.00390625" style="0" customWidth="1"/>
    <col min="34" max="34" width="15.421875" style="0" customWidth="1"/>
  </cols>
  <sheetData>
    <row r="1" spans="1:19" ht="15.75">
      <c r="A1" s="18"/>
      <c r="B1" s="20" t="s">
        <v>40</v>
      </c>
      <c r="C1" s="20"/>
      <c r="D1" s="22"/>
      <c r="E1" s="21"/>
      <c r="F1" s="21"/>
      <c r="G1" s="21"/>
      <c r="H1" s="20"/>
      <c r="I1" s="27"/>
      <c r="J1" s="18"/>
      <c r="K1" s="3"/>
      <c r="L1" s="14"/>
      <c r="M1" s="14"/>
      <c r="N1" s="14"/>
      <c r="O1" s="14"/>
      <c r="P1" s="14"/>
      <c r="Q1" s="14"/>
      <c r="R1" s="14"/>
      <c r="S1" s="15"/>
    </row>
    <row r="2" spans="9:19" ht="12.75">
      <c r="I2" s="13"/>
      <c r="K2" s="15"/>
      <c r="L2" s="4"/>
      <c r="M2" s="4"/>
      <c r="N2" s="4"/>
      <c r="O2" s="4"/>
      <c r="P2" s="4"/>
      <c r="Q2" s="4"/>
      <c r="R2" s="4"/>
      <c r="S2" s="15"/>
    </row>
    <row r="3" spans="4:18" ht="12.75">
      <c r="D3" s="25" t="s">
        <v>9</v>
      </c>
      <c r="E3" s="60">
        <v>0.101</v>
      </c>
      <c r="F3" s="60">
        <v>0.11</v>
      </c>
      <c r="G3" s="60">
        <v>0.138</v>
      </c>
      <c r="H3" s="60">
        <v>0.209</v>
      </c>
      <c r="I3" s="12"/>
      <c r="K3" s="3"/>
      <c r="L3" s="4"/>
      <c r="M3" s="4"/>
      <c r="N3" s="4"/>
      <c r="O3" s="4"/>
      <c r="P3" s="4"/>
      <c r="Q3" s="4"/>
      <c r="R3" s="4"/>
    </row>
    <row r="4" spans="4:18" ht="12.75">
      <c r="D4" s="25"/>
      <c r="E4" s="16"/>
      <c r="F4" s="16"/>
      <c r="G4" s="16"/>
      <c r="H4" s="16"/>
      <c r="I4" s="12"/>
      <c r="K4" s="3"/>
      <c r="L4" s="4"/>
      <c r="M4" s="4"/>
      <c r="N4" s="4"/>
      <c r="O4" s="4"/>
      <c r="P4" s="4"/>
      <c r="Q4" s="4"/>
      <c r="R4" s="4"/>
    </row>
    <row r="5" spans="2:14" ht="12.75">
      <c r="B5" s="10" t="s">
        <v>0</v>
      </c>
      <c r="C5" s="10" t="s">
        <v>1</v>
      </c>
      <c r="D5" s="23"/>
      <c r="E5" s="11" t="s">
        <v>2</v>
      </c>
      <c r="F5" s="11" t="s">
        <v>3</v>
      </c>
      <c r="G5" s="11" t="s">
        <v>4</v>
      </c>
      <c r="H5" s="11" t="s">
        <v>5</v>
      </c>
      <c r="I5" s="4"/>
      <c r="J5" s="4"/>
      <c r="K5" s="4"/>
      <c r="L5" s="4"/>
      <c r="M5" s="4"/>
      <c r="N5" s="4"/>
    </row>
    <row r="6" spans="2:10" ht="12.75">
      <c r="B6" s="9">
        <f>COUNT(C52:C150)</f>
        <v>99</v>
      </c>
      <c r="C6" s="9" t="s">
        <v>6</v>
      </c>
      <c r="D6" s="1" t="s">
        <v>7</v>
      </c>
      <c r="E6" s="30">
        <f>AVERAGE(E56:E149)</f>
        <v>0.10093457446808514</v>
      </c>
      <c r="F6" s="30">
        <f>AVERAGE(F56:F149)</f>
        <v>0.10920148936170214</v>
      </c>
      <c r="G6" s="30">
        <f>AVERAGE(G56:G149)</f>
        <v>0.13662978723404254</v>
      </c>
      <c r="H6" s="30">
        <f>AVERAGE(H56:H149)</f>
        <v>0.20762606382978732</v>
      </c>
      <c r="I6" s="3"/>
      <c r="J6" s="19"/>
    </row>
    <row r="7" spans="2:10" ht="12.75">
      <c r="B7" s="9"/>
      <c r="C7" s="9"/>
      <c r="D7" s="1" t="s">
        <v>8</v>
      </c>
      <c r="E7" s="31">
        <f>STDEV(E56:E149)</f>
        <v>0.00787365252334097</v>
      </c>
      <c r="F7" s="31">
        <f>STDEV(F56:F149)</f>
        <v>0.008459752314783462</v>
      </c>
      <c r="G7" s="31">
        <f>STDEV(G56:G149)</f>
        <v>0.008902062328123178</v>
      </c>
      <c r="H7" s="31">
        <f>STDEV(H56:H149)</f>
        <v>0.011955111322336327</v>
      </c>
      <c r="I7" s="5"/>
      <c r="J7" s="8"/>
    </row>
    <row r="8" spans="2:10" ht="12.75">
      <c r="B8" s="9"/>
      <c r="C8" s="9"/>
      <c r="D8" s="1" t="s">
        <v>37</v>
      </c>
      <c r="E8" s="30">
        <f>100*E7/E6</f>
        <v>7.8007487175076635</v>
      </c>
      <c r="F8" s="30">
        <f>100*F7/F6</f>
        <v>7.746920270256283</v>
      </c>
      <c r="G8" s="30">
        <f>100*G7/G6</f>
        <v>6.515462336828663</v>
      </c>
      <c r="H8" s="30">
        <f>100*H7/H6</f>
        <v>5.758001236365573</v>
      </c>
      <c r="I8" s="5"/>
      <c r="J8" s="8"/>
    </row>
    <row r="9" spans="2:10" ht="12.75">
      <c r="B9" s="9"/>
      <c r="D9" s="26" t="s">
        <v>13</v>
      </c>
      <c r="E9" s="57">
        <f>MIN(E56:E149)</f>
        <v>0.04836666666666667</v>
      </c>
      <c r="F9" s="57">
        <f>MIN(F56:F149)</f>
        <v>0.054773333333333334</v>
      </c>
      <c r="G9" s="57">
        <f>MIN(G56:G149)</f>
        <v>0.08209999999999999</v>
      </c>
      <c r="H9" s="57">
        <f>MIN(H56:H149)</f>
        <v>0.13303333333333334</v>
      </c>
      <c r="I9" s="5"/>
      <c r="J9" s="8"/>
    </row>
    <row r="10" spans="2:10" ht="12.75">
      <c r="B10" s="9"/>
      <c r="D10" s="26" t="s">
        <v>12</v>
      </c>
      <c r="E10" s="57">
        <f>MAX(E56:E149)</f>
        <v>0.122</v>
      </c>
      <c r="F10" s="57">
        <f>MAX(F56:F147)</f>
        <v>0.12866666666666668</v>
      </c>
      <c r="G10" s="57">
        <f>MAX(G56:G147)</f>
        <v>0.1555</v>
      </c>
      <c r="H10" s="57">
        <f>MAX(H56:H147)</f>
        <v>0.23766666666666666</v>
      </c>
      <c r="I10" s="5"/>
      <c r="J10" s="8"/>
    </row>
    <row r="11" spans="2:14" ht="12.75">
      <c r="B11" s="9"/>
      <c r="C11" s="9"/>
      <c r="I11" s="4"/>
      <c r="J11" s="4"/>
      <c r="K11" s="4"/>
      <c r="L11" s="4"/>
      <c r="M11" s="4"/>
      <c r="N11" s="4"/>
    </row>
    <row r="12" spans="2:14" ht="12.75">
      <c r="B12" s="9">
        <f>COUNT(C52:C134)</f>
        <v>83</v>
      </c>
      <c r="C12" s="9">
        <v>1</v>
      </c>
      <c r="D12" s="1" t="s">
        <v>7</v>
      </c>
      <c r="E12" s="30">
        <f>AVERAGE(E56:E134)</f>
        <v>0.10110949367088609</v>
      </c>
      <c r="F12" s="30">
        <f>AVERAGE(F56:F134)</f>
        <v>0.10952109704641352</v>
      </c>
      <c r="G12" s="30">
        <f>AVERAGE(G56:G134)</f>
        <v>0.13694852320675105</v>
      </c>
      <c r="H12" s="30">
        <f>AVERAGE(H56:H134)</f>
        <v>0.20809261603375537</v>
      </c>
      <c r="I12" s="2"/>
      <c r="J12" s="2"/>
      <c r="K12" s="2"/>
      <c r="L12" s="2"/>
      <c r="M12" s="4"/>
      <c r="N12" s="4"/>
    </row>
    <row r="13" spans="2:14" ht="12.75">
      <c r="B13" s="9"/>
      <c r="C13" s="9"/>
      <c r="D13" s="1" t="s">
        <v>8</v>
      </c>
      <c r="E13" s="31">
        <f>STDEV(E56:E134)</f>
        <v>0.005075674266145687</v>
      </c>
      <c r="F13" s="31">
        <f>STDEV(F56:F134)</f>
        <v>0.005665273652850877</v>
      </c>
      <c r="G13" s="31">
        <f>STDEV(G56:G134)</f>
        <v>0.0062817541996889065</v>
      </c>
      <c r="H13" s="31">
        <f>STDEV(H56:H134)</f>
        <v>0.008110428966823732</v>
      </c>
      <c r="I13" s="7"/>
      <c r="J13" s="7"/>
      <c r="K13" s="7"/>
      <c r="L13" s="7"/>
      <c r="M13" s="4"/>
      <c r="N13" s="4"/>
    </row>
    <row r="14" spans="2:14" ht="12.75">
      <c r="B14" s="9"/>
      <c r="C14" s="9"/>
      <c r="I14" s="4"/>
      <c r="J14" s="4"/>
      <c r="K14" s="4"/>
      <c r="L14" s="4"/>
      <c r="M14" s="4"/>
      <c r="N14" s="4"/>
    </row>
    <row r="15" spans="2:14" ht="12.75">
      <c r="B15" s="9">
        <f>COUNT(C135:C142)</f>
        <v>8</v>
      </c>
      <c r="C15" s="9">
        <v>2</v>
      </c>
      <c r="D15" s="1" t="s">
        <v>7</v>
      </c>
      <c r="E15" s="30">
        <f>AVERAGE(E137:E141)</f>
        <v>0.10053333333333334</v>
      </c>
      <c r="F15" s="30">
        <f>AVERAGE(F137:F141)</f>
        <v>0.10543333333333334</v>
      </c>
      <c r="G15" s="30">
        <f>AVERAGE(G137:G141)</f>
        <v>0.13183333333333336</v>
      </c>
      <c r="H15" s="30">
        <f>AVERAGE(H137:H141)</f>
        <v>0.19826666666666665</v>
      </c>
      <c r="I15" s="4"/>
      <c r="J15" s="4"/>
      <c r="K15" s="4"/>
      <c r="L15" s="4"/>
      <c r="M15" s="4"/>
      <c r="N15" s="4"/>
    </row>
    <row r="16" spans="2:14" ht="12.75">
      <c r="B16" s="9"/>
      <c r="C16" s="9"/>
      <c r="D16" s="1" t="s">
        <v>8</v>
      </c>
      <c r="E16" s="31">
        <f>STDEV(E137:E141)</f>
        <v>0.0038140820943212803</v>
      </c>
      <c r="F16" s="31">
        <f>STDEV(F137:F141)</f>
        <v>0.00547164407549403</v>
      </c>
      <c r="G16" s="31">
        <f>STDEV(G137:G141)</f>
        <v>0.007977398629182888</v>
      </c>
      <c r="H16" s="31">
        <f>STDEV(H137:H141)</f>
        <v>0.010917366389788746</v>
      </c>
      <c r="I16" s="4"/>
      <c r="J16" s="4"/>
      <c r="K16" s="4"/>
      <c r="L16" s="4"/>
      <c r="M16" s="4"/>
      <c r="N16" s="4"/>
    </row>
    <row r="17" spans="2:14" ht="12.75">
      <c r="B17" s="9"/>
      <c r="C17" s="9"/>
      <c r="I17" s="4"/>
      <c r="J17" s="4"/>
      <c r="K17" s="4"/>
      <c r="L17" s="4"/>
      <c r="M17" s="4"/>
      <c r="N17" s="4"/>
    </row>
    <row r="18" spans="2:14" ht="12.75">
      <c r="B18" s="9">
        <f>COUNT(C143:C143)</f>
        <v>1</v>
      </c>
      <c r="C18" s="9">
        <v>3</v>
      </c>
      <c r="D18" s="1" t="s">
        <v>7</v>
      </c>
      <c r="E18" s="30" t="s">
        <v>38</v>
      </c>
      <c r="F18" s="30" t="s">
        <v>38</v>
      </c>
      <c r="G18" s="30" t="s">
        <v>38</v>
      </c>
      <c r="H18" s="30" t="s">
        <v>38</v>
      </c>
      <c r="I18" s="30"/>
      <c r="J18" s="30"/>
      <c r="K18" s="30"/>
      <c r="L18" s="4"/>
      <c r="M18" s="4"/>
      <c r="N18" s="4"/>
    </row>
    <row r="19" spans="2:3" ht="12.75">
      <c r="B19" s="9"/>
      <c r="C19" s="9"/>
    </row>
    <row r="20" spans="2:8" ht="12.75">
      <c r="B20" s="9">
        <f>COUNT(C144:C144)</f>
        <v>1</v>
      </c>
      <c r="C20" s="9">
        <v>4</v>
      </c>
      <c r="D20" s="1" t="s">
        <v>7</v>
      </c>
      <c r="E20" s="30" t="s">
        <v>38</v>
      </c>
      <c r="F20" s="30" t="s">
        <v>38</v>
      </c>
      <c r="G20" s="30" t="s">
        <v>38</v>
      </c>
      <c r="H20" s="30" t="s">
        <v>38</v>
      </c>
    </row>
    <row r="21" spans="2:3" ht="12.75">
      <c r="B21" s="9"/>
      <c r="C21" s="9"/>
    </row>
    <row r="22" spans="2:8" ht="12.75">
      <c r="B22" s="9">
        <f>COUNT(C145:C149)</f>
        <v>5</v>
      </c>
      <c r="C22" s="9">
        <v>5</v>
      </c>
      <c r="D22" s="1" t="s">
        <v>7</v>
      </c>
      <c r="E22" s="30" t="s">
        <v>38</v>
      </c>
      <c r="F22" s="30" t="s">
        <v>38</v>
      </c>
      <c r="G22" s="30" t="s">
        <v>38</v>
      </c>
      <c r="H22" s="30" t="s">
        <v>38</v>
      </c>
    </row>
    <row r="23" spans="2:3" ht="12.75">
      <c r="B23" s="9"/>
      <c r="C23" s="9"/>
    </row>
    <row r="24" spans="2:8" ht="12.75">
      <c r="B24" s="9">
        <f>COUNT(C150:C150)</f>
        <v>1</v>
      </c>
      <c r="C24" s="9">
        <v>6</v>
      </c>
      <c r="D24" s="1" t="s">
        <v>7</v>
      </c>
      <c r="E24" s="30" t="s">
        <v>38</v>
      </c>
      <c r="F24" s="30" t="s">
        <v>38</v>
      </c>
      <c r="G24" s="30" t="s">
        <v>38</v>
      </c>
      <c r="H24" s="30" t="s">
        <v>38</v>
      </c>
    </row>
    <row r="25" spans="2:8" ht="12.75">
      <c r="B25" s="9"/>
      <c r="C25" s="9"/>
      <c r="E25" s="30"/>
      <c r="F25" s="30"/>
      <c r="G25" s="30"/>
      <c r="H25" s="30"/>
    </row>
    <row r="26" spans="13:17" ht="12.75">
      <c r="M26" s="2"/>
      <c r="N26" s="2"/>
      <c r="Q26" s="2"/>
    </row>
    <row r="27" spans="4:17" ht="12.75">
      <c r="D27" s="25" t="s">
        <v>9</v>
      </c>
      <c r="E27" s="60">
        <v>0.101</v>
      </c>
      <c r="F27" s="60">
        <v>0.11</v>
      </c>
      <c r="G27" s="60">
        <v>0.138</v>
      </c>
      <c r="H27" s="60">
        <v>0.209</v>
      </c>
      <c r="Q27" s="2"/>
    </row>
    <row r="28" ht="12.75">
      <c r="Q28" s="2"/>
    </row>
    <row r="29" spans="3:17" ht="12.75">
      <c r="C29" s="43" t="s">
        <v>26</v>
      </c>
      <c r="D29"/>
      <c r="E29"/>
      <c r="F29"/>
      <c r="G29"/>
      <c r="H29"/>
      <c r="Q29" s="2"/>
    </row>
    <row r="30" spans="4:17" ht="12.75">
      <c r="D30"/>
      <c r="E30"/>
      <c r="F30"/>
      <c r="G30"/>
      <c r="H30"/>
      <c r="Q30" s="2"/>
    </row>
    <row r="31" spans="4:17" ht="12.75">
      <c r="D31"/>
      <c r="E31"/>
      <c r="F31"/>
      <c r="G31"/>
      <c r="H31"/>
      <c r="Q31" s="2"/>
    </row>
    <row r="32" spans="3:17" ht="12.75">
      <c r="C32" t="s">
        <v>27</v>
      </c>
      <c r="D32"/>
      <c r="E32"/>
      <c r="F32"/>
      <c r="G32"/>
      <c r="H32"/>
      <c r="Q32" s="2"/>
    </row>
    <row r="33" spans="3:17" ht="12.75">
      <c r="C33" t="s">
        <v>28</v>
      </c>
      <c r="D33"/>
      <c r="E33"/>
      <c r="F33"/>
      <c r="G33"/>
      <c r="H33"/>
      <c r="Q33" s="2"/>
    </row>
    <row r="34" spans="4:17" ht="12.75">
      <c r="D34"/>
      <c r="E34"/>
      <c r="F34"/>
      <c r="G34"/>
      <c r="H34"/>
      <c r="Q34" s="2"/>
    </row>
    <row r="35" spans="3:17" ht="12.75">
      <c r="C35" t="s">
        <v>29</v>
      </c>
      <c r="D35"/>
      <c r="E35"/>
      <c r="F35"/>
      <c r="G35"/>
      <c r="H35"/>
      <c r="Q35" s="2"/>
    </row>
    <row r="36" spans="3:17" ht="12.75">
      <c r="C36" t="s">
        <v>30</v>
      </c>
      <c r="D36"/>
      <c r="E36"/>
      <c r="F36"/>
      <c r="G36"/>
      <c r="H36"/>
      <c r="Q36" s="2"/>
    </row>
    <row r="37" spans="3:17" ht="12.75">
      <c r="C37" t="s">
        <v>31</v>
      </c>
      <c r="D37"/>
      <c r="E37"/>
      <c r="F37"/>
      <c r="G37"/>
      <c r="H37"/>
      <c r="Q37" s="2"/>
    </row>
    <row r="38" spans="4:17" ht="12.75">
      <c r="D38"/>
      <c r="E38"/>
      <c r="F38"/>
      <c r="G38"/>
      <c r="H38"/>
      <c r="Q38" s="2"/>
    </row>
    <row r="39" spans="3:17" ht="12.75">
      <c r="C39" t="s">
        <v>32</v>
      </c>
      <c r="D39"/>
      <c r="E39"/>
      <c r="F39"/>
      <c r="G39"/>
      <c r="H39"/>
      <c r="Q39" s="2"/>
    </row>
    <row r="40" spans="3:17" ht="12.75">
      <c r="C40" t="s">
        <v>33</v>
      </c>
      <c r="D40"/>
      <c r="E40"/>
      <c r="F40"/>
      <c r="G40"/>
      <c r="H40"/>
      <c r="Q40" s="2"/>
    </row>
    <row r="41" spans="4:17" ht="12.75">
      <c r="D41"/>
      <c r="E41"/>
      <c r="F41"/>
      <c r="G41"/>
      <c r="H41"/>
      <c r="Q41" s="2"/>
    </row>
    <row r="42" spans="3:17" ht="12.75">
      <c r="C42" t="s">
        <v>34</v>
      </c>
      <c r="D42"/>
      <c r="E42"/>
      <c r="F42"/>
      <c r="G42"/>
      <c r="H42"/>
      <c r="Q42" s="2"/>
    </row>
    <row r="43" spans="4:17" ht="12.75">
      <c r="D43"/>
      <c r="E43"/>
      <c r="F43"/>
      <c r="G43"/>
      <c r="H43"/>
      <c r="Q43" s="2"/>
    </row>
    <row r="44" spans="3:17" ht="12.75">
      <c r="C44" t="s">
        <v>35</v>
      </c>
      <c r="D44"/>
      <c r="E44"/>
      <c r="F44"/>
      <c r="G44"/>
      <c r="H44"/>
      <c r="Q44" s="2"/>
    </row>
    <row r="45" spans="4:17" ht="12.75">
      <c r="D45"/>
      <c r="E45"/>
      <c r="F45"/>
      <c r="G45"/>
      <c r="H45"/>
      <c r="Q45" s="2"/>
    </row>
    <row r="46" spans="3:17" ht="12.75">
      <c r="C46" t="s">
        <v>36</v>
      </c>
      <c r="D46"/>
      <c r="E46"/>
      <c r="F46"/>
      <c r="G46"/>
      <c r="H46"/>
      <c r="Q46" s="2"/>
    </row>
    <row r="47" ht="12.75">
      <c r="Q47" s="2"/>
    </row>
    <row r="48" ht="12.75">
      <c r="Q48" s="2"/>
    </row>
    <row r="49" spans="5:8" ht="12.75">
      <c r="E49" s="6"/>
      <c r="F49" s="6"/>
      <c r="G49" s="6"/>
      <c r="H49" s="6"/>
    </row>
    <row r="50" spans="2:8" ht="13.5" thickBot="1">
      <c r="B50" s="17" t="s">
        <v>10</v>
      </c>
      <c r="C50" s="10" t="s">
        <v>1</v>
      </c>
      <c r="D50" s="24" t="s">
        <v>11</v>
      </c>
      <c r="E50" s="11" t="s">
        <v>2</v>
      </c>
      <c r="F50" s="11" t="s">
        <v>3</v>
      </c>
      <c r="G50" s="11" t="s">
        <v>4</v>
      </c>
      <c r="H50" s="11" t="s">
        <v>5</v>
      </c>
    </row>
    <row r="51" spans="2:34" s="12" customFormat="1" ht="13.5" thickBot="1">
      <c r="B51" s="32"/>
      <c r="C51" s="32"/>
      <c r="D51" s="33"/>
      <c r="E51" s="34"/>
      <c r="F51" s="34"/>
      <c r="G51" s="34"/>
      <c r="H51" s="34"/>
      <c r="J51" s="37"/>
      <c r="K51" s="38" t="s">
        <v>14</v>
      </c>
      <c r="L51" s="38" t="s">
        <v>15</v>
      </c>
      <c r="M51" s="38" t="s">
        <v>16</v>
      </c>
      <c r="N51" s="39" t="s">
        <v>17</v>
      </c>
      <c r="O51" s="39" t="s">
        <v>18</v>
      </c>
      <c r="P51" s="39" t="s">
        <v>19</v>
      </c>
      <c r="Q51" s="40" t="s">
        <v>20</v>
      </c>
      <c r="R51" s="40" t="s">
        <v>21</v>
      </c>
      <c r="S51" s="40" t="s">
        <v>22</v>
      </c>
      <c r="T51" s="41" t="s">
        <v>23</v>
      </c>
      <c r="U51" s="41" t="s">
        <v>24</v>
      </c>
      <c r="V51" s="41" t="s">
        <v>25</v>
      </c>
      <c r="X51" s="59"/>
      <c r="Y51" s="59"/>
      <c r="AB51" s="59"/>
      <c r="AE51" s="59"/>
      <c r="AH51" s="59" t="s">
        <v>39</v>
      </c>
    </row>
    <row r="52" spans="2:34" s="12" customFormat="1" ht="13.5" thickBot="1">
      <c r="B52" s="32">
        <v>13</v>
      </c>
      <c r="C52" s="32">
        <v>1</v>
      </c>
      <c r="D52" s="66">
        <v>39394</v>
      </c>
      <c r="E52" s="30">
        <f aca="true" t="shared" si="0" ref="E52:E67">AVERAGE(K52:M52)</f>
        <v>0.099</v>
      </c>
      <c r="F52" s="30">
        <f aca="true" t="shared" si="1" ref="F52:F67">AVERAGE(N52:P52)</f>
        <v>0.111</v>
      </c>
      <c r="G52" s="30">
        <f aca="true" t="shared" si="2" ref="G52:G67">AVERAGE(Q52:S52)</f>
        <v>0.139</v>
      </c>
      <c r="H52" s="30">
        <f aca="true" t="shared" si="3" ref="H52:H67">AVERAGE(T52:V52)</f>
        <v>0.212</v>
      </c>
      <c r="J52" s="61">
        <v>13</v>
      </c>
      <c r="K52" s="38">
        <v>0.099</v>
      </c>
      <c r="L52" s="38"/>
      <c r="M52" s="38"/>
      <c r="N52" s="39">
        <v>0.111</v>
      </c>
      <c r="O52" s="39"/>
      <c r="P52" s="39"/>
      <c r="Q52" s="40">
        <v>0.139</v>
      </c>
      <c r="R52" s="40"/>
      <c r="S52" s="40"/>
      <c r="T52" s="41">
        <v>0.212</v>
      </c>
      <c r="U52" s="41"/>
      <c r="V52" s="41"/>
      <c r="X52" s="59"/>
      <c r="Y52" s="59"/>
      <c r="AB52" s="59"/>
      <c r="AE52" s="59"/>
      <c r="AH52" s="59"/>
    </row>
    <row r="53" spans="2:34" s="12" customFormat="1" ht="13.5" thickBot="1">
      <c r="B53" s="32">
        <v>27</v>
      </c>
      <c r="C53" s="32">
        <v>1</v>
      </c>
      <c r="D53" s="62">
        <v>39402</v>
      </c>
      <c r="E53" s="30">
        <f t="shared" si="0"/>
        <v>0.09466666666666668</v>
      </c>
      <c r="F53" s="30">
        <f t="shared" si="1"/>
        <v>0.10366666666666667</v>
      </c>
      <c r="G53" s="30">
        <f t="shared" si="2"/>
        <v>0.131</v>
      </c>
      <c r="H53" s="30">
        <f t="shared" si="3"/>
        <v>0.19433333333333333</v>
      </c>
      <c r="J53" s="61">
        <v>27</v>
      </c>
      <c r="K53" s="52">
        <v>0.094</v>
      </c>
      <c r="L53" s="38">
        <v>0.095</v>
      </c>
      <c r="M53" s="38">
        <v>0.095</v>
      </c>
      <c r="N53" s="39">
        <v>0.102</v>
      </c>
      <c r="O53" s="39">
        <v>0.105</v>
      </c>
      <c r="P53" s="39">
        <v>0.104</v>
      </c>
      <c r="Q53" s="40">
        <v>0.134</v>
      </c>
      <c r="R53" s="40">
        <v>0.129</v>
      </c>
      <c r="S53" s="40">
        <v>0.13</v>
      </c>
      <c r="T53" s="41">
        <v>0.197</v>
      </c>
      <c r="U53" s="41">
        <v>0.203</v>
      </c>
      <c r="V53" s="41">
        <v>0.183</v>
      </c>
      <c r="X53" s="59"/>
      <c r="Y53" s="59"/>
      <c r="AB53" s="59"/>
      <c r="AE53" s="59"/>
      <c r="AH53" s="59"/>
    </row>
    <row r="54" spans="2:34" s="12" customFormat="1" ht="13.5" thickBot="1">
      <c r="B54" s="32">
        <v>83</v>
      </c>
      <c r="C54" s="32">
        <v>1</v>
      </c>
      <c r="D54" s="62">
        <v>39395</v>
      </c>
      <c r="E54" s="30">
        <f t="shared" si="0"/>
        <v>0.12333333333333334</v>
      </c>
      <c r="F54" s="30">
        <f t="shared" si="1"/>
        <v>0.12333333333333334</v>
      </c>
      <c r="G54" s="30">
        <f t="shared" si="2"/>
        <v>0.17333333333333334</v>
      </c>
      <c r="H54" s="30">
        <f t="shared" si="3"/>
        <v>0.25</v>
      </c>
      <c r="J54" s="61">
        <v>83</v>
      </c>
      <c r="K54" s="52">
        <v>0.12</v>
      </c>
      <c r="L54" s="52">
        <v>0.12</v>
      </c>
      <c r="M54" s="52">
        <v>0.13</v>
      </c>
      <c r="N54" s="51">
        <v>0.12</v>
      </c>
      <c r="O54" s="51">
        <v>0.12</v>
      </c>
      <c r="P54" s="51">
        <v>0.13</v>
      </c>
      <c r="Q54" s="53">
        <v>0.18</v>
      </c>
      <c r="R54" s="53">
        <v>0.16</v>
      </c>
      <c r="S54" s="53">
        <v>0.18</v>
      </c>
      <c r="T54" s="50">
        <v>0.26</v>
      </c>
      <c r="U54" s="50">
        <v>0.23</v>
      </c>
      <c r="V54" s="50">
        <v>0.26</v>
      </c>
      <c r="X54" s="59"/>
      <c r="Y54" s="59"/>
      <c r="AB54" s="59"/>
      <c r="AE54" s="59"/>
      <c r="AH54" s="59"/>
    </row>
    <row r="55" spans="2:34" s="12" customFormat="1" ht="13.5" thickBot="1">
      <c r="B55" s="32">
        <v>452</v>
      </c>
      <c r="C55" s="32">
        <v>1</v>
      </c>
      <c r="D55" s="62">
        <v>39389</v>
      </c>
      <c r="E55" s="30">
        <f t="shared" si="0"/>
        <v>0.1055</v>
      </c>
      <c r="F55" s="30">
        <f t="shared" si="1"/>
        <v>0.1135</v>
      </c>
      <c r="G55" s="30">
        <f t="shared" si="2"/>
        <v>0.1485</v>
      </c>
      <c r="H55" s="30">
        <f t="shared" si="3"/>
        <v>0.2205</v>
      </c>
      <c r="J55" s="61">
        <v>452</v>
      </c>
      <c r="K55" s="38">
        <v>0.104</v>
      </c>
      <c r="L55" s="38">
        <v>0.107</v>
      </c>
      <c r="M55" s="38"/>
      <c r="N55" s="39">
        <v>0.114</v>
      </c>
      <c r="O55" s="39">
        <v>0.113</v>
      </c>
      <c r="P55" s="39"/>
      <c r="Q55" s="40">
        <v>0.148</v>
      </c>
      <c r="R55" s="40">
        <v>0.149</v>
      </c>
      <c r="S55" s="40"/>
      <c r="T55" s="50">
        <v>0.22</v>
      </c>
      <c r="U55" s="50">
        <v>0.221</v>
      </c>
      <c r="V55" s="50"/>
      <c r="X55" s="59"/>
      <c r="Y55" s="59"/>
      <c r="AB55" s="59"/>
      <c r="AE55" s="59"/>
      <c r="AH55" s="59"/>
    </row>
    <row r="56" spans="2:36" s="35" customFormat="1" ht="13.5" thickBot="1">
      <c r="B56" s="35">
        <v>3056</v>
      </c>
      <c r="C56" s="9">
        <v>1</v>
      </c>
      <c r="D56" s="44">
        <v>39398</v>
      </c>
      <c r="E56" s="30">
        <f t="shared" si="0"/>
        <v>0.102</v>
      </c>
      <c r="F56" s="30">
        <f t="shared" si="1"/>
        <v>0.10533333333333333</v>
      </c>
      <c r="G56" s="30">
        <f t="shared" si="2"/>
        <v>0.134</v>
      </c>
      <c r="H56" s="30">
        <f t="shared" si="3"/>
        <v>0.20233333333333334</v>
      </c>
      <c r="J56" s="42">
        <v>3056</v>
      </c>
      <c r="K56" s="48">
        <v>0.102</v>
      </c>
      <c r="L56" s="48">
        <v>0.103</v>
      </c>
      <c r="M56" s="48">
        <v>0.101</v>
      </c>
      <c r="N56" s="47">
        <v>0.105</v>
      </c>
      <c r="O56" s="47">
        <v>0.107</v>
      </c>
      <c r="P56" s="47">
        <v>0.104</v>
      </c>
      <c r="Q56" s="46">
        <v>0.134</v>
      </c>
      <c r="R56" s="46">
        <v>0.136</v>
      </c>
      <c r="S56" s="46">
        <v>0.132</v>
      </c>
      <c r="T56" s="49">
        <v>0.203</v>
      </c>
      <c r="U56" s="49">
        <v>0.205</v>
      </c>
      <c r="V56" s="49">
        <v>0.199</v>
      </c>
      <c r="X56" s="36"/>
      <c r="Z56" s="36"/>
      <c r="AA56" s="36"/>
      <c r="AC56" s="36"/>
      <c r="AD56" s="36"/>
      <c r="AG56" s="36"/>
      <c r="AJ56" s="36"/>
    </row>
    <row r="57" spans="2:36" s="35" customFormat="1" ht="13.5" thickBot="1">
      <c r="B57" s="35">
        <v>3159</v>
      </c>
      <c r="C57" s="9">
        <v>1</v>
      </c>
      <c r="D57" s="44">
        <v>39388</v>
      </c>
      <c r="E57" s="30">
        <f t="shared" si="0"/>
        <v>0.105</v>
      </c>
      <c r="F57" s="30">
        <f t="shared" si="1"/>
        <v>0.113</v>
      </c>
      <c r="G57" s="30">
        <f t="shared" si="2"/>
        <v>0.143</v>
      </c>
      <c r="H57" s="30">
        <f t="shared" si="3"/>
        <v>0.212</v>
      </c>
      <c r="J57" s="42">
        <v>3159</v>
      </c>
      <c r="K57" s="48">
        <v>0.105</v>
      </c>
      <c r="L57" s="48"/>
      <c r="M57" s="48"/>
      <c r="N57" s="47">
        <v>0.113</v>
      </c>
      <c r="O57" s="47"/>
      <c r="P57" s="47"/>
      <c r="Q57" s="46">
        <v>0.143</v>
      </c>
      <c r="R57" s="46"/>
      <c r="S57" s="46"/>
      <c r="T57" s="49">
        <v>0.212</v>
      </c>
      <c r="U57" s="49"/>
      <c r="V57" s="49"/>
      <c r="X57" s="36"/>
      <c r="Z57" s="36"/>
      <c r="AA57" s="36"/>
      <c r="AC57" s="36"/>
      <c r="AD57" s="36"/>
      <c r="AG57" s="36"/>
      <c r="AJ57" s="36"/>
    </row>
    <row r="58" spans="2:36" s="35" customFormat="1" ht="13.5" thickBot="1">
      <c r="B58" s="35">
        <v>4062</v>
      </c>
      <c r="C58" s="9">
        <v>1</v>
      </c>
      <c r="D58" s="44">
        <v>39388</v>
      </c>
      <c r="E58" s="30">
        <f t="shared" si="0"/>
        <v>0.09966666666666668</v>
      </c>
      <c r="F58" s="30">
        <f t="shared" si="1"/>
        <v>0.10366666666666667</v>
      </c>
      <c r="G58" s="30">
        <f t="shared" si="2"/>
        <v>0.13833333333333334</v>
      </c>
      <c r="H58" s="30">
        <f t="shared" si="3"/>
        <v>0.209</v>
      </c>
      <c r="J58" s="42">
        <v>4062</v>
      </c>
      <c r="K58" s="48">
        <v>0.098</v>
      </c>
      <c r="L58" s="48">
        <v>0.104</v>
      </c>
      <c r="M58" s="48">
        <v>0.097</v>
      </c>
      <c r="N58" s="47">
        <v>0.105</v>
      </c>
      <c r="O58" s="47">
        <v>0.103</v>
      </c>
      <c r="P58" s="47">
        <v>0.103</v>
      </c>
      <c r="Q58" s="46">
        <v>0.139</v>
      </c>
      <c r="R58" s="46">
        <v>0.139</v>
      </c>
      <c r="S58" s="46">
        <v>0.137</v>
      </c>
      <c r="T58" s="49">
        <v>0.208</v>
      </c>
      <c r="U58" s="49">
        <v>0.21</v>
      </c>
      <c r="V58" s="49">
        <v>0.209</v>
      </c>
      <c r="X58" s="36"/>
      <c r="Z58" s="36"/>
      <c r="AA58" s="36"/>
      <c r="AC58" s="36"/>
      <c r="AD58" s="36"/>
      <c r="AG58" s="36"/>
      <c r="AJ58" s="36"/>
    </row>
    <row r="59" spans="2:36" s="35" customFormat="1" ht="13.5" thickBot="1">
      <c r="B59" s="35">
        <v>6279</v>
      </c>
      <c r="C59" s="35">
        <v>1</v>
      </c>
      <c r="D59" s="67">
        <v>39407</v>
      </c>
      <c r="E59" s="30">
        <f t="shared" si="0"/>
        <v>0.104</v>
      </c>
      <c r="F59" s="30">
        <f t="shared" si="1"/>
        <v>0.11033333333333334</v>
      </c>
      <c r="G59" s="30">
        <f t="shared" si="2"/>
        <v>0.14</v>
      </c>
      <c r="H59" s="30">
        <f t="shared" si="3"/>
        <v>0.21133333333333335</v>
      </c>
      <c r="J59" s="42">
        <v>6279</v>
      </c>
      <c r="K59" s="48">
        <v>0.103</v>
      </c>
      <c r="L59" s="48">
        <v>0.105</v>
      </c>
      <c r="M59" s="48">
        <v>0.104</v>
      </c>
      <c r="N59" s="47">
        <v>0.111</v>
      </c>
      <c r="O59" s="47">
        <v>0.11</v>
      </c>
      <c r="P59" s="47">
        <v>0.11</v>
      </c>
      <c r="Q59" s="46">
        <v>0.141</v>
      </c>
      <c r="R59" s="46">
        <v>0.139</v>
      </c>
      <c r="S59" s="46">
        <v>0.14</v>
      </c>
      <c r="T59" s="49">
        <v>0.211</v>
      </c>
      <c r="U59" s="49">
        <v>0.212</v>
      </c>
      <c r="V59" s="49">
        <v>0.211</v>
      </c>
      <c r="X59" s="36"/>
      <c r="Z59" s="36"/>
      <c r="AA59" s="36"/>
      <c r="AC59" s="36"/>
      <c r="AD59" s="36"/>
      <c r="AG59" s="36"/>
      <c r="AJ59" s="36"/>
    </row>
    <row r="60" spans="2:34" s="29" customFormat="1" ht="13.5" thickBot="1">
      <c r="B60" s="35">
        <v>11850</v>
      </c>
      <c r="C60" s="9">
        <v>1</v>
      </c>
      <c r="D60" s="44">
        <v>39413</v>
      </c>
      <c r="E60" s="30">
        <f t="shared" si="0"/>
        <v>0.09733333333333334</v>
      </c>
      <c r="F60" s="30">
        <f t="shared" si="1"/>
        <v>0.10266666666666667</v>
      </c>
      <c r="G60" s="30">
        <f t="shared" si="2"/>
        <v>0.127</v>
      </c>
      <c r="H60" s="30">
        <f t="shared" si="3"/>
        <v>0.20366666666666666</v>
      </c>
      <c r="J60" s="42">
        <v>11850</v>
      </c>
      <c r="K60" s="48">
        <v>0.097</v>
      </c>
      <c r="L60" s="48">
        <v>0.098</v>
      </c>
      <c r="M60" s="48">
        <v>0.097</v>
      </c>
      <c r="N60" s="47">
        <v>0.104</v>
      </c>
      <c r="O60" s="47">
        <v>0.102</v>
      </c>
      <c r="P60" s="47">
        <v>0.102</v>
      </c>
      <c r="Q60" s="46">
        <v>0.127</v>
      </c>
      <c r="R60" s="46">
        <v>0.128</v>
      </c>
      <c r="S60" s="46">
        <v>0.126</v>
      </c>
      <c r="T60" s="49">
        <v>0.204</v>
      </c>
      <c r="U60" s="49">
        <v>0.206</v>
      </c>
      <c r="V60" s="49">
        <v>0.201</v>
      </c>
      <c r="X60" s="36"/>
      <c r="Y60" s="35"/>
      <c r="Z60" s="36"/>
      <c r="AA60" s="36"/>
      <c r="AB60" s="35"/>
      <c r="AE60" s="35"/>
      <c r="AH60" s="35"/>
    </row>
    <row r="61" spans="2:34" s="29" customFormat="1" ht="13.5" thickBot="1">
      <c r="B61" s="35">
        <v>12447</v>
      </c>
      <c r="C61" s="9">
        <v>1</v>
      </c>
      <c r="D61" s="44">
        <v>39415</v>
      </c>
      <c r="E61" s="30">
        <f t="shared" si="0"/>
        <v>0.09333333333333334</v>
      </c>
      <c r="F61" s="30">
        <f t="shared" si="1"/>
        <v>0.10000000000000002</v>
      </c>
      <c r="G61" s="30">
        <f t="shared" si="2"/>
        <v>0.13</v>
      </c>
      <c r="H61" s="30">
        <f t="shared" si="3"/>
        <v>0.18666666666666668</v>
      </c>
      <c r="J61" s="42">
        <v>12447</v>
      </c>
      <c r="K61" s="48">
        <v>0.09</v>
      </c>
      <c r="L61" s="48">
        <v>0.1</v>
      </c>
      <c r="M61" s="48">
        <v>0.09</v>
      </c>
      <c r="N61" s="47">
        <v>0.1</v>
      </c>
      <c r="O61" s="47">
        <v>0.1</v>
      </c>
      <c r="P61" s="47">
        <v>0.1</v>
      </c>
      <c r="Q61" s="46">
        <v>0.13</v>
      </c>
      <c r="R61" s="46">
        <v>0.13</v>
      </c>
      <c r="S61" s="46"/>
      <c r="T61" s="49">
        <v>0.19</v>
      </c>
      <c r="U61" s="49">
        <v>0.18</v>
      </c>
      <c r="V61" s="49">
        <v>0.19</v>
      </c>
      <c r="X61" s="36"/>
      <c r="Y61" s="35"/>
      <c r="Z61" s="36"/>
      <c r="AA61" s="36"/>
      <c r="AB61" s="35"/>
      <c r="AE61" s="35"/>
      <c r="AH61" s="35"/>
    </row>
    <row r="62" spans="2:34" s="29" customFormat="1" ht="13.5" thickBot="1">
      <c r="B62" s="35">
        <v>22335</v>
      </c>
      <c r="C62" s="9">
        <v>1</v>
      </c>
      <c r="D62" s="44">
        <v>39413</v>
      </c>
      <c r="E62" s="30">
        <f t="shared" si="0"/>
        <v>0.0925</v>
      </c>
      <c r="F62" s="30">
        <f t="shared" si="1"/>
        <v>0.1</v>
      </c>
      <c r="G62" s="30">
        <f t="shared" si="2"/>
        <v>0.125</v>
      </c>
      <c r="H62" s="30">
        <f t="shared" si="3"/>
        <v>0.1955</v>
      </c>
      <c r="J62" s="42">
        <v>22335</v>
      </c>
      <c r="K62" s="48">
        <v>0.091</v>
      </c>
      <c r="L62" s="48">
        <v>0.094</v>
      </c>
      <c r="M62" s="48"/>
      <c r="N62" s="47">
        <v>0.097</v>
      </c>
      <c r="O62" s="47">
        <v>0.103</v>
      </c>
      <c r="P62" s="47"/>
      <c r="Q62" s="46">
        <v>0.123</v>
      </c>
      <c r="R62" s="46">
        <v>0.127</v>
      </c>
      <c r="S62" s="46"/>
      <c r="T62" s="49">
        <v>0.193</v>
      </c>
      <c r="U62" s="49">
        <v>0.198</v>
      </c>
      <c r="V62" s="49"/>
      <c r="X62" s="36"/>
      <c r="Y62" s="35"/>
      <c r="Z62" s="36"/>
      <c r="AA62" s="36"/>
      <c r="AB62" s="35"/>
      <c r="AE62" s="35"/>
      <c r="AH62" s="35"/>
    </row>
    <row r="63" spans="2:34" s="29" customFormat="1" ht="13.5" thickBot="1">
      <c r="B63" s="35">
        <v>24512</v>
      </c>
      <c r="C63" s="9">
        <v>1</v>
      </c>
      <c r="D63" s="44">
        <v>39405</v>
      </c>
      <c r="E63" s="30">
        <f t="shared" si="0"/>
        <v>0.10099999999999999</v>
      </c>
      <c r="F63" s="30">
        <f t="shared" si="1"/>
        <v>0.09900000000000002</v>
      </c>
      <c r="G63" s="30">
        <f t="shared" si="2"/>
        <v>0.129</v>
      </c>
      <c r="H63" s="30">
        <f t="shared" si="3"/>
        <v>0.20366666666666666</v>
      </c>
      <c r="J63" s="42">
        <v>24512</v>
      </c>
      <c r="K63" s="48">
        <v>0.102</v>
      </c>
      <c r="L63" s="48">
        <v>0.099</v>
      </c>
      <c r="M63" s="48">
        <v>0.102</v>
      </c>
      <c r="N63" s="47">
        <v>0.1</v>
      </c>
      <c r="O63" s="47">
        <v>0.097</v>
      </c>
      <c r="P63" s="47">
        <v>0.1</v>
      </c>
      <c r="Q63" s="46">
        <v>0.13</v>
      </c>
      <c r="R63" s="46">
        <v>0.126</v>
      </c>
      <c r="S63" s="46">
        <v>0.131</v>
      </c>
      <c r="T63" s="49">
        <v>0.203</v>
      </c>
      <c r="U63" s="49">
        <v>0.203</v>
      </c>
      <c r="V63" s="49">
        <v>0.205</v>
      </c>
      <c r="X63" s="36"/>
      <c r="Y63" s="35"/>
      <c r="Z63" s="36"/>
      <c r="AA63" s="36"/>
      <c r="AB63" s="35"/>
      <c r="AE63" s="35"/>
      <c r="AH63" s="35"/>
    </row>
    <row r="64" spans="2:34" s="29" customFormat="1" ht="13.5" thickBot="1">
      <c r="B64" s="35">
        <v>40456</v>
      </c>
      <c r="C64" s="35">
        <v>1</v>
      </c>
      <c r="D64" s="44">
        <v>39391</v>
      </c>
      <c r="E64" s="30">
        <f t="shared" si="0"/>
        <v>0.105</v>
      </c>
      <c r="F64" s="30">
        <f t="shared" si="1"/>
        <v>0.111</v>
      </c>
      <c r="G64" s="30">
        <f t="shared" si="2"/>
        <v>0.139</v>
      </c>
      <c r="H64" s="30">
        <f t="shared" si="3"/>
        <v>0.216</v>
      </c>
      <c r="J64" s="42">
        <v>40456</v>
      </c>
      <c r="K64" s="48">
        <v>0.105</v>
      </c>
      <c r="L64" s="48"/>
      <c r="M64" s="48"/>
      <c r="N64" s="47">
        <v>0.111</v>
      </c>
      <c r="O64" s="47"/>
      <c r="P64" s="47"/>
      <c r="Q64" s="46">
        <v>0.139</v>
      </c>
      <c r="R64" s="46"/>
      <c r="S64" s="46"/>
      <c r="T64" s="49">
        <v>0.216</v>
      </c>
      <c r="U64" s="49"/>
      <c r="V64" s="49"/>
      <c r="X64" s="36"/>
      <c r="Y64" s="35"/>
      <c r="Z64" s="36"/>
      <c r="AA64" s="36"/>
      <c r="AB64" s="35"/>
      <c r="AE64" s="35"/>
      <c r="AH64" s="35"/>
    </row>
    <row r="65" spans="2:34" s="29" customFormat="1" ht="13.5" thickBot="1">
      <c r="B65" s="35">
        <v>42239</v>
      </c>
      <c r="C65" s="35">
        <v>1</v>
      </c>
      <c r="D65" s="44">
        <v>39392</v>
      </c>
      <c r="E65" s="30">
        <f t="shared" si="0"/>
        <v>0.09989999999999999</v>
      </c>
      <c r="F65" s="30">
        <f t="shared" si="1"/>
        <v>0.112</v>
      </c>
      <c r="G65" s="30">
        <f t="shared" si="2"/>
        <v>0.13233333333333333</v>
      </c>
      <c r="H65" s="30">
        <f t="shared" si="3"/>
        <v>0.20466666666666666</v>
      </c>
      <c r="J65" s="42">
        <v>42239</v>
      </c>
      <c r="K65" s="48">
        <v>0.0998</v>
      </c>
      <c r="L65" s="48">
        <v>0.0999</v>
      </c>
      <c r="M65" s="48">
        <v>0.1</v>
      </c>
      <c r="N65" s="47">
        <v>0.113</v>
      </c>
      <c r="O65" s="47">
        <v>0.111</v>
      </c>
      <c r="P65" s="47">
        <v>0.112</v>
      </c>
      <c r="Q65" s="46">
        <v>0.133</v>
      </c>
      <c r="R65" s="58">
        <v>0.132</v>
      </c>
      <c r="S65" s="46">
        <v>0.132</v>
      </c>
      <c r="T65" s="49">
        <v>0.202</v>
      </c>
      <c r="U65" s="49">
        <v>0.205</v>
      </c>
      <c r="V65" s="49">
        <v>0.207</v>
      </c>
      <c r="X65" s="36"/>
      <c r="Y65" s="35"/>
      <c r="Z65" s="36"/>
      <c r="AA65" s="36"/>
      <c r="AB65" s="35"/>
      <c r="AE65" s="35"/>
      <c r="AH65" s="35"/>
    </row>
    <row r="66" spans="2:34" s="29" customFormat="1" ht="13.5" thickBot="1">
      <c r="B66" s="35">
        <v>50009</v>
      </c>
      <c r="C66" s="35">
        <v>1</v>
      </c>
      <c r="D66" s="44">
        <v>39391</v>
      </c>
      <c r="E66" s="30">
        <f t="shared" si="0"/>
        <v>0.10733333333333334</v>
      </c>
      <c r="F66" s="30">
        <f t="shared" si="1"/>
        <v>0.11833333333333333</v>
      </c>
      <c r="G66" s="30">
        <f t="shared" si="2"/>
        <v>0.15</v>
      </c>
      <c r="H66" s="30">
        <f t="shared" si="3"/>
        <v>0.22066666666666668</v>
      </c>
      <c r="J66" s="42">
        <v>50009</v>
      </c>
      <c r="K66" s="48">
        <v>0.106</v>
      </c>
      <c r="L66" s="48">
        <v>0.109</v>
      </c>
      <c r="M66" s="48">
        <v>0.107</v>
      </c>
      <c r="N66" s="47">
        <v>0.117</v>
      </c>
      <c r="O66" s="47">
        <v>0.12</v>
      </c>
      <c r="P66" s="47">
        <v>0.118</v>
      </c>
      <c r="Q66" s="46">
        <v>0.151</v>
      </c>
      <c r="R66" s="58">
        <v>0.149</v>
      </c>
      <c r="S66" s="46">
        <v>0.15</v>
      </c>
      <c r="T66" s="49">
        <v>0.217</v>
      </c>
      <c r="U66" s="49">
        <v>0.221</v>
      </c>
      <c r="V66" s="49">
        <v>0.224</v>
      </c>
      <c r="X66" s="36"/>
      <c r="Y66" s="35"/>
      <c r="Z66" s="36"/>
      <c r="AA66" s="36"/>
      <c r="AB66" s="35"/>
      <c r="AE66" s="35"/>
      <c r="AH66" s="35"/>
    </row>
    <row r="67" spans="2:34" s="29" customFormat="1" ht="13.5" thickBot="1">
      <c r="B67" s="35">
        <v>51901</v>
      </c>
      <c r="C67" s="35">
        <v>1</v>
      </c>
      <c r="D67" s="44">
        <v>39422</v>
      </c>
      <c r="E67" s="30">
        <f t="shared" si="0"/>
        <v>0.1</v>
      </c>
      <c r="F67" s="30">
        <f t="shared" si="1"/>
        <v>0.1005</v>
      </c>
      <c r="G67" s="30">
        <f t="shared" si="2"/>
        <v>0.1385</v>
      </c>
      <c r="H67" s="30">
        <f t="shared" si="3"/>
        <v>0.199</v>
      </c>
      <c r="J67" s="42">
        <v>51901</v>
      </c>
      <c r="K67" s="48">
        <v>0.101</v>
      </c>
      <c r="L67" s="48">
        <v>0.099</v>
      </c>
      <c r="M67" s="48"/>
      <c r="N67" s="47">
        <v>0.097</v>
      </c>
      <c r="O67" s="47">
        <v>0.104</v>
      </c>
      <c r="P67" s="47"/>
      <c r="Q67" s="46">
        <v>0.14</v>
      </c>
      <c r="R67" s="46">
        <v>0.137</v>
      </c>
      <c r="S67" s="46"/>
      <c r="T67" s="49">
        <v>0.2</v>
      </c>
      <c r="U67" s="49">
        <v>0.198</v>
      </c>
      <c r="V67" s="49"/>
      <c r="X67" s="36"/>
      <c r="Y67" s="35"/>
      <c r="Z67" s="36"/>
      <c r="AA67" s="36"/>
      <c r="AB67" s="35"/>
      <c r="AE67" s="35"/>
      <c r="AH67" s="35"/>
    </row>
    <row r="68" spans="2:34" s="29" customFormat="1" ht="13.5" thickBot="1">
      <c r="B68" s="35">
        <v>60965</v>
      </c>
      <c r="C68" s="35">
        <v>1</v>
      </c>
      <c r="D68" s="44">
        <v>39401</v>
      </c>
      <c r="E68" s="30">
        <f aca="true" t="shared" si="4" ref="E68:E74">AVERAGE(K68:M68)</f>
        <v>0.10113333333333334</v>
      </c>
      <c r="F68" s="30">
        <f aca="true" t="shared" si="5" ref="F68:F74">AVERAGE(N68:P68)</f>
        <v>0.11383333333333333</v>
      </c>
      <c r="G68" s="30">
        <f aca="true" t="shared" si="6" ref="G68:G74">AVERAGE(Q68:S68)</f>
        <v>0.1366666666666667</v>
      </c>
      <c r="H68" s="30">
        <f aca="true" t="shared" si="7" ref="H68:H74">AVERAGE(T68:V68)</f>
        <v>0.206</v>
      </c>
      <c r="J68" s="42">
        <v>60965</v>
      </c>
      <c r="K68" s="48">
        <v>0.1006</v>
      </c>
      <c r="L68" s="48">
        <v>0.1018</v>
      </c>
      <c r="M68" s="48">
        <v>0.101</v>
      </c>
      <c r="N68" s="47">
        <v>0.113</v>
      </c>
      <c r="O68" s="47">
        <v>0.1144</v>
      </c>
      <c r="P68" s="47">
        <v>0.1141</v>
      </c>
      <c r="Q68" s="46">
        <v>0.1369</v>
      </c>
      <c r="R68" s="46">
        <v>0.1368</v>
      </c>
      <c r="S68" s="46">
        <v>0.1363</v>
      </c>
      <c r="T68" s="49">
        <v>0.2058</v>
      </c>
      <c r="U68" s="49">
        <v>0.2055</v>
      </c>
      <c r="V68" s="49">
        <v>0.2067</v>
      </c>
      <c r="X68" s="36"/>
      <c r="Y68" s="35"/>
      <c r="Z68" s="36"/>
      <c r="AA68" s="36"/>
      <c r="AB68" s="35"/>
      <c r="AE68" s="35"/>
      <c r="AH68" s="35"/>
    </row>
    <row r="69" spans="2:34" s="29" customFormat="1" ht="13.5" thickBot="1">
      <c r="B69" s="35">
        <v>65100</v>
      </c>
      <c r="C69" s="35">
        <v>1</v>
      </c>
      <c r="D69" s="44">
        <v>39421</v>
      </c>
      <c r="E69" s="30">
        <f t="shared" si="4"/>
        <v>0.09900000000000002</v>
      </c>
      <c r="F69" s="30">
        <f t="shared" si="5"/>
        <v>0.10933333333333334</v>
      </c>
      <c r="G69" s="30">
        <f t="shared" si="6"/>
        <v>0.13</v>
      </c>
      <c r="H69" s="30">
        <f t="shared" si="7"/>
        <v>0.20333333333333334</v>
      </c>
      <c r="J69" s="42">
        <v>65100</v>
      </c>
      <c r="K69" s="48">
        <v>0.1</v>
      </c>
      <c r="L69" s="48">
        <v>0.098</v>
      </c>
      <c r="M69" s="48">
        <v>0.099</v>
      </c>
      <c r="N69" s="47">
        <v>0.11</v>
      </c>
      <c r="O69" s="47">
        <v>0.109</v>
      </c>
      <c r="P69" s="47">
        <v>0.109</v>
      </c>
      <c r="Q69" s="46">
        <v>0.13</v>
      </c>
      <c r="R69" s="46">
        <v>0.13</v>
      </c>
      <c r="S69" s="46">
        <v>0.13</v>
      </c>
      <c r="T69" s="49">
        <v>0.2</v>
      </c>
      <c r="U69" s="49">
        <v>0.206</v>
      </c>
      <c r="V69" s="49">
        <v>0.204</v>
      </c>
      <c r="X69" s="36"/>
      <c r="Y69" s="35"/>
      <c r="Z69" s="36"/>
      <c r="AA69" s="36"/>
      <c r="AB69" s="35"/>
      <c r="AE69" s="35"/>
      <c r="AH69" s="35"/>
    </row>
    <row r="70" spans="2:34" s="29" customFormat="1" ht="13.5" thickBot="1">
      <c r="B70" s="35">
        <v>71130</v>
      </c>
      <c r="C70" s="35">
        <v>1</v>
      </c>
      <c r="D70" s="44">
        <v>39399</v>
      </c>
      <c r="E70" s="30">
        <f t="shared" si="4"/>
        <v>0.086</v>
      </c>
      <c r="F70" s="30">
        <f t="shared" si="5"/>
        <v>0.09</v>
      </c>
      <c r="G70" s="30">
        <f t="shared" si="6"/>
        <v>0.141</v>
      </c>
      <c r="H70" s="30">
        <f t="shared" si="7"/>
        <v>0.186</v>
      </c>
      <c r="J70" s="42">
        <v>71130</v>
      </c>
      <c r="K70" s="48">
        <v>0.086</v>
      </c>
      <c r="L70" s="48"/>
      <c r="M70" s="48"/>
      <c r="N70" s="47">
        <v>0.09</v>
      </c>
      <c r="O70" s="47"/>
      <c r="P70" s="47"/>
      <c r="Q70" s="46">
        <v>0.141</v>
      </c>
      <c r="R70" s="46"/>
      <c r="S70" s="46"/>
      <c r="T70" s="49">
        <v>0.186</v>
      </c>
      <c r="U70" s="49"/>
      <c r="V70" s="49"/>
      <c r="X70" s="36"/>
      <c r="Y70" s="35"/>
      <c r="Z70" s="36"/>
      <c r="AA70" s="36"/>
      <c r="AB70" s="35"/>
      <c r="AE70" s="35"/>
      <c r="AH70" s="35"/>
    </row>
    <row r="71" spans="2:34" s="29" customFormat="1" ht="13.5" thickBot="1">
      <c r="B71" s="35">
        <v>71365</v>
      </c>
      <c r="C71" s="35">
        <v>1</v>
      </c>
      <c r="D71" s="44">
        <v>39430</v>
      </c>
      <c r="E71" s="30">
        <f t="shared" si="4"/>
        <v>0.10433333333333333</v>
      </c>
      <c r="F71" s="30">
        <f t="shared" si="5"/>
        <v>0.11699999999999999</v>
      </c>
      <c r="G71" s="30">
        <f t="shared" si="6"/>
        <v>0.133</v>
      </c>
      <c r="H71" s="30">
        <f t="shared" si="7"/>
        <v>0.208</v>
      </c>
      <c r="J71" s="42">
        <v>71365</v>
      </c>
      <c r="K71" s="48">
        <v>0.105</v>
      </c>
      <c r="L71" s="48">
        <v>0.101</v>
      </c>
      <c r="M71" s="48">
        <v>0.107</v>
      </c>
      <c r="N71" s="47">
        <v>0.118</v>
      </c>
      <c r="O71" s="47">
        <v>0.118</v>
      </c>
      <c r="P71" s="47">
        <v>0.115</v>
      </c>
      <c r="Q71" s="46">
        <v>0.132</v>
      </c>
      <c r="R71" s="46">
        <v>0.129</v>
      </c>
      <c r="S71" s="46">
        <v>0.138</v>
      </c>
      <c r="T71" s="49">
        <v>0.207</v>
      </c>
      <c r="U71" s="49">
        <v>0.218</v>
      </c>
      <c r="V71" s="49">
        <v>0.199</v>
      </c>
      <c r="X71" s="36"/>
      <c r="Y71" s="35"/>
      <c r="Z71" s="36"/>
      <c r="AA71" s="36"/>
      <c r="AB71" s="35"/>
      <c r="AE71" s="35"/>
      <c r="AH71" s="35"/>
    </row>
    <row r="72" spans="2:34" s="29" customFormat="1" ht="13.5" thickBot="1">
      <c r="B72" s="35">
        <v>73619</v>
      </c>
      <c r="C72" s="35">
        <v>1</v>
      </c>
      <c r="D72" s="44">
        <v>39400</v>
      </c>
      <c r="E72" s="30">
        <f t="shared" si="4"/>
        <v>0.094</v>
      </c>
      <c r="F72" s="30">
        <f t="shared" si="5"/>
        <v>0.106</v>
      </c>
      <c r="G72" s="30">
        <f t="shared" si="6"/>
        <v>0.129</v>
      </c>
      <c r="H72" s="30">
        <f t="shared" si="7"/>
        <v>0.199</v>
      </c>
      <c r="J72" s="42">
        <v>73619</v>
      </c>
      <c r="K72" s="48">
        <v>0.094</v>
      </c>
      <c r="L72" s="48"/>
      <c r="M72" s="48"/>
      <c r="N72" s="47">
        <v>0.106</v>
      </c>
      <c r="O72" s="47"/>
      <c r="P72" s="47"/>
      <c r="Q72" s="46">
        <v>0.129</v>
      </c>
      <c r="R72" s="46"/>
      <c r="S72" s="46"/>
      <c r="T72" s="49">
        <v>0.199</v>
      </c>
      <c r="U72" s="49"/>
      <c r="V72" s="49"/>
      <c r="X72" s="36"/>
      <c r="Y72" s="35"/>
      <c r="Z72" s="36"/>
      <c r="AA72" s="36"/>
      <c r="AB72" s="35"/>
      <c r="AE72" s="35"/>
      <c r="AH72" s="35"/>
    </row>
    <row r="73" spans="2:34" s="29" customFormat="1" ht="13.5" thickBot="1">
      <c r="B73" s="35">
        <v>74431</v>
      </c>
      <c r="C73" s="35">
        <v>1</v>
      </c>
      <c r="D73" s="44">
        <v>39392</v>
      </c>
      <c r="E73" s="30">
        <f t="shared" si="4"/>
        <v>0.09300000000000001</v>
      </c>
      <c r="F73" s="30">
        <f t="shared" si="5"/>
        <v>0.09833333333333334</v>
      </c>
      <c r="G73" s="30">
        <f t="shared" si="6"/>
        <v>0.12633333333333333</v>
      </c>
      <c r="H73" s="30">
        <f t="shared" si="7"/>
        <v>0.19166666666666665</v>
      </c>
      <c r="J73" s="42">
        <v>74431</v>
      </c>
      <c r="K73" s="48">
        <v>0.092</v>
      </c>
      <c r="L73" s="48">
        <v>0.093</v>
      </c>
      <c r="M73" s="48">
        <v>0.094</v>
      </c>
      <c r="N73" s="47">
        <v>0.097</v>
      </c>
      <c r="O73" s="47">
        <v>0.101</v>
      </c>
      <c r="P73" s="47">
        <v>0.097</v>
      </c>
      <c r="Q73" s="46">
        <v>0.123</v>
      </c>
      <c r="R73" s="46">
        <v>0.128</v>
      </c>
      <c r="S73" s="46">
        <v>0.128</v>
      </c>
      <c r="T73" s="49">
        <v>0.187</v>
      </c>
      <c r="U73" s="49">
        <v>0.194</v>
      </c>
      <c r="V73" s="49">
        <v>0.194</v>
      </c>
      <c r="X73" s="36"/>
      <c r="Y73" s="35"/>
      <c r="Z73" s="36"/>
      <c r="AA73" s="36"/>
      <c r="AB73" s="35"/>
      <c r="AE73" s="35"/>
      <c r="AH73" s="35"/>
    </row>
    <row r="74" spans="2:34" s="29" customFormat="1" ht="13.5" thickBot="1">
      <c r="B74" s="35">
        <v>75139</v>
      </c>
      <c r="C74" s="35">
        <v>1</v>
      </c>
      <c r="D74" s="44">
        <v>39393</v>
      </c>
      <c r="E74" s="30">
        <f t="shared" si="4"/>
        <v>0.10933333333333334</v>
      </c>
      <c r="F74" s="30">
        <f t="shared" si="5"/>
        <v>0.11766666666666666</v>
      </c>
      <c r="G74" s="30">
        <f t="shared" si="6"/>
        <v>0.14566666666666664</v>
      </c>
      <c r="H74" s="30">
        <f t="shared" si="7"/>
        <v>0.21933333333333335</v>
      </c>
      <c r="J74" s="42">
        <v>75139</v>
      </c>
      <c r="K74" s="48">
        <v>0.109</v>
      </c>
      <c r="L74" s="48">
        <v>0.109</v>
      </c>
      <c r="M74" s="48">
        <v>0.11</v>
      </c>
      <c r="N74" s="47">
        <v>0.118</v>
      </c>
      <c r="O74" s="47">
        <v>0.118</v>
      </c>
      <c r="P74" s="47">
        <v>0.117</v>
      </c>
      <c r="Q74" s="46">
        <v>0.146</v>
      </c>
      <c r="R74" s="46">
        <v>0.146</v>
      </c>
      <c r="S74" s="46">
        <v>0.145</v>
      </c>
      <c r="T74" s="49">
        <v>0.22</v>
      </c>
      <c r="U74" s="49">
        <v>0.219</v>
      </c>
      <c r="V74" s="49">
        <v>0.219</v>
      </c>
      <c r="X74" s="36"/>
      <c r="Y74" s="35"/>
      <c r="Z74" s="36"/>
      <c r="AA74" s="36"/>
      <c r="AB74" s="35"/>
      <c r="AE74" s="35"/>
      <c r="AH74" s="35"/>
    </row>
    <row r="75" spans="2:34" s="29" customFormat="1" ht="13.5" thickBot="1">
      <c r="B75" s="35">
        <v>77868</v>
      </c>
      <c r="C75" s="35">
        <v>1</v>
      </c>
      <c r="D75" s="44">
        <v>39394</v>
      </c>
      <c r="E75" s="30">
        <f>AVERAGE(K75:M75)</f>
        <v>0.10364999999999999</v>
      </c>
      <c r="F75" s="30">
        <f>AVERAGE(N75:P75)</f>
        <v>0.11005</v>
      </c>
      <c r="G75" s="30">
        <f>AVERAGE(Q75:S75)</f>
        <v>0.13675</v>
      </c>
      <c r="H75" s="30">
        <f>AVERAGE(T75:V75)</f>
        <v>0.2127</v>
      </c>
      <c r="J75" s="42">
        <v>77868</v>
      </c>
      <c r="K75" s="48">
        <v>0.1052</v>
      </c>
      <c r="L75" s="48">
        <v>0.1021</v>
      </c>
      <c r="M75" s="48"/>
      <c r="N75" s="47">
        <v>0.1122</v>
      </c>
      <c r="O75" s="47">
        <v>0.1079</v>
      </c>
      <c r="P75" s="47"/>
      <c r="Q75" s="46">
        <v>0.1395</v>
      </c>
      <c r="R75" s="46">
        <v>0.134</v>
      </c>
      <c r="S75" s="46"/>
      <c r="T75" s="49">
        <v>0.2167</v>
      </c>
      <c r="U75" s="49">
        <v>0.2087</v>
      </c>
      <c r="V75" s="49"/>
      <c r="X75" s="36"/>
      <c r="Y75" s="35"/>
      <c r="Z75" s="36"/>
      <c r="AA75" s="36"/>
      <c r="AB75" s="35"/>
      <c r="AE75" s="35"/>
      <c r="AH75" s="35"/>
    </row>
    <row r="76" spans="2:34" s="29" customFormat="1" ht="13.5" thickBot="1">
      <c r="B76" s="35">
        <v>80301</v>
      </c>
      <c r="C76" s="35">
        <v>1</v>
      </c>
      <c r="D76" s="44">
        <v>39398</v>
      </c>
      <c r="E76" s="30">
        <f>AVERAGE(K76:M76)</f>
        <v>0.10366666666666667</v>
      </c>
      <c r="F76" s="30">
        <f>AVERAGE(N76:P76)</f>
        <v>0.11266666666666668</v>
      </c>
      <c r="G76" s="30">
        <f>AVERAGE(Q76:S76)</f>
        <v>0.1376666666666667</v>
      </c>
      <c r="H76" s="30">
        <f>AVERAGE(T76:V76)</f>
        <v>0.21333333333333335</v>
      </c>
      <c r="J76" s="42">
        <v>80301</v>
      </c>
      <c r="K76" s="48">
        <v>0.103</v>
      </c>
      <c r="L76" s="48">
        <v>0.104</v>
      </c>
      <c r="M76" s="48">
        <v>0.104</v>
      </c>
      <c r="N76" s="47">
        <v>0.113</v>
      </c>
      <c r="O76" s="47">
        <v>0.113</v>
      </c>
      <c r="P76" s="47">
        <v>0.112</v>
      </c>
      <c r="Q76" s="46">
        <v>0.14</v>
      </c>
      <c r="R76" s="46">
        <v>0.137</v>
      </c>
      <c r="S76" s="46">
        <v>0.136</v>
      </c>
      <c r="T76" s="49">
        <v>0.213</v>
      </c>
      <c r="U76" s="49">
        <v>0.213</v>
      </c>
      <c r="V76" s="49">
        <v>0.214</v>
      </c>
      <c r="X76" s="36"/>
      <c r="Y76" s="35"/>
      <c r="Z76" s="36"/>
      <c r="AA76" s="36"/>
      <c r="AB76" s="35"/>
      <c r="AE76" s="35"/>
      <c r="AH76" s="35"/>
    </row>
    <row r="77" spans="2:34" s="29" customFormat="1" ht="13.5" thickBot="1">
      <c r="B77" s="35">
        <v>91980</v>
      </c>
      <c r="C77" s="35">
        <v>1</v>
      </c>
      <c r="D77" s="44">
        <v>39406</v>
      </c>
      <c r="E77" s="30">
        <f>AVERAGE(K77:M77)</f>
        <v>0.095</v>
      </c>
      <c r="F77" s="30">
        <f>AVERAGE(N77:P77)</f>
        <v>0.1</v>
      </c>
      <c r="G77" s="30">
        <f>AVERAGE(Q77:S77)</f>
        <v>0.125</v>
      </c>
      <c r="H77" s="30">
        <f>AVERAGE(T77:V77)</f>
        <v>0.195</v>
      </c>
      <c r="J77" s="42">
        <v>91980</v>
      </c>
      <c r="K77" s="48">
        <v>0.1</v>
      </c>
      <c r="L77" s="48">
        <v>0.09</v>
      </c>
      <c r="M77" s="48"/>
      <c r="N77" s="47">
        <v>0.1</v>
      </c>
      <c r="O77" s="47">
        <v>0.1</v>
      </c>
      <c r="P77" s="47"/>
      <c r="Q77" s="46">
        <v>0.12</v>
      </c>
      <c r="R77" s="46">
        <v>0.13</v>
      </c>
      <c r="S77" s="46"/>
      <c r="T77" s="49">
        <v>0.19</v>
      </c>
      <c r="U77" s="49">
        <v>0.2</v>
      </c>
      <c r="V77" s="49"/>
      <c r="X77" s="36"/>
      <c r="Y77" s="35"/>
      <c r="Z77" s="36"/>
      <c r="AA77" s="36"/>
      <c r="AB77" s="35"/>
      <c r="AE77" s="35"/>
      <c r="AH77" s="35"/>
    </row>
    <row r="78" spans="2:34" s="29" customFormat="1" ht="13.5" thickBot="1">
      <c r="B78" s="35">
        <v>98134</v>
      </c>
      <c r="C78" s="35">
        <v>1</v>
      </c>
      <c r="D78" s="44">
        <v>39392</v>
      </c>
      <c r="E78" s="30">
        <f>AVERAGE(K78:M78)</f>
        <v>0.09800000000000002</v>
      </c>
      <c r="F78" s="30">
        <f>AVERAGE(N78:P78)</f>
        <v>0.10433333333333333</v>
      </c>
      <c r="G78" s="30">
        <f>AVERAGE(Q78:S78)</f>
        <v>0.135</v>
      </c>
      <c r="H78" s="30">
        <f>AVERAGE(T78:V78)</f>
        <v>0.20000000000000004</v>
      </c>
      <c r="J78" s="42">
        <v>98134</v>
      </c>
      <c r="K78" s="48">
        <v>0.096</v>
      </c>
      <c r="L78" s="48">
        <v>0.1</v>
      </c>
      <c r="M78" s="48">
        <v>0.098</v>
      </c>
      <c r="N78" s="47">
        <v>0.105</v>
      </c>
      <c r="O78" s="47">
        <v>0.106</v>
      </c>
      <c r="P78" s="47">
        <v>0.102</v>
      </c>
      <c r="Q78" s="46">
        <v>0.135</v>
      </c>
      <c r="R78" s="46">
        <v>0.136</v>
      </c>
      <c r="S78" s="46">
        <v>0.134</v>
      </c>
      <c r="T78" s="49">
        <v>0.198</v>
      </c>
      <c r="U78" s="49">
        <v>0.204</v>
      </c>
      <c r="V78" s="49">
        <v>0.198</v>
      </c>
      <c r="X78" s="36"/>
      <c r="Y78" s="35"/>
      <c r="Z78" s="36"/>
      <c r="AA78" s="36"/>
      <c r="AB78" s="35"/>
      <c r="AE78" s="35"/>
      <c r="AH78" s="35"/>
    </row>
    <row r="79" spans="2:34" s="29" customFormat="1" ht="13.5" thickBot="1">
      <c r="B79" s="35">
        <v>101059</v>
      </c>
      <c r="C79" s="35">
        <v>1</v>
      </c>
      <c r="D79" s="44">
        <v>39394</v>
      </c>
      <c r="E79" s="30">
        <f aca="true" t="shared" si="8" ref="E79:E88">AVERAGE(K79:M79)</f>
        <v>0.103</v>
      </c>
      <c r="F79" s="30">
        <f aca="true" t="shared" si="9" ref="F79:F88">AVERAGE(N79:P79)</f>
        <v>0.11233333333333334</v>
      </c>
      <c r="G79" s="30">
        <f aca="true" t="shared" si="10" ref="G79:G88">AVERAGE(Q79:S79)</f>
        <v>0.1423333333333333</v>
      </c>
      <c r="H79" s="30">
        <f aca="true" t="shared" si="11" ref="H79:H88">AVERAGE(T79:V79)</f>
        <v>0.214</v>
      </c>
      <c r="J79" s="42">
        <v>101059</v>
      </c>
      <c r="K79" s="48">
        <v>0.103</v>
      </c>
      <c r="L79" s="48">
        <v>0.103</v>
      </c>
      <c r="M79" s="48">
        <v>0.103</v>
      </c>
      <c r="N79" s="47">
        <v>0.112</v>
      </c>
      <c r="O79" s="47">
        <v>0.112</v>
      </c>
      <c r="P79" s="47">
        <v>0.113</v>
      </c>
      <c r="Q79" s="46">
        <v>0.141</v>
      </c>
      <c r="R79" s="46">
        <v>0.142</v>
      </c>
      <c r="S79" s="46">
        <v>0.144</v>
      </c>
      <c r="T79" s="49">
        <v>0.213</v>
      </c>
      <c r="U79" s="49">
        <v>0.214</v>
      </c>
      <c r="V79" s="49">
        <v>0.215</v>
      </c>
      <c r="X79" s="36"/>
      <c r="Y79" s="35"/>
      <c r="Z79" s="36"/>
      <c r="AA79" s="36"/>
      <c r="AB79" s="35"/>
      <c r="AE79" s="35"/>
      <c r="AH79" s="35"/>
    </row>
    <row r="80" spans="2:34" s="29" customFormat="1" ht="13.5" thickBot="1">
      <c r="B80" s="35">
        <v>101642</v>
      </c>
      <c r="C80" s="35">
        <v>1</v>
      </c>
      <c r="D80" s="44">
        <v>39393</v>
      </c>
      <c r="E80" s="30">
        <f t="shared" si="8"/>
        <v>0.0945</v>
      </c>
      <c r="F80" s="30">
        <f t="shared" si="9"/>
        <v>0.1085</v>
      </c>
      <c r="G80" s="30">
        <f t="shared" si="10"/>
        <v>0.136</v>
      </c>
      <c r="H80" s="30">
        <f t="shared" si="11"/>
        <v>0.2075</v>
      </c>
      <c r="J80" s="42">
        <v>101642</v>
      </c>
      <c r="K80" s="48">
        <v>0.095</v>
      </c>
      <c r="L80" s="48">
        <v>0.094</v>
      </c>
      <c r="M80" s="48"/>
      <c r="N80" s="47">
        <v>0.109</v>
      </c>
      <c r="O80" s="47">
        <v>0.108</v>
      </c>
      <c r="P80" s="47"/>
      <c r="Q80" s="46">
        <v>0.137</v>
      </c>
      <c r="R80" s="46">
        <v>0.135</v>
      </c>
      <c r="S80" s="46"/>
      <c r="T80" s="49">
        <v>0.208</v>
      </c>
      <c r="U80" s="49">
        <v>0.207</v>
      </c>
      <c r="V80" s="49"/>
      <c r="X80" s="36"/>
      <c r="Y80" s="35"/>
      <c r="Z80" s="36"/>
      <c r="AA80" s="36"/>
      <c r="AB80" s="35"/>
      <c r="AE80" s="35"/>
      <c r="AH80" s="35"/>
    </row>
    <row r="81" spans="1:34" s="12" customFormat="1" ht="13.5" thickBot="1">
      <c r="A81" s="29"/>
      <c r="B81" s="35">
        <v>105562</v>
      </c>
      <c r="C81" s="35">
        <v>1</v>
      </c>
      <c r="D81" s="44">
        <v>39400</v>
      </c>
      <c r="E81" s="30">
        <f t="shared" si="8"/>
        <v>0.1075</v>
      </c>
      <c r="F81" s="30">
        <f t="shared" si="9"/>
        <v>0.115</v>
      </c>
      <c r="G81" s="30">
        <f t="shared" si="10"/>
        <v>0.1445</v>
      </c>
      <c r="H81" s="30">
        <f t="shared" si="11"/>
        <v>0.22</v>
      </c>
      <c r="J81" s="42">
        <v>105562</v>
      </c>
      <c r="K81" s="52">
        <v>0.107</v>
      </c>
      <c r="L81" s="52">
        <v>0.108</v>
      </c>
      <c r="M81" s="52"/>
      <c r="N81" s="51">
        <v>0.116</v>
      </c>
      <c r="O81" s="51">
        <v>0.114</v>
      </c>
      <c r="P81" s="51"/>
      <c r="Q81" s="53">
        <v>0.145</v>
      </c>
      <c r="R81" s="53">
        <v>0.144</v>
      </c>
      <c r="S81" s="53"/>
      <c r="T81" s="50">
        <v>0.22</v>
      </c>
      <c r="U81" s="50">
        <v>0.22</v>
      </c>
      <c r="V81" s="50"/>
      <c r="X81" s="36"/>
      <c r="Y81" s="35"/>
      <c r="Z81" s="36"/>
      <c r="AA81" s="36"/>
      <c r="AB81" s="35"/>
      <c r="AE81" s="35"/>
      <c r="AH81" s="35"/>
    </row>
    <row r="82" spans="1:34" s="12" customFormat="1" ht="13.5" thickBot="1">
      <c r="A82" s="29"/>
      <c r="B82" s="35">
        <v>111452</v>
      </c>
      <c r="C82" s="35">
        <v>1</v>
      </c>
      <c r="D82" s="44">
        <v>39395</v>
      </c>
      <c r="E82" s="30">
        <f t="shared" si="8"/>
        <v>0.103</v>
      </c>
      <c r="F82" s="30">
        <f t="shared" si="9"/>
        <v>0.11333333333333334</v>
      </c>
      <c r="G82" s="30">
        <f t="shared" si="10"/>
        <v>0.14033333333333334</v>
      </c>
      <c r="H82" s="30">
        <f t="shared" si="11"/>
        <v>0.21233333333333335</v>
      </c>
      <c r="J82" s="42">
        <v>111452</v>
      </c>
      <c r="K82" s="52">
        <v>0.105</v>
      </c>
      <c r="L82" s="52">
        <v>0.104</v>
      </c>
      <c r="M82" s="52">
        <v>0.1</v>
      </c>
      <c r="N82" s="51">
        <v>0.115</v>
      </c>
      <c r="O82" s="51">
        <v>0.115</v>
      </c>
      <c r="P82" s="51">
        <v>0.11</v>
      </c>
      <c r="Q82" s="53">
        <v>0.141</v>
      </c>
      <c r="R82" s="53">
        <v>0.14</v>
      </c>
      <c r="S82" s="53">
        <v>0.14</v>
      </c>
      <c r="T82" s="50">
        <v>0.212</v>
      </c>
      <c r="U82" s="50">
        <v>0.215</v>
      </c>
      <c r="V82" s="50">
        <v>0.21</v>
      </c>
      <c r="X82" s="36"/>
      <c r="Y82" s="35"/>
      <c r="Z82" s="36"/>
      <c r="AA82" s="36"/>
      <c r="AB82" s="35"/>
      <c r="AE82" s="35"/>
      <c r="AH82" s="35"/>
    </row>
    <row r="83" spans="1:34" s="29" customFormat="1" ht="13.5" thickBot="1">
      <c r="A83"/>
      <c r="B83" s="35">
        <v>116428</v>
      </c>
      <c r="C83" s="35">
        <v>1</v>
      </c>
      <c r="D83" s="44">
        <v>39391</v>
      </c>
      <c r="E83" s="30">
        <f t="shared" si="8"/>
        <v>0.09900000000000002</v>
      </c>
      <c r="F83" s="30">
        <f t="shared" si="9"/>
        <v>0.10933333333333334</v>
      </c>
      <c r="G83" s="30">
        <f t="shared" si="10"/>
        <v>0.13166666666666668</v>
      </c>
      <c r="H83" s="30">
        <f t="shared" si="11"/>
        <v>0.20000000000000004</v>
      </c>
      <c r="J83" s="42">
        <v>116428</v>
      </c>
      <c r="K83" s="48">
        <v>0.098</v>
      </c>
      <c r="L83" s="48">
        <v>0.099</v>
      </c>
      <c r="M83" s="48">
        <v>0.1</v>
      </c>
      <c r="N83" s="47">
        <v>0.111</v>
      </c>
      <c r="O83" s="47">
        <v>0.111</v>
      </c>
      <c r="P83" s="47">
        <v>0.106</v>
      </c>
      <c r="Q83" s="46">
        <v>0.133</v>
      </c>
      <c r="R83" s="46">
        <v>0.131</v>
      </c>
      <c r="S83" s="46">
        <v>0.131</v>
      </c>
      <c r="T83" s="49">
        <v>0.198</v>
      </c>
      <c r="U83" s="49">
        <v>0.2</v>
      </c>
      <c r="V83" s="49">
        <v>0.202</v>
      </c>
      <c r="X83" s="36"/>
      <c r="Y83" s="35"/>
      <c r="Z83" s="36"/>
      <c r="AA83" s="36"/>
      <c r="AB83" s="35"/>
      <c r="AE83" s="35"/>
      <c r="AH83" s="35"/>
    </row>
    <row r="84" spans="1:34" s="29" customFormat="1" ht="13.5" thickBot="1">
      <c r="A84"/>
      <c r="B84" s="35">
        <v>122452</v>
      </c>
      <c r="C84" s="9">
        <v>1</v>
      </c>
      <c r="D84" s="44">
        <v>39405</v>
      </c>
      <c r="E84" s="30">
        <f t="shared" si="8"/>
        <v>0.09</v>
      </c>
      <c r="F84" s="30">
        <f t="shared" si="9"/>
        <v>0.11</v>
      </c>
      <c r="G84" s="30">
        <f t="shared" si="10"/>
        <v>0.14</v>
      </c>
      <c r="H84" s="30">
        <f t="shared" si="11"/>
        <v>0.2</v>
      </c>
      <c r="J84" s="42">
        <v>122452</v>
      </c>
      <c r="K84" s="48">
        <v>0.09</v>
      </c>
      <c r="L84" s="48"/>
      <c r="M84" s="48"/>
      <c r="N84" s="47">
        <v>0.11</v>
      </c>
      <c r="O84" s="47"/>
      <c r="P84" s="47"/>
      <c r="Q84" s="46">
        <v>0.14</v>
      </c>
      <c r="R84" s="46"/>
      <c r="S84" s="46"/>
      <c r="T84" s="49">
        <v>0.2</v>
      </c>
      <c r="U84" s="49"/>
      <c r="V84" s="49"/>
      <c r="X84" s="36"/>
      <c r="Y84" s="35"/>
      <c r="Z84" s="36"/>
      <c r="AA84" s="36"/>
      <c r="AB84" s="35"/>
      <c r="AE84" s="35"/>
      <c r="AH84" s="35"/>
    </row>
    <row r="85" spans="1:34" s="29" customFormat="1" ht="13.5" thickBot="1">
      <c r="A85"/>
      <c r="B85" s="35">
        <v>122853</v>
      </c>
      <c r="C85" s="9">
        <v>1</v>
      </c>
      <c r="D85" s="44">
        <v>39404</v>
      </c>
      <c r="E85" s="30">
        <f t="shared" si="8"/>
        <v>0.10475000000000001</v>
      </c>
      <c r="F85" s="30">
        <f t="shared" si="9"/>
        <v>0.11345</v>
      </c>
      <c r="G85" s="30">
        <f t="shared" si="10"/>
        <v>0.1407</v>
      </c>
      <c r="H85" s="30">
        <f t="shared" si="11"/>
        <v>0.21125</v>
      </c>
      <c r="J85" s="42">
        <v>122853</v>
      </c>
      <c r="K85" s="48">
        <v>0.1051</v>
      </c>
      <c r="L85" s="48">
        <v>0.1044</v>
      </c>
      <c r="M85" s="48"/>
      <c r="N85" s="47">
        <v>0.1131</v>
      </c>
      <c r="O85" s="47">
        <v>0.1138</v>
      </c>
      <c r="P85" s="47"/>
      <c r="Q85" s="46">
        <v>0.1409</v>
      </c>
      <c r="R85" s="46">
        <v>0.1405</v>
      </c>
      <c r="S85" s="46"/>
      <c r="T85" s="49">
        <v>0.2115</v>
      </c>
      <c r="U85" s="49">
        <v>0.211</v>
      </c>
      <c r="V85" s="49"/>
      <c r="X85" s="36"/>
      <c r="Y85" s="35"/>
      <c r="Z85" s="36"/>
      <c r="AA85" s="36"/>
      <c r="AB85" s="35"/>
      <c r="AE85" s="35"/>
      <c r="AH85" s="35"/>
    </row>
    <row r="86" spans="1:34" s="29" customFormat="1" ht="13.5" thickBot="1">
      <c r="A86"/>
      <c r="B86" s="35">
        <v>130007</v>
      </c>
      <c r="C86" s="9">
        <v>1</v>
      </c>
      <c r="D86" s="44">
        <v>39765</v>
      </c>
      <c r="E86" s="30">
        <f t="shared" si="8"/>
        <v>0.10366666666666667</v>
      </c>
      <c r="F86" s="30">
        <f t="shared" si="9"/>
        <v>0.11466666666666668</v>
      </c>
      <c r="G86" s="30">
        <f t="shared" si="10"/>
        <v>0.14366666666666664</v>
      </c>
      <c r="H86" s="30">
        <f t="shared" si="11"/>
        <v>0.21766666666666667</v>
      </c>
      <c r="J86" s="42">
        <v>130007</v>
      </c>
      <c r="K86" s="48">
        <v>0.103</v>
      </c>
      <c r="L86" s="48">
        <v>0.105</v>
      </c>
      <c r="M86" s="48">
        <v>0.103</v>
      </c>
      <c r="N86" s="47">
        <v>0.114</v>
      </c>
      <c r="O86" s="47">
        <v>0.116</v>
      </c>
      <c r="P86" s="47">
        <v>0.114</v>
      </c>
      <c r="Q86" s="46">
        <v>0.143</v>
      </c>
      <c r="R86" s="46">
        <v>0.144</v>
      </c>
      <c r="S86" s="46">
        <v>0.144</v>
      </c>
      <c r="T86" s="49">
        <v>0.216</v>
      </c>
      <c r="U86" s="49">
        <v>0.22</v>
      </c>
      <c r="V86" s="49">
        <v>0.217</v>
      </c>
      <c r="X86" s="36"/>
      <c r="Y86" s="35"/>
      <c r="Z86" s="36"/>
      <c r="AA86" s="36"/>
      <c r="AB86" s="35"/>
      <c r="AE86" s="35"/>
      <c r="AH86" s="35"/>
    </row>
    <row r="87" spans="1:34" s="29" customFormat="1" ht="13.5" thickBot="1">
      <c r="A87"/>
      <c r="B87" s="35">
        <v>130207</v>
      </c>
      <c r="C87" s="9">
        <v>1</v>
      </c>
      <c r="D87" s="44">
        <v>39391</v>
      </c>
      <c r="E87" s="30">
        <f t="shared" si="8"/>
        <v>0.1105</v>
      </c>
      <c r="F87" s="30">
        <f t="shared" si="9"/>
        <v>0.097</v>
      </c>
      <c r="G87" s="30">
        <f t="shared" si="10"/>
        <v>0.1555</v>
      </c>
      <c r="H87" s="30">
        <f t="shared" si="11"/>
        <v>0.221</v>
      </c>
      <c r="J87" s="42">
        <v>130207</v>
      </c>
      <c r="K87" s="48">
        <v>0.111</v>
      </c>
      <c r="L87" s="48">
        <v>0.11</v>
      </c>
      <c r="M87" s="48"/>
      <c r="N87" s="47">
        <v>0.094</v>
      </c>
      <c r="O87" s="47">
        <v>0.1</v>
      </c>
      <c r="P87" s="47"/>
      <c r="Q87" s="46">
        <v>0.157</v>
      </c>
      <c r="R87" s="46">
        <v>0.154</v>
      </c>
      <c r="S87" s="46"/>
      <c r="T87" s="49">
        <v>0.221</v>
      </c>
      <c r="U87" s="49">
        <v>0.221</v>
      </c>
      <c r="V87" s="49"/>
      <c r="X87" s="36"/>
      <c r="Y87" s="35"/>
      <c r="Z87" s="36"/>
      <c r="AA87" s="36"/>
      <c r="AB87" s="35"/>
      <c r="AE87" s="35"/>
      <c r="AH87" s="35"/>
    </row>
    <row r="88" spans="1:34" s="29" customFormat="1" ht="13.5" thickBot="1">
      <c r="A88"/>
      <c r="B88" s="35">
        <v>135135</v>
      </c>
      <c r="C88" s="9">
        <v>1</v>
      </c>
      <c r="D88" s="44">
        <v>39398</v>
      </c>
      <c r="E88" s="30">
        <f t="shared" si="8"/>
        <v>0.0979</v>
      </c>
      <c r="F88" s="30">
        <f t="shared" si="9"/>
        <v>0.1065</v>
      </c>
      <c r="G88" s="30">
        <f t="shared" si="10"/>
        <v>0.1349</v>
      </c>
      <c r="H88" s="30">
        <f t="shared" si="11"/>
        <v>0.20586666666666664</v>
      </c>
      <c r="J88" s="42">
        <v>135135</v>
      </c>
      <c r="K88" s="48">
        <v>0.0989</v>
      </c>
      <c r="L88" s="48">
        <v>0.0972</v>
      </c>
      <c r="M88" s="48">
        <v>0.0976</v>
      </c>
      <c r="N88" s="47">
        <v>0.107</v>
      </c>
      <c r="O88" s="47">
        <v>0.1066</v>
      </c>
      <c r="P88" s="47">
        <v>0.1059</v>
      </c>
      <c r="Q88" s="46">
        <v>0.1347</v>
      </c>
      <c r="R88" s="46">
        <v>0.1341</v>
      </c>
      <c r="S88" s="46">
        <v>0.1359</v>
      </c>
      <c r="T88" s="49">
        <v>0.206</v>
      </c>
      <c r="U88" s="49">
        <v>0.2055</v>
      </c>
      <c r="V88" s="49">
        <v>0.2061</v>
      </c>
      <c r="X88" s="36"/>
      <c r="Y88" s="35"/>
      <c r="Z88" s="36"/>
      <c r="AA88" s="36"/>
      <c r="AB88" s="35"/>
      <c r="AE88" s="35"/>
      <c r="AH88" s="35"/>
    </row>
    <row r="89" spans="2:34" s="29" customFormat="1" ht="13.5" thickBot="1">
      <c r="B89" s="35">
        <v>146123</v>
      </c>
      <c r="C89" s="35">
        <v>1</v>
      </c>
      <c r="D89" s="44">
        <v>39388</v>
      </c>
      <c r="E89" s="30">
        <f aca="true" t="shared" si="12" ref="E89:E98">AVERAGE(K89:M89)</f>
        <v>0.105</v>
      </c>
      <c r="F89" s="30">
        <f aca="true" t="shared" si="13" ref="F89:F98">AVERAGE(N89:P89)</f>
        <v>0.11</v>
      </c>
      <c r="G89" s="30">
        <f aca="true" t="shared" si="14" ref="G89:G98">AVERAGE(Q89:S89)</f>
        <v>0.139</v>
      </c>
      <c r="H89" s="30">
        <f aca="true" t="shared" si="15" ref="H89:H98">AVERAGE(T89:V89)</f>
        <v>0.215</v>
      </c>
      <c r="J89" s="42">
        <v>146123</v>
      </c>
      <c r="K89" s="48">
        <v>0.105</v>
      </c>
      <c r="L89" s="48"/>
      <c r="M89" s="48"/>
      <c r="N89" s="47">
        <v>0.11</v>
      </c>
      <c r="O89" s="47"/>
      <c r="P89" s="47"/>
      <c r="Q89" s="46">
        <v>0.139</v>
      </c>
      <c r="R89" s="46"/>
      <c r="S89" s="46"/>
      <c r="T89" s="49">
        <v>0.215</v>
      </c>
      <c r="U89" s="49"/>
      <c r="V89" s="49"/>
      <c r="X89" s="36"/>
      <c r="Y89" s="35"/>
      <c r="Z89" s="36"/>
      <c r="AA89" s="36"/>
      <c r="AB89" s="35"/>
      <c r="AE89" s="35"/>
      <c r="AH89" s="35"/>
    </row>
    <row r="90" spans="2:34" s="29" customFormat="1" ht="13.5" thickBot="1">
      <c r="B90" s="35">
        <v>148001</v>
      </c>
      <c r="C90" s="35">
        <v>1</v>
      </c>
      <c r="D90" s="44">
        <v>39396</v>
      </c>
      <c r="E90" s="30">
        <f t="shared" si="12"/>
        <v>0.1</v>
      </c>
      <c r="F90" s="30">
        <f t="shared" si="13"/>
        <v>0.111</v>
      </c>
      <c r="G90" s="30">
        <f t="shared" si="14"/>
        <v>0.127</v>
      </c>
      <c r="H90" s="30">
        <f t="shared" si="15"/>
        <v>0.205</v>
      </c>
      <c r="J90" s="42">
        <v>148001</v>
      </c>
      <c r="K90" s="48">
        <v>0.099</v>
      </c>
      <c r="L90" s="48">
        <v>0.101</v>
      </c>
      <c r="M90" s="48"/>
      <c r="N90" s="47">
        <v>0.11</v>
      </c>
      <c r="O90" s="47">
        <v>0.112</v>
      </c>
      <c r="P90" s="47"/>
      <c r="Q90" s="46">
        <v>0.126</v>
      </c>
      <c r="R90" s="46">
        <v>0.128</v>
      </c>
      <c r="S90" s="46"/>
      <c r="T90" s="49">
        <v>0.205</v>
      </c>
      <c r="U90" s="49">
        <v>0.205</v>
      </c>
      <c r="V90" s="49"/>
      <c r="X90" s="36"/>
      <c r="Y90" s="35"/>
      <c r="Z90" s="36"/>
      <c r="AA90" s="36"/>
      <c r="AB90" s="35"/>
      <c r="AE90" s="35"/>
      <c r="AH90" s="35"/>
    </row>
    <row r="91" spans="2:34" s="29" customFormat="1" ht="13.5" thickBot="1">
      <c r="B91" s="35">
        <v>148823</v>
      </c>
      <c r="C91" s="35">
        <v>1</v>
      </c>
      <c r="D91" s="44">
        <v>39394</v>
      </c>
      <c r="E91" s="30">
        <f t="shared" si="12"/>
        <v>0.10000000000000002</v>
      </c>
      <c r="F91" s="30">
        <f t="shared" si="13"/>
        <v>0.11033333333333334</v>
      </c>
      <c r="G91" s="30">
        <f t="shared" si="14"/>
        <v>0.13533333333333333</v>
      </c>
      <c r="H91" s="30">
        <f t="shared" si="15"/>
        <v>0.20366666666666666</v>
      </c>
      <c r="J91" s="42">
        <v>148823</v>
      </c>
      <c r="K91" s="48">
        <v>0.101</v>
      </c>
      <c r="L91" s="48">
        <v>0.1</v>
      </c>
      <c r="M91" s="48">
        <v>0.099</v>
      </c>
      <c r="N91" s="47">
        <v>0.11</v>
      </c>
      <c r="O91" s="47">
        <v>0.111</v>
      </c>
      <c r="P91" s="47">
        <v>0.11</v>
      </c>
      <c r="Q91" s="46">
        <v>0.137</v>
      </c>
      <c r="R91" s="46">
        <v>0.135</v>
      </c>
      <c r="S91" s="46">
        <v>0.134</v>
      </c>
      <c r="T91" s="49">
        <v>0.204</v>
      </c>
      <c r="U91" s="49">
        <v>0.206</v>
      </c>
      <c r="V91" s="49">
        <v>0.201</v>
      </c>
      <c r="X91" s="36"/>
      <c r="Y91" s="35"/>
      <c r="Z91" s="36"/>
      <c r="AA91" s="36"/>
      <c r="AB91" s="35"/>
      <c r="AE91" s="35"/>
      <c r="AH91" s="35">
        <f>ABS(AI91*100)</f>
        <v>0</v>
      </c>
    </row>
    <row r="92" spans="2:34" s="29" customFormat="1" ht="13.5" thickBot="1">
      <c r="B92" s="35">
        <v>160999</v>
      </c>
      <c r="C92" s="35">
        <v>1</v>
      </c>
      <c r="D92" s="44">
        <v>39391</v>
      </c>
      <c r="E92" s="30">
        <f t="shared" si="12"/>
        <v>0.10266666666666667</v>
      </c>
      <c r="F92" s="30">
        <f t="shared" si="13"/>
        <v>0.10933333333333334</v>
      </c>
      <c r="G92" s="30">
        <f t="shared" si="14"/>
        <v>0.139</v>
      </c>
      <c r="H92" s="30">
        <f t="shared" si="15"/>
        <v>0.20933333333333334</v>
      </c>
      <c r="J92" s="42">
        <v>160999</v>
      </c>
      <c r="K92" s="48">
        <v>0.102</v>
      </c>
      <c r="L92" s="48">
        <v>0.103</v>
      </c>
      <c r="M92" s="48">
        <v>0.103</v>
      </c>
      <c r="N92" s="47">
        <v>0.109</v>
      </c>
      <c r="O92" s="47">
        <v>0.109</v>
      </c>
      <c r="P92" s="47">
        <v>0.11</v>
      </c>
      <c r="Q92" s="46">
        <v>0.139</v>
      </c>
      <c r="R92" s="46">
        <v>0.139</v>
      </c>
      <c r="S92" s="46">
        <v>0.139</v>
      </c>
      <c r="T92" s="49">
        <v>0.209</v>
      </c>
      <c r="U92" s="49">
        <v>0.21</v>
      </c>
      <c r="V92" s="49">
        <v>0.209</v>
      </c>
      <c r="X92" s="36"/>
      <c r="Y92" s="35"/>
      <c r="Z92" s="36"/>
      <c r="AA92" s="36"/>
      <c r="AB92" s="35"/>
      <c r="AE92" s="35"/>
      <c r="AH92" s="35"/>
    </row>
    <row r="93" spans="2:34" s="29" customFormat="1" ht="13.5" thickBot="1">
      <c r="B93" s="35">
        <v>190190</v>
      </c>
      <c r="C93" s="35">
        <v>1</v>
      </c>
      <c r="D93" s="44">
        <v>39399</v>
      </c>
      <c r="E93" s="30">
        <f t="shared" si="12"/>
        <v>0.1035</v>
      </c>
      <c r="F93" s="30">
        <f t="shared" si="13"/>
        <v>0.1125</v>
      </c>
      <c r="G93" s="30">
        <f t="shared" si="14"/>
        <v>0.13133333333333333</v>
      </c>
      <c r="H93" s="30">
        <f t="shared" si="15"/>
        <v>0.20566666666666666</v>
      </c>
      <c r="J93" s="42">
        <v>190190</v>
      </c>
      <c r="K93" s="48">
        <v>0.103</v>
      </c>
      <c r="L93" s="48">
        <v>0.104</v>
      </c>
      <c r="M93" s="48"/>
      <c r="N93" s="47">
        <v>0.112</v>
      </c>
      <c r="O93" s="47">
        <v>0.113</v>
      </c>
      <c r="P93" s="47"/>
      <c r="Q93" s="46">
        <v>0.13</v>
      </c>
      <c r="R93" s="46">
        <v>0.13</v>
      </c>
      <c r="S93" s="46">
        <v>0.134</v>
      </c>
      <c r="T93" s="49">
        <v>0.204</v>
      </c>
      <c r="U93" s="49">
        <v>0.205</v>
      </c>
      <c r="V93" s="49">
        <v>0.208</v>
      </c>
      <c r="X93" s="36"/>
      <c r="Y93" s="35"/>
      <c r="Z93" s="36"/>
      <c r="AA93" s="36"/>
      <c r="AB93" s="35"/>
      <c r="AE93" s="35"/>
      <c r="AH93" s="35"/>
    </row>
    <row r="94" spans="2:34" s="29" customFormat="1" ht="13.5" thickBot="1">
      <c r="B94" s="35">
        <v>197781</v>
      </c>
      <c r="C94" s="35">
        <v>1</v>
      </c>
      <c r="D94" s="44">
        <v>39394</v>
      </c>
      <c r="E94" s="30">
        <f t="shared" si="12"/>
        <v>0.09975</v>
      </c>
      <c r="F94" s="30">
        <f t="shared" si="13"/>
        <v>0.1126</v>
      </c>
      <c r="G94" s="30">
        <f t="shared" si="14"/>
        <v>0.12955</v>
      </c>
      <c r="H94" s="30">
        <f t="shared" si="15"/>
        <v>0.20645000000000002</v>
      </c>
      <c r="J94" s="42">
        <v>197781</v>
      </c>
      <c r="K94" s="48">
        <v>0.0985</v>
      </c>
      <c r="L94" s="48">
        <v>0.101</v>
      </c>
      <c r="M94" s="48"/>
      <c r="N94" s="47">
        <v>0.1138</v>
      </c>
      <c r="O94" s="47">
        <v>0.1114</v>
      </c>
      <c r="P94" s="47"/>
      <c r="Q94" s="46">
        <v>0.1313</v>
      </c>
      <c r="R94" s="46">
        <v>0.1278</v>
      </c>
      <c r="S94" s="46"/>
      <c r="T94" s="49">
        <v>0.2025</v>
      </c>
      <c r="U94" s="49">
        <v>0.2104</v>
      </c>
      <c r="V94" s="49"/>
      <c r="X94" s="36"/>
      <c r="Y94" s="35"/>
      <c r="Z94" s="36"/>
      <c r="AA94" s="36"/>
      <c r="AB94" s="35"/>
      <c r="AE94" s="35"/>
      <c r="AH94" s="35"/>
    </row>
    <row r="95" spans="2:34" s="29" customFormat="1" ht="13.5" thickBot="1">
      <c r="B95" s="35">
        <v>253997</v>
      </c>
      <c r="C95" s="35">
        <v>1</v>
      </c>
      <c r="D95" s="44">
        <v>39402</v>
      </c>
      <c r="E95" s="30">
        <f t="shared" si="12"/>
        <v>0.101</v>
      </c>
      <c r="F95" s="30">
        <f t="shared" si="13"/>
        <v>0.111</v>
      </c>
      <c r="G95" s="30">
        <f t="shared" si="14"/>
        <v>0.137</v>
      </c>
      <c r="H95" s="30">
        <f t="shared" si="15"/>
        <v>0.212</v>
      </c>
      <c r="J95" s="42">
        <v>253997</v>
      </c>
      <c r="K95" s="48">
        <v>0.101</v>
      </c>
      <c r="L95" s="48"/>
      <c r="M95" s="48"/>
      <c r="N95" s="47">
        <v>0.111</v>
      </c>
      <c r="O95" s="47"/>
      <c r="P95" s="47"/>
      <c r="Q95" s="46">
        <v>0.137</v>
      </c>
      <c r="R95" s="46"/>
      <c r="S95" s="46"/>
      <c r="T95" s="49">
        <v>0.212</v>
      </c>
      <c r="U95" s="49"/>
      <c r="V95" s="49"/>
      <c r="X95" s="36"/>
      <c r="Y95" s="35"/>
      <c r="Z95" s="36"/>
      <c r="AA95" s="36"/>
      <c r="AB95" s="35"/>
      <c r="AE95" s="35"/>
      <c r="AH95" s="35"/>
    </row>
    <row r="96" spans="2:34" s="29" customFormat="1" ht="13.5" thickBot="1">
      <c r="B96" s="35">
        <v>263500</v>
      </c>
      <c r="C96" s="35">
        <v>1</v>
      </c>
      <c r="D96" s="44">
        <v>39405</v>
      </c>
      <c r="E96" s="30">
        <f t="shared" si="12"/>
        <v>0.09766666666666668</v>
      </c>
      <c r="F96" s="30">
        <f t="shared" si="13"/>
        <v>0.10566666666666667</v>
      </c>
      <c r="G96" s="30">
        <f t="shared" si="14"/>
        <v>0.13466666666666668</v>
      </c>
      <c r="H96" s="30">
        <f t="shared" si="15"/>
        <v>0.20366666666666666</v>
      </c>
      <c r="J96" s="42">
        <v>263500</v>
      </c>
      <c r="K96" s="48">
        <v>0.1</v>
      </c>
      <c r="L96" s="48">
        <v>0.096</v>
      </c>
      <c r="M96" s="48">
        <v>0.097</v>
      </c>
      <c r="N96" s="47">
        <v>0.107</v>
      </c>
      <c r="O96" s="47">
        <v>0.107</v>
      </c>
      <c r="P96" s="47">
        <v>0.103</v>
      </c>
      <c r="Q96" s="46">
        <v>0.135</v>
      </c>
      <c r="R96" s="46">
        <v>0.138</v>
      </c>
      <c r="S96" s="46">
        <v>0.131</v>
      </c>
      <c r="T96" s="49">
        <v>0.21</v>
      </c>
      <c r="U96" s="49">
        <v>0.21</v>
      </c>
      <c r="V96" s="49">
        <v>0.191</v>
      </c>
      <c r="X96" s="36"/>
      <c r="Y96" s="35"/>
      <c r="Z96" s="36"/>
      <c r="AA96" s="36"/>
      <c r="AB96" s="35"/>
      <c r="AE96" s="35"/>
      <c r="AH96" s="35"/>
    </row>
    <row r="97" spans="2:34" s="29" customFormat="1" ht="13.5" thickBot="1">
      <c r="B97" s="35">
        <v>312900</v>
      </c>
      <c r="C97" s="35">
        <v>1</v>
      </c>
      <c r="D97" s="44">
        <v>39414</v>
      </c>
      <c r="E97" s="30">
        <f t="shared" si="12"/>
        <v>0.10856666666666666</v>
      </c>
      <c r="F97" s="30">
        <f t="shared" si="13"/>
        <v>0.12076666666666667</v>
      </c>
      <c r="G97" s="30">
        <f t="shared" si="14"/>
        <v>0.13956666666666664</v>
      </c>
      <c r="H97" s="30">
        <f t="shared" si="15"/>
        <v>0.20826666666666668</v>
      </c>
      <c r="J97" s="42">
        <v>312900</v>
      </c>
      <c r="K97" s="48">
        <v>0.1101</v>
      </c>
      <c r="L97" s="48">
        <v>0.1111</v>
      </c>
      <c r="M97" s="48">
        <v>0.1045</v>
      </c>
      <c r="N97" s="47">
        <v>0.1223</v>
      </c>
      <c r="O97" s="47">
        <v>0.123</v>
      </c>
      <c r="P97" s="47">
        <v>0.117</v>
      </c>
      <c r="Q97" s="46">
        <v>0.1405</v>
      </c>
      <c r="R97" s="46">
        <v>0.1418</v>
      </c>
      <c r="S97" s="46">
        <v>0.1364</v>
      </c>
      <c r="T97" s="49">
        <v>0.2048</v>
      </c>
      <c r="U97" s="49">
        <v>0.2124</v>
      </c>
      <c r="V97" s="49">
        <v>0.2076</v>
      </c>
      <c r="X97" s="36"/>
      <c r="Y97" s="35"/>
      <c r="Z97" s="36"/>
      <c r="AA97" s="36"/>
      <c r="AB97" s="35"/>
      <c r="AE97" s="35"/>
      <c r="AH97" s="35"/>
    </row>
    <row r="98" spans="1:34" s="28" customFormat="1" ht="13.5" thickBot="1">
      <c r="A98" s="29"/>
      <c r="B98" s="35">
        <v>333121</v>
      </c>
      <c r="C98" s="35">
        <v>1</v>
      </c>
      <c r="D98" s="44">
        <v>39393</v>
      </c>
      <c r="E98" s="30">
        <f t="shared" si="12"/>
        <v>0.098</v>
      </c>
      <c r="F98" s="30">
        <f t="shared" si="13"/>
        <v>0.106</v>
      </c>
      <c r="G98" s="30">
        <f t="shared" si="14"/>
        <v>0.131</v>
      </c>
      <c r="H98" s="30">
        <f t="shared" si="15"/>
        <v>0.195</v>
      </c>
      <c r="J98" s="42">
        <v>333121</v>
      </c>
      <c r="K98" s="48">
        <v>0.098</v>
      </c>
      <c r="L98" s="48">
        <v>0.098</v>
      </c>
      <c r="M98" s="48"/>
      <c r="N98" s="47">
        <v>0.106</v>
      </c>
      <c r="O98" s="47">
        <v>0.106</v>
      </c>
      <c r="P98" s="47"/>
      <c r="Q98" s="46">
        <v>0.132</v>
      </c>
      <c r="R98" s="46">
        <v>0.13</v>
      </c>
      <c r="S98" s="46"/>
      <c r="T98" s="49">
        <v>0.195</v>
      </c>
      <c r="U98" s="49">
        <v>0.195</v>
      </c>
      <c r="V98" s="49"/>
      <c r="X98" s="36"/>
      <c r="Y98" s="35"/>
      <c r="Z98" s="36"/>
      <c r="AA98" s="36"/>
      <c r="AB98" s="35"/>
      <c r="AE98" s="35"/>
      <c r="AH98" s="35">
        <f>ABS(AI98*100)</f>
        <v>0</v>
      </c>
    </row>
    <row r="99" spans="1:34" s="28" customFormat="1" ht="13.5" thickBot="1">
      <c r="A99" s="29"/>
      <c r="B99" s="35">
        <v>377740</v>
      </c>
      <c r="C99" s="35">
        <v>1</v>
      </c>
      <c r="D99" s="44">
        <v>39399</v>
      </c>
      <c r="E99" s="30">
        <f aca="true" t="shared" si="16" ref="E99:E104">AVERAGE(K99:M99)</f>
        <v>0.0985</v>
      </c>
      <c r="F99" s="30">
        <f aca="true" t="shared" si="17" ref="F99:F104">AVERAGE(N99:P99)</f>
        <v>0.115</v>
      </c>
      <c r="G99" s="30">
        <f aca="true" t="shared" si="18" ref="G99:G104">AVERAGE(Q99:S99)</f>
        <v>0.14</v>
      </c>
      <c r="H99" s="30">
        <f aca="true" t="shared" si="19" ref="H99:H104">AVERAGE(T99:V99)</f>
        <v>0.212</v>
      </c>
      <c r="J99" s="42">
        <v>377740</v>
      </c>
      <c r="K99" s="48">
        <v>0.098</v>
      </c>
      <c r="L99" s="48">
        <v>0.099</v>
      </c>
      <c r="M99" s="48"/>
      <c r="N99" s="47">
        <v>0.116</v>
      </c>
      <c r="O99" s="47">
        <v>0.114</v>
      </c>
      <c r="P99" s="47"/>
      <c r="Q99" s="46">
        <v>0.14</v>
      </c>
      <c r="R99" s="46">
        <v>0.14</v>
      </c>
      <c r="S99" s="46"/>
      <c r="T99" s="49">
        <v>0.212</v>
      </c>
      <c r="U99" s="49">
        <v>0.212</v>
      </c>
      <c r="V99" s="49"/>
      <c r="X99" s="36"/>
      <c r="Y99" s="35"/>
      <c r="Z99" s="36"/>
      <c r="AA99" s="36"/>
      <c r="AB99" s="35"/>
      <c r="AE99" s="35"/>
      <c r="AH99" s="35"/>
    </row>
    <row r="100" spans="1:34" s="28" customFormat="1" ht="13.5" thickBot="1">
      <c r="A100" s="29"/>
      <c r="B100" s="35">
        <v>434252</v>
      </c>
      <c r="C100" s="35">
        <v>1</v>
      </c>
      <c r="D100" s="44">
        <v>39412</v>
      </c>
      <c r="E100" s="30">
        <f t="shared" si="16"/>
        <v>0.09</v>
      </c>
      <c r="F100" s="30">
        <f t="shared" si="17"/>
        <v>0.1</v>
      </c>
      <c r="G100" s="30">
        <f t="shared" si="18"/>
        <v>0.13</v>
      </c>
      <c r="H100" s="30">
        <f t="shared" si="19"/>
        <v>0.2</v>
      </c>
      <c r="J100" s="42">
        <v>434252</v>
      </c>
      <c r="K100" s="48">
        <v>0.09</v>
      </c>
      <c r="L100" s="48"/>
      <c r="M100" s="48"/>
      <c r="N100" s="47">
        <v>0.1</v>
      </c>
      <c r="O100" s="47"/>
      <c r="P100" s="47"/>
      <c r="Q100" s="46">
        <v>0.13</v>
      </c>
      <c r="R100" s="46"/>
      <c r="S100" s="46"/>
      <c r="T100" s="49">
        <v>0.2</v>
      </c>
      <c r="U100" s="49"/>
      <c r="V100" s="49"/>
      <c r="X100" s="36"/>
      <c r="Y100" s="35"/>
      <c r="Z100" s="36"/>
      <c r="AA100" s="36"/>
      <c r="AB100" s="35"/>
      <c r="AE100" s="35"/>
      <c r="AH100" s="35"/>
    </row>
    <row r="101" spans="1:34" s="28" customFormat="1" ht="13.5" thickBot="1">
      <c r="A101" s="29"/>
      <c r="B101" s="35">
        <v>437299</v>
      </c>
      <c r="C101" s="35">
        <v>1</v>
      </c>
      <c r="D101" s="44">
        <v>39423</v>
      </c>
      <c r="E101" s="30">
        <f t="shared" si="16"/>
        <v>0.10200000000000001</v>
      </c>
      <c r="F101" s="30">
        <f t="shared" si="17"/>
        <v>0.112</v>
      </c>
      <c r="G101" s="30">
        <f t="shared" si="18"/>
        <v>0.1345</v>
      </c>
      <c r="H101" s="30">
        <f t="shared" si="19"/>
        <v>0.2195</v>
      </c>
      <c r="J101" s="42">
        <v>437299</v>
      </c>
      <c r="K101" s="48">
        <v>0.105</v>
      </c>
      <c r="L101" s="48">
        <v>0.099</v>
      </c>
      <c r="M101" s="48"/>
      <c r="N101" s="47">
        <v>0.11</v>
      </c>
      <c r="O101" s="47">
        <v>0.114</v>
      </c>
      <c r="P101" s="47"/>
      <c r="Q101" s="46">
        <v>0.135</v>
      </c>
      <c r="R101" s="46">
        <v>0.134</v>
      </c>
      <c r="S101" s="46"/>
      <c r="T101" s="49">
        <v>0.22</v>
      </c>
      <c r="U101" s="49">
        <v>0.219</v>
      </c>
      <c r="V101" s="49"/>
      <c r="X101" s="36"/>
      <c r="Y101" s="35"/>
      <c r="Z101" s="36"/>
      <c r="AA101" s="36"/>
      <c r="AB101" s="35"/>
      <c r="AE101" s="35"/>
      <c r="AH101" s="35"/>
    </row>
    <row r="102" spans="1:34" s="28" customFormat="1" ht="13.5" thickBot="1">
      <c r="A102" s="29"/>
      <c r="B102" s="35">
        <v>440440</v>
      </c>
      <c r="C102" s="35">
        <v>1</v>
      </c>
      <c r="D102" s="44">
        <v>39394</v>
      </c>
      <c r="E102" s="30">
        <f t="shared" si="16"/>
        <v>0.0965</v>
      </c>
      <c r="F102" s="30">
        <f t="shared" si="17"/>
        <v>0.105</v>
      </c>
      <c r="G102" s="30">
        <f t="shared" si="18"/>
        <v>0.129</v>
      </c>
      <c r="H102" s="30">
        <f t="shared" si="19"/>
        <v>0.2</v>
      </c>
      <c r="J102" s="42">
        <v>440440</v>
      </c>
      <c r="K102" s="48">
        <v>0.097</v>
      </c>
      <c r="L102" s="48">
        <v>0.096</v>
      </c>
      <c r="M102" s="48" t="s">
        <v>41</v>
      </c>
      <c r="N102" s="47">
        <v>0.104</v>
      </c>
      <c r="O102" s="47">
        <v>0.106</v>
      </c>
      <c r="P102" s="47"/>
      <c r="Q102" s="46">
        <v>0.127</v>
      </c>
      <c r="R102" s="46">
        <v>0.131</v>
      </c>
      <c r="S102" s="46"/>
      <c r="T102" s="49">
        <v>0.19</v>
      </c>
      <c r="U102" s="49">
        <v>0.21</v>
      </c>
      <c r="V102" s="49"/>
      <c r="X102" s="36"/>
      <c r="Y102" s="35"/>
      <c r="Z102" s="36"/>
      <c r="AA102" s="36"/>
      <c r="AB102" s="35"/>
      <c r="AE102" s="35"/>
      <c r="AH102" s="35"/>
    </row>
    <row r="103" spans="1:34" s="28" customFormat="1" ht="13.5" thickBot="1">
      <c r="A103" s="29"/>
      <c r="B103" s="35">
        <v>449030</v>
      </c>
      <c r="C103" s="35">
        <v>1</v>
      </c>
      <c r="D103" s="44">
        <v>39413</v>
      </c>
      <c r="E103" s="30">
        <f t="shared" si="16"/>
        <v>0.09943333333333333</v>
      </c>
      <c r="F103" s="30">
        <f t="shared" si="17"/>
        <v>0.11153333333333333</v>
      </c>
      <c r="G103" s="30">
        <f t="shared" si="18"/>
        <v>0.13636666666666666</v>
      </c>
      <c r="H103" s="30">
        <f t="shared" si="19"/>
        <v>0.20646666666666666</v>
      </c>
      <c r="J103" s="42">
        <v>449030</v>
      </c>
      <c r="K103" s="48">
        <v>0.0992</v>
      </c>
      <c r="L103" s="48">
        <v>0.0995</v>
      </c>
      <c r="M103" s="48">
        <v>0.0996</v>
      </c>
      <c r="N103" s="47">
        <v>0.1118</v>
      </c>
      <c r="O103" s="47">
        <v>0.1117</v>
      </c>
      <c r="P103" s="47">
        <v>0.1111</v>
      </c>
      <c r="Q103" s="46">
        <v>0.1357</v>
      </c>
      <c r="R103" s="46">
        <v>0.1373</v>
      </c>
      <c r="S103" s="46">
        <v>0.1361</v>
      </c>
      <c r="T103" s="49">
        <v>0.2062</v>
      </c>
      <c r="U103" s="49">
        <v>0.2063</v>
      </c>
      <c r="V103" s="49">
        <v>0.2069</v>
      </c>
      <c r="X103" s="36"/>
      <c r="Y103" s="35"/>
      <c r="Z103" s="36"/>
      <c r="AA103" s="36"/>
      <c r="AB103" s="35"/>
      <c r="AE103" s="35"/>
      <c r="AH103" s="35"/>
    </row>
    <row r="104" spans="2:34" s="29" customFormat="1" ht="13.5" thickBot="1">
      <c r="B104" s="35">
        <v>461004</v>
      </c>
      <c r="C104" s="35">
        <v>1</v>
      </c>
      <c r="D104" s="44">
        <v>39392</v>
      </c>
      <c r="E104" s="30">
        <f t="shared" si="16"/>
        <v>0.1025</v>
      </c>
      <c r="F104" s="30">
        <f t="shared" si="17"/>
        <v>0.11649999999999999</v>
      </c>
      <c r="G104" s="30">
        <f t="shared" si="18"/>
        <v>0.1455</v>
      </c>
      <c r="H104" s="30">
        <f t="shared" si="19"/>
        <v>0.2175</v>
      </c>
      <c r="J104" s="42">
        <v>461004</v>
      </c>
      <c r="K104" s="48">
        <v>0.103</v>
      </c>
      <c r="L104" s="48">
        <v>0.102</v>
      </c>
      <c r="M104" s="48"/>
      <c r="N104" s="47">
        <v>0.119</v>
      </c>
      <c r="O104" s="47">
        <v>0.114</v>
      </c>
      <c r="P104" s="47"/>
      <c r="Q104" s="46">
        <v>0.145</v>
      </c>
      <c r="R104" s="58">
        <v>0.146</v>
      </c>
      <c r="S104" s="46"/>
      <c r="T104" s="49">
        <v>0.218</v>
      </c>
      <c r="U104" s="49">
        <v>0.217</v>
      </c>
      <c r="V104" s="49"/>
      <c r="X104" s="36"/>
      <c r="Y104" s="35"/>
      <c r="Z104" s="36"/>
      <c r="AA104" s="36"/>
      <c r="AB104" s="35"/>
      <c r="AE104" s="35"/>
      <c r="AH104" s="35"/>
    </row>
    <row r="105" spans="2:34" s="29" customFormat="1" ht="13.5" thickBot="1">
      <c r="B105" s="35">
        <v>467762</v>
      </c>
      <c r="C105" s="35">
        <v>1</v>
      </c>
      <c r="D105" s="44">
        <v>39402</v>
      </c>
      <c r="E105" s="30">
        <f aca="true" t="shared" si="20" ref="E105:E150">AVERAGE(K105:M105)</f>
        <v>0.09300000000000001</v>
      </c>
      <c r="F105" s="30">
        <f aca="true" t="shared" si="21" ref="F105:F120">AVERAGE(N105:P105)</f>
        <v>0.11433333333333334</v>
      </c>
      <c r="G105" s="30">
        <f aca="true" t="shared" si="22" ref="G105:G120">AVERAGE(Q105:S105)</f>
        <v>0.13233333333333333</v>
      </c>
      <c r="H105" s="30">
        <f aca="true" t="shared" si="23" ref="H105:H120">AVERAGE(T105:V105)</f>
        <v>0.21966666666666668</v>
      </c>
      <c r="J105" s="42">
        <v>467762</v>
      </c>
      <c r="K105" s="48">
        <v>0.096</v>
      </c>
      <c r="L105" s="48">
        <v>0.092</v>
      </c>
      <c r="M105" s="48">
        <v>0.091</v>
      </c>
      <c r="N105" s="47">
        <v>0.112</v>
      </c>
      <c r="O105" s="47">
        <v>0.117</v>
      </c>
      <c r="P105" s="47">
        <v>0.114</v>
      </c>
      <c r="Q105" s="46">
        <v>0.133</v>
      </c>
      <c r="R105" s="46">
        <v>0.133</v>
      </c>
      <c r="S105" s="46">
        <v>0.131</v>
      </c>
      <c r="T105" s="49">
        <v>0.228</v>
      </c>
      <c r="U105" s="49">
        <v>0.22</v>
      </c>
      <c r="V105" s="49">
        <v>0.211</v>
      </c>
      <c r="X105" s="36"/>
      <c r="Y105" s="35"/>
      <c r="Z105" s="36"/>
      <c r="AA105" s="36"/>
      <c r="AB105" s="35"/>
      <c r="AE105" s="35"/>
      <c r="AH105" s="35"/>
    </row>
    <row r="106" spans="2:34" s="29" customFormat="1" ht="13.5" thickBot="1">
      <c r="B106" s="35">
        <v>501800</v>
      </c>
      <c r="C106" s="35">
        <v>1</v>
      </c>
      <c r="D106" s="44">
        <v>39399</v>
      </c>
      <c r="E106" s="30">
        <f t="shared" si="20"/>
        <v>0.10333333333333333</v>
      </c>
      <c r="F106" s="30">
        <f t="shared" si="21"/>
        <v>0.107</v>
      </c>
      <c r="G106" s="30">
        <f t="shared" si="22"/>
        <v>0.1433333333333333</v>
      </c>
      <c r="H106" s="30">
        <f t="shared" si="23"/>
        <v>0.217</v>
      </c>
      <c r="J106" s="42">
        <v>501800</v>
      </c>
      <c r="K106" s="48">
        <v>0.103</v>
      </c>
      <c r="L106" s="48">
        <v>0.104</v>
      </c>
      <c r="M106" s="48">
        <v>0.103</v>
      </c>
      <c r="N106" s="47">
        <v>0.107</v>
      </c>
      <c r="O106" s="47">
        <v>0.107</v>
      </c>
      <c r="P106" s="47">
        <v>0.107</v>
      </c>
      <c r="Q106" s="46">
        <v>0.144</v>
      </c>
      <c r="R106" s="46">
        <v>0.143</v>
      </c>
      <c r="S106" s="46">
        <v>0.143</v>
      </c>
      <c r="T106" s="49">
        <v>0.215</v>
      </c>
      <c r="U106" s="49">
        <v>0.218</v>
      </c>
      <c r="V106" s="49">
        <v>0.218</v>
      </c>
      <c r="X106" s="36"/>
      <c r="Y106" s="35"/>
      <c r="Z106" s="36"/>
      <c r="AA106" s="36"/>
      <c r="AB106" s="35"/>
      <c r="AE106" s="35"/>
      <c r="AH106" s="35"/>
    </row>
    <row r="107" spans="1:34" ht="13.5" thickBot="1">
      <c r="A107" s="29"/>
      <c r="B107" s="35">
        <v>571577</v>
      </c>
      <c r="C107" s="35">
        <v>1</v>
      </c>
      <c r="D107" s="44">
        <v>39413</v>
      </c>
      <c r="E107" s="30">
        <f t="shared" si="20"/>
        <v>0.10200000000000001</v>
      </c>
      <c r="F107" s="30">
        <f t="shared" si="21"/>
        <v>0.1115</v>
      </c>
      <c r="G107" s="30">
        <f t="shared" si="22"/>
        <v>0.1355</v>
      </c>
      <c r="H107" s="30">
        <f t="shared" si="23"/>
        <v>0.20400000000000001</v>
      </c>
      <c r="J107" s="42">
        <v>571577</v>
      </c>
      <c r="K107" s="52">
        <v>0.101</v>
      </c>
      <c r="L107" s="52">
        <v>0.103</v>
      </c>
      <c r="M107" s="52"/>
      <c r="N107" s="51">
        <v>0.112</v>
      </c>
      <c r="O107" s="51">
        <v>0.111</v>
      </c>
      <c r="P107" s="51"/>
      <c r="Q107" s="53">
        <v>0.137</v>
      </c>
      <c r="R107" s="53">
        <v>0.134</v>
      </c>
      <c r="S107" s="53"/>
      <c r="T107" s="50">
        <v>0.203</v>
      </c>
      <c r="U107" s="50">
        <v>0.205</v>
      </c>
      <c r="V107" s="50"/>
      <c r="X107" s="36"/>
      <c r="Y107" s="35"/>
      <c r="Z107" s="36"/>
      <c r="AA107" s="36"/>
      <c r="AB107" s="35"/>
      <c r="AE107" s="35"/>
      <c r="AH107" s="35"/>
    </row>
    <row r="108" spans="2:34" s="29" customFormat="1" ht="13.5" thickBot="1">
      <c r="B108" s="35">
        <v>575011</v>
      </c>
      <c r="C108" s="35">
        <v>1</v>
      </c>
      <c r="D108" s="44">
        <v>39394</v>
      </c>
      <c r="E108" s="30">
        <f t="shared" si="20"/>
        <v>0.108</v>
      </c>
      <c r="F108" s="30">
        <f t="shared" si="21"/>
        <v>0.11133333333333334</v>
      </c>
      <c r="G108" s="30">
        <f t="shared" si="22"/>
        <v>0.14</v>
      </c>
      <c r="H108" s="30">
        <f t="shared" si="23"/>
        <v>0.21066666666666667</v>
      </c>
      <c r="J108" s="42">
        <v>575011</v>
      </c>
      <c r="K108" s="48">
        <v>0.111</v>
      </c>
      <c r="L108" s="48">
        <v>0.107</v>
      </c>
      <c r="M108" s="48">
        <v>0.106</v>
      </c>
      <c r="N108" s="47">
        <v>0.113</v>
      </c>
      <c r="O108" s="47">
        <v>0.112</v>
      </c>
      <c r="P108" s="47">
        <v>0.109</v>
      </c>
      <c r="Q108" s="46">
        <v>0.143</v>
      </c>
      <c r="R108" s="46">
        <v>0.14</v>
      </c>
      <c r="S108" s="46">
        <v>0.137</v>
      </c>
      <c r="T108" s="49">
        <v>0.209</v>
      </c>
      <c r="U108" s="49">
        <v>0.211</v>
      </c>
      <c r="V108" s="49">
        <v>0.212</v>
      </c>
      <c r="X108" s="36"/>
      <c r="Y108" s="35"/>
      <c r="Z108" s="36"/>
      <c r="AA108" s="36"/>
      <c r="AB108" s="35"/>
      <c r="AE108" s="35"/>
      <c r="AH108" s="35">
        <f>ABS(AI108*100)</f>
        <v>0</v>
      </c>
    </row>
    <row r="109" spans="2:34" s="29" customFormat="1" ht="13.5" thickBot="1">
      <c r="B109" s="35">
        <v>667788</v>
      </c>
      <c r="C109" s="35">
        <v>1</v>
      </c>
      <c r="D109" s="44">
        <v>39419</v>
      </c>
      <c r="E109" s="30">
        <f t="shared" si="20"/>
        <v>0.10633333333333334</v>
      </c>
      <c r="F109" s="30">
        <f t="shared" si="21"/>
        <v>0.11566666666666668</v>
      </c>
      <c r="G109" s="30">
        <f t="shared" si="22"/>
        <v>0.13933333333333334</v>
      </c>
      <c r="H109" s="30">
        <f t="shared" si="23"/>
        <v>0.21466666666666667</v>
      </c>
      <c r="J109" s="42">
        <v>667788</v>
      </c>
      <c r="K109" s="48">
        <v>0.107</v>
      </c>
      <c r="L109" s="48">
        <v>0.106</v>
      </c>
      <c r="M109" s="48">
        <v>0.106</v>
      </c>
      <c r="N109" s="47">
        <v>0.117</v>
      </c>
      <c r="O109" s="47">
        <v>0.115</v>
      </c>
      <c r="P109" s="47">
        <v>0.115</v>
      </c>
      <c r="Q109" s="46">
        <v>0.139</v>
      </c>
      <c r="R109" s="46">
        <v>0.14</v>
      </c>
      <c r="S109" s="46">
        <v>0.139</v>
      </c>
      <c r="T109" s="49">
        <v>0.216</v>
      </c>
      <c r="U109" s="49">
        <v>0.214</v>
      </c>
      <c r="V109" s="49">
        <v>0.214</v>
      </c>
      <c r="X109" s="36"/>
      <c r="Y109" s="35"/>
      <c r="Z109" s="36"/>
      <c r="AA109" s="36"/>
      <c r="AB109" s="35"/>
      <c r="AE109" s="35"/>
      <c r="AH109" s="35"/>
    </row>
    <row r="110" spans="2:34" s="29" customFormat="1" ht="13.5" thickBot="1">
      <c r="B110" s="35">
        <v>669222</v>
      </c>
      <c r="C110" s="35">
        <v>1</v>
      </c>
      <c r="D110" s="44">
        <v>39391</v>
      </c>
      <c r="E110" s="30">
        <f t="shared" si="20"/>
        <v>0.10466666666666667</v>
      </c>
      <c r="F110" s="30">
        <f t="shared" si="21"/>
        <v>0.11433333333333334</v>
      </c>
      <c r="G110" s="30">
        <f t="shared" si="22"/>
        <v>0.143</v>
      </c>
      <c r="H110" s="30">
        <f t="shared" si="23"/>
        <v>0.21466666666666667</v>
      </c>
      <c r="J110" s="42">
        <v>669222</v>
      </c>
      <c r="K110" s="48">
        <v>0.104</v>
      </c>
      <c r="L110" s="48">
        <v>0.105</v>
      </c>
      <c r="M110" s="48">
        <v>0.105</v>
      </c>
      <c r="N110" s="47">
        <v>0.113</v>
      </c>
      <c r="O110" s="47">
        <v>0.115</v>
      </c>
      <c r="P110" s="47">
        <v>0.115</v>
      </c>
      <c r="Q110" s="46">
        <v>0.143</v>
      </c>
      <c r="R110" s="46">
        <v>0.143</v>
      </c>
      <c r="S110" s="46">
        <v>0.143</v>
      </c>
      <c r="T110" s="49">
        <v>0.215</v>
      </c>
      <c r="U110" s="49">
        <v>0.214</v>
      </c>
      <c r="V110" s="49">
        <v>0.215</v>
      </c>
      <c r="X110" s="36"/>
      <c r="Y110" s="35"/>
      <c r="Z110" s="36"/>
      <c r="AA110" s="36"/>
      <c r="AB110" s="35"/>
      <c r="AE110" s="35"/>
      <c r="AH110" s="35"/>
    </row>
    <row r="111" spans="2:34" s="29" customFormat="1" ht="13.5" thickBot="1">
      <c r="B111" s="35">
        <v>703481</v>
      </c>
      <c r="C111" s="35">
        <v>1</v>
      </c>
      <c r="D111" s="44">
        <v>39395</v>
      </c>
      <c r="E111" s="30">
        <f t="shared" si="20"/>
        <v>0.1064</v>
      </c>
      <c r="F111" s="30">
        <f t="shared" si="21"/>
        <v>0.11383333333333334</v>
      </c>
      <c r="G111" s="30">
        <f t="shared" si="22"/>
        <v>0.12766666666666668</v>
      </c>
      <c r="H111" s="30">
        <f t="shared" si="23"/>
        <v>0.21496666666666667</v>
      </c>
      <c r="J111" s="42">
        <v>703481</v>
      </c>
      <c r="K111" s="48">
        <v>0.1071</v>
      </c>
      <c r="L111" s="48">
        <v>0.1054</v>
      </c>
      <c r="M111" s="48">
        <v>0.1067</v>
      </c>
      <c r="N111" s="47">
        <v>0.115</v>
      </c>
      <c r="O111" s="47">
        <v>0.1128</v>
      </c>
      <c r="P111" s="47">
        <v>0.1137</v>
      </c>
      <c r="Q111" s="46">
        <v>0.1371</v>
      </c>
      <c r="R111" s="46">
        <v>0.1359</v>
      </c>
      <c r="S111" s="46">
        <v>0.11</v>
      </c>
      <c r="T111" s="49">
        <v>0.2169</v>
      </c>
      <c r="U111" s="49">
        <v>0.2143</v>
      </c>
      <c r="V111" s="49">
        <v>0.2137</v>
      </c>
      <c r="X111" s="36"/>
      <c r="Y111" s="35"/>
      <c r="Z111" s="36"/>
      <c r="AA111" s="36"/>
      <c r="AB111" s="35"/>
      <c r="AE111" s="35"/>
      <c r="AH111" s="35"/>
    </row>
    <row r="112" spans="2:34" s="29" customFormat="1" ht="13.5" thickBot="1">
      <c r="B112" s="35">
        <v>710148</v>
      </c>
      <c r="C112" s="35">
        <v>1</v>
      </c>
      <c r="D112" s="44">
        <v>39405</v>
      </c>
      <c r="E112" s="30">
        <f t="shared" si="20"/>
        <v>0.089</v>
      </c>
      <c r="F112" s="30">
        <f t="shared" si="21"/>
        <v>0.117</v>
      </c>
      <c r="G112" s="30">
        <f t="shared" si="22"/>
        <v>0.147</v>
      </c>
      <c r="H112" s="30">
        <f t="shared" si="23"/>
        <v>0.208</v>
      </c>
      <c r="J112" s="42">
        <v>710148</v>
      </c>
      <c r="K112" s="48">
        <v>0.089</v>
      </c>
      <c r="L112" s="48"/>
      <c r="M112" s="48"/>
      <c r="N112" s="47">
        <v>0.117</v>
      </c>
      <c r="O112" s="47"/>
      <c r="P112" s="47"/>
      <c r="Q112" s="46">
        <v>0.147</v>
      </c>
      <c r="R112" s="46"/>
      <c r="S112" s="46"/>
      <c r="T112" s="49">
        <v>0.208</v>
      </c>
      <c r="U112" s="49"/>
      <c r="V112" s="49"/>
      <c r="X112" s="36"/>
      <c r="Y112" s="35"/>
      <c r="Z112" s="36"/>
      <c r="AA112" s="36"/>
      <c r="AB112" s="35"/>
      <c r="AE112" s="35"/>
      <c r="AH112" s="35"/>
    </row>
    <row r="113" spans="2:34" s="29" customFormat="1" ht="13.5" thickBot="1">
      <c r="B113" s="35">
        <v>722901</v>
      </c>
      <c r="C113" s="35">
        <v>1</v>
      </c>
      <c r="D113" s="44">
        <v>39393</v>
      </c>
      <c r="E113" s="30">
        <f t="shared" si="20"/>
        <v>0.1008</v>
      </c>
      <c r="F113" s="30">
        <f t="shared" si="21"/>
        <v>0.10869999999999999</v>
      </c>
      <c r="G113" s="30">
        <f t="shared" si="22"/>
        <v>0.13385</v>
      </c>
      <c r="H113" s="30">
        <f t="shared" si="23"/>
        <v>0.20625</v>
      </c>
      <c r="J113" s="42">
        <v>722901</v>
      </c>
      <c r="K113" s="48">
        <v>0.1014</v>
      </c>
      <c r="L113" s="48">
        <v>0.1002</v>
      </c>
      <c r="M113" s="48"/>
      <c r="N113" s="47">
        <v>0.1084</v>
      </c>
      <c r="O113" s="47">
        <v>0.109</v>
      </c>
      <c r="P113" s="47"/>
      <c r="Q113" s="46">
        <v>0.1349</v>
      </c>
      <c r="R113" s="46">
        <v>0.1328</v>
      </c>
      <c r="S113" s="46"/>
      <c r="T113" s="49">
        <v>0.2063</v>
      </c>
      <c r="U113" s="49">
        <v>0.2062</v>
      </c>
      <c r="V113" s="49"/>
      <c r="X113" s="36"/>
      <c r="Y113" s="35"/>
      <c r="Z113" s="36"/>
      <c r="AA113" s="36"/>
      <c r="AB113" s="35"/>
      <c r="AE113" s="35"/>
      <c r="AH113" s="35"/>
    </row>
    <row r="114" spans="1:34" ht="13.5" thickBot="1">
      <c r="A114" s="29"/>
      <c r="B114" s="35">
        <v>726259</v>
      </c>
      <c r="C114" s="35">
        <v>1</v>
      </c>
      <c r="D114" s="44">
        <v>39391</v>
      </c>
      <c r="E114" s="30">
        <f t="shared" si="20"/>
        <v>0.1023</v>
      </c>
      <c r="F114" s="30">
        <f t="shared" si="21"/>
        <v>0.1099</v>
      </c>
      <c r="G114" s="30">
        <f t="shared" si="22"/>
        <v>0.13665</v>
      </c>
      <c r="H114" s="30">
        <f t="shared" si="23"/>
        <v>0.2111</v>
      </c>
      <c r="J114" s="42">
        <v>726259</v>
      </c>
      <c r="K114" s="52">
        <v>0.1023</v>
      </c>
      <c r="L114" s="52">
        <v>0.1023</v>
      </c>
      <c r="M114" s="52"/>
      <c r="N114" s="51">
        <v>0.1099</v>
      </c>
      <c r="O114" s="51">
        <v>0.1099</v>
      </c>
      <c r="P114" s="51"/>
      <c r="Q114" s="53">
        <v>0.136</v>
      </c>
      <c r="R114" s="53">
        <v>0.1373</v>
      </c>
      <c r="S114" s="53"/>
      <c r="T114" s="50">
        <v>0.2115</v>
      </c>
      <c r="U114" s="50">
        <v>0.2107</v>
      </c>
      <c r="V114" s="50"/>
      <c r="X114" s="36"/>
      <c r="Y114" s="35"/>
      <c r="Z114" s="36"/>
      <c r="AA114" s="36"/>
      <c r="AB114" s="35"/>
      <c r="AE114" s="35"/>
      <c r="AH114" s="35"/>
    </row>
    <row r="115" spans="1:34" ht="13.5" thickBot="1">
      <c r="A115" s="29"/>
      <c r="B115" s="35">
        <v>747017</v>
      </c>
      <c r="C115" s="35">
        <v>1</v>
      </c>
      <c r="D115" s="44">
        <v>39406</v>
      </c>
      <c r="E115" s="30">
        <f t="shared" si="20"/>
        <v>0.1</v>
      </c>
      <c r="F115" s="30">
        <f t="shared" si="21"/>
        <v>0.11</v>
      </c>
      <c r="G115" s="30">
        <f t="shared" si="22"/>
        <v>0.14</v>
      </c>
      <c r="H115" s="30">
        <f t="shared" si="23"/>
        <v>0.21</v>
      </c>
      <c r="J115" s="42">
        <v>747017</v>
      </c>
      <c r="K115" s="52">
        <v>0.1</v>
      </c>
      <c r="L115" s="52"/>
      <c r="M115" s="52"/>
      <c r="N115" s="51">
        <v>0.11</v>
      </c>
      <c r="O115" s="51"/>
      <c r="P115" s="51"/>
      <c r="Q115" s="53">
        <v>0.14</v>
      </c>
      <c r="R115" s="53"/>
      <c r="S115" s="53"/>
      <c r="T115" s="50">
        <v>0.21</v>
      </c>
      <c r="U115" s="50"/>
      <c r="V115" s="50"/>
      <c r="X115" s="36"/>
      <c r="Y115" s="35"/>
      <c r="Z115" s="36"/>
      <c r="AA115" s="36"/>
      <c r="AB115" s="35"/>
      <c r="AE115" s="35"/>
      <c r="AH115" s="35"/>
    </row>
    <row r="116" spans="1:34" ht="13.5" thickBot="1">
      <c r="A116" s="29"/>
      <c r="B116" s="35">
        <v>752192</v>
      </c>
      <c r="C116" s="35">
        <v>1</v>
      </c>
      <c r="D116" s="44">
        <v>39396</v>
      </c>
      <c r="E116" s="30">
        <f t="shared" si="20"/>
        <v>0.102</v>
      </c>
      <c r="F116" s="30">
        <f t="shared" si="21"/>
        <v>0.11</v>
      </c>
      <c r="G116" s="30">
        <f t="shared" si="22"/>
        <v>0.135</v>
      </c>
      <c r="H116" s="30">
        <f t="shared" si="23"/>
        <v>0.211</v>
      </c>
      <c r="J116" s="42">
        <v>752192</v>
      </c>
      <c r="K116" s="52">
        <v>0.102</v>
      </c>
      <c r="L116" s="52"/>
      <c r="M116" s="52"/>
      <c r="N116" s="51">
        <v>0.11</v>
      </c>
      <c r="O116" s="51"/>
      <c r="P116" s="51"/>
      <c r="Q116" s="53">
        <v>0.135</v>
      </c>
      <c r="R116" s="53"/>
      <c r="S116" s="53"/>
      <c r="T116" s="50">
        <v>0.211</v>
      </c>
      <c r="U116" s="50"/>
      <c r="V116" s="50"/>
      <c r="X116" s="36"/>
      <c r="Y116" s="35"/>
      <c r="Z116" s="36"/>
      <c r="AA116" s="36"/>
      <c r="AB116" s="35"/>
      <c r="AE116" s="35"/>
      <c r="AH116" s="35"/>
    </row>
    <row r="117" spans="1:34" ht="13.5" thickBot="1">
      <c r="A117" s="29"/>
      <c r="B117" s="35">
        <v>760420</v>
      </c>
      <c r="C117" s="35">
        <v>1</v>
      </c>
      <c r="D117" s="44">
        <v>39393</v>
      </c>
      <c r="E117" s="30">
        <f t="shared" si="20"/>
        <v>0.098</v>
      </c>
      <c r="F117" s="30">
        <f t="shared" si="21"/>
        <v>0.0995</v>
      </c>
      <c r="G117" s="30">
        <f t="shared" si="22"/>
        <v>0.129</v>
      </c>
      <c r="H117" s="30">
        <f t="shared" si="23"/>
        <v>0.201</v>
      </c>
      <c r="J117" s="42">
        <v>760420</v>
      </c>
      <c r="K117" s="52">
        <v>0.101</v>
      </c>
      <c r="L117" s="52">
        <v>0.095</v>
      </c>
      <c r="M117" s="52"/>
      <c r="N117" s="51">
        <v>0.1</v>
      </c>
      <c r="O117" s="51">
        <v>0.099</v>
      </c>
      <c r="P117" s="51"/>
      <c r="Q117" s="53">
        <v>0.13</v>
      </c>
      <c r="R117" s="53">
        <v>0.128</v>
      </c>
      <c r="S117" s="53"/>
      <c r="T117" s="50">
        <v>0.21</v>
      </c>
      <c r="U117" s="50">
        <v>0.192</v>
      </c>
      <c r="V117" s="50"/>
      <c r="X117" s="36"/>
      <c r="Y117" s="35"/>
      <c r="Z117" s="36"/>
      <c r="AA117" s="36"/>
      <c r="AB117" s="35"/>
      <c r="AE117" s="35"/>
      <c r="AH117" s="35"/>
    </row>
    <row r="118" spans="1:34" ht="13.5" thickBot="1">
      <c r="A118" s="29"/>
      <c r="B118" s="35">
        <v>768768</v>
      </c>
      <c r="C118" s="35">
        <v>1</v>
      </c>
      <c r="D118" s="44">
        <v>39413</v>
      </c>
      <c r="E118" s="30">
        <f t="shared" si="20"/>
        <v>0.103</v>
      </c>
      <c r="F118" s="30">
        <f t="shared" si="21"/>
        <v>0.1075</v>
      </c>
      <c r="G118" s="30">
        <f t="shared" si="22"/>
        <v>0.1385</v>
      </c>
      <c r="H118" s="30">
        <f t="shared" si="23"/>
        <v>0.2095</v>
      </c>
      <c r="J118" s="42">
        <v>768768</v>
      </c>
      <c r="K118" s="52">
        <v>0.103</v>
      </c>
      <c r="L118" s="52">
        <v>0.103</v>
      </c>
      <c r="M118" s="52"/>
      <c r="N118" s="51">
        <v>0.108</v>
      </c>
      <c r="O118" s="51">
        <v>0.107</v>
      </c>
      <c r="P118" s="51"/>
      <c r="Q118" s="53">
        <v>0.139</v>
      </c>
      <c r="R118" s="53">
        <v>0.138</v>
      </c>
      <c r="S118" s="53"/>
      <c r="T118" s="50">
        <v>0.211</v>
      </c>
      <c r="U118" s="50">
        <v>0.208</v>
      </c>
      <c r="V118" s="50"/>
      <c r="X118" s="36"/>
      <c r="Y118" s="35"/>
      <c r="Z118" s="36"/>
      <c r="AA118" s="36"/>
      <c r="AB118" s="35"/>
      <c r="AE118" s="35"/>
      <c r="AH118" s="35"/>
    </row>
    <row r="119" spans="1:34" ht="13.5" thickBot="1">
      <c r="A119" s="29"/>
      <c r="B119" s="35">
        <v>775702</v>
      </c>
      <c r="C119" s="35">
        <v>1</v>
      </c>
      <c r="D119" s="44">
        <v>39394</v>
      </c>
      <c r="E119" s="30">
        <f t="shared" si="20"/>
        <v>0.098</v>
      </c>
      <c r="F119" s="30">
        <f t="shared" si="21"/>
        <v>0.108</v>
      </c>
      <c r="G119" s="30">
        <f t="shared" si="22"/>
        <v>0.1395</v>
      </c>
      <c r="H119" s="30">
        <f t="shared" si="23"/>
        <v>0.209</v>
      </c>
      <c r="J119" s="42">
        <v>775702</v>
      </c>
      <c r="K119" s="52">
        <v>0.096</v>
      </c>
      <c r="L119" s="52">
        <v>0.1</v>
      </c>
      <c r="M119" s="52"/>
      <c r="N119" s="51">
        <v>0.106</v>
      </c>
      <c r="O119" s="51">
        <v>0.11</v>
      </c>
      <c r="P119" s="51"/>
      <c r="Q119" s="53">
        <v>0.139</v>
      </c>
      <c r="R119" s="53">
        <v>0.14</v>
      </c>
      <c r="S119" s="53"/>
      <c r="T119" s="50">
        <v>0.209</v>
      </c>
      <c r="U119" s="50">
        <v>0.209</v>
      </c>
      <c r="V119" s="50"/>
      <c r="X119" s="36"/>
      <c r="Y119" s="35"/>
      <c r="Z119" s="36"/>
      <c r="AA119" s="36"/>
      <c r="AB119" s="35"/>
      <c r="AE119" s="35"/>
      <c r="AH119" s="35"/>
    </row>
    <row r="120" spans="1:34" ht="13.5" thickBot="1">
      <c r="A120" s="29"/>
      <c r="B120" s="35">
        <v>777777</v>
      </c>
      <c r="C120" s="35">
        <v>1</v>
      </c>
      <c r="D120" s="44">
        <v>39388</v>
      </c>
      <c r="E120" s="30">
        <f t="shared" si="20"/>
        <v>0.105</v>
      </c>
      <c r="F120" s="30">
        <f t="shared" si="21"/>
        <v>0.113</v>
      </c>
      <c r="G120" s="30">
        <f t="shared" si="22"/>
        <v>0.137</v>
      </c>
      <c r="H120" s="30">
        <f t="shared" si="23"/>
        <v>0.217</v>
      </c>
      <c r="J120" s="42">
        <v>777777</v>
      </c>
      <c r="K120" s="52">
        <v>0.105</v>
      </c>
      <c r="L120" s="52"/>
      <c r="M120" s="52"/>
      <c r="N120" s="51">
        <v>0.113</v>
      </c>
      <c r="O120" s="51"/>
      <c r="P120" s="51"/>
      <c r="Q120" s="53">
        <v>0.137</v>
      </c>
      <c r="R120" s="53"/>
      <c r="S120" s="53"/>
      <c r="T120" s="50">
        <v>0.217</v>
      </c>
      <c r="U120" s="50"/>
      <c r="V120" s="50"/>
      <c r="X120" s="36"/>
      <c r="Y120" s="35"/>
      <c r="Z120" s="36"/>
      <c r="AA120" s="36"/>
      <c r="AB120" s="35"/>
      <c r="AE120" s="35"/>
      <c r="AH120" s="35"/>
    </row>
    <row r="121" spans="2:34" s="29" customFormat="1" ht="13.5" thickBot="1">
      <c r="B121" s="35">
        <v>841255</v>
      </c>
      <c r="C121" s="35">
        <v>1</v>
      </c>
      <c r="D121" s="44">
        <v>39399</v>
      </c>
      <c r="E121" s="30">
        <f t="shared" si="20"/>
        <v>0.104</v>
      </c>
      <c r="F121" s="30">
        <f aca="true" t="shared" si="24" ref="F121:F147">AVERAGE(N121:P121)</f>
        <v>0.107</v>
      </c>
      <c r="G121" s="30">
        <f aca="true" t="shared" si="25" ref="G121:G147">AVERAGE(Q121:S121)</f>
        <v>0.13733333333333334</v>
      </c>
      <c r="H121" s="30">
        <f aca="true" t="shared" si="26" ref="H121:H147">AVERAGE(T121:V121)</f>
        <v>0.20566666666666666</v>
      </c>
      <c r="J121" s="42">
        <v>841255</v>
      </c>
      <c r="K121" s="48">
        <v>0.105</v>
      </c>
      <c r="L121" s="48">
        <v>0.105</v>
      </c>
      <c r="M121" s="48">
        <v>0.102</v>
      </c>
      <c r="N121" s="47">
        <v>0.108</v>
      </c>
      <c r="O121" s="47">
        <v>0.108</v>
      </c>
      <c r="P121" s="47">
        <v>0.105</v>
      </c>
      <c r="Q121" s="46">
        <v>0.14</v>
      </c>
      <c r="R121" s="46">
        <v>0.142</v>
      </c>
      <c r="S121" s="46">
        <v>0.13</v>
      </c>
      <c r="T121" s="49">
        <v>0.208</v>
      </c>
      <c r="U121" s="49">
        <v>0.209</v>
      </c>
      <c r="V121" s="49">
        <v>0.2</v>
      </c>
      <c r="X121" s="36"/>
      <c r="Y121" s="35"/>
      <c r="Z121" s="36"/>
      <c r="AA121" s="36"/>
      <c r="AB121" s="35"/>
      <c r="AE121" s="35"/>
      <c r="AH121" s="35"/>
    </row>
    <row r="122" spans="2:34" s="29" customFormat="1" ht="13.5" thickBot="1">
      <c r="B122" s="35">
        <v>853106</v>
      </c>
      <c r="C122" s="35">
        <v>1</v>
      </c>
      <c r="D122" s="44">
        <v>39394</v>
      </c>
      <c r="E122" s="30">
        <f t="shared" si="20"/>
        <v>0.11386666666666667</v>
      </c>
      <c r="F122" s="30">
        <f t="shared" si="24"/>
        <v>0.11916666666666668</v>
      </c>
      <c r="G122" s="30">
        <f t="shared" si="25"/>
        <v>0.1533</v>
      </c>
      <c r="H122" s="30">
        <f t="shared" si="26"/>
        <v>0.22776666666666667</v>
      </c>
      <c r="J122" s="42">
        <v>853106</v>
      </c>
      <c r="K122" s="48">
        <v>0.1148</v>
      </c>
      <c r="L122" s="48">
        <v>0.1134</v>
      </c>
      <c r="M122" s="48">
        <v>0.1134</v>
      </c>
      <c r="N122" s="47">
        <v>0.1203</v>
      </c>
      <c r="O122" s="47">
        <v>0.119</v>
      </c>
      <c r="P122" s="47">
        <v>0.1182</v>
      </c>
      <c r="Q122" s="46">
        <v>0.1541</v>
      </c>
      <c r="R122" s="46">
        <v>0.1545</v>
      </c>
      <c r="S122" s="46">
        <v>0.1513</v>
      </c>
      <c r="T122" s="49">
        <v>0.2285</v>
      </c>
      <c r="U122" s="49">
        <v>0.2289</v>
      </c>
      <c r="V122" s="49">
        <v>0.2259</v>
      </c>
      <c r="X122" s="36"/>
      <c r="Y122" s="35"/>
      <c r="Z122" s="36"/>
      <c r="AA122" s="36"/>
      <c r="AB122" s="35"/>
      <c r="AE122" s="35"/>
      <c r="AH122" s="35"/>
    </row>
    <row r="123" spans="2:34" s="29" customFormat="1" ht="13.5" thickBot="1">
      <c r="B123" s="35">
        <v>958200</v>
      </c>
      <c r="C123" s="35">
        <v>1</v>
      </c>
      <c r="D123" s="44">
        <v>39405</v>
      </c>
      <c r="E123" s="30">
        <f t="shared" si="20"/>
        <v>0.101</v>
      </c>
      <c r="F123" s="30">
        <f t="shared" si="24"/>
        <v>0.1085</v>
      </c>
      <c r="G123" s="30">
        <f t="shared" si="25"/>
        <v>0.138</v>
      </c>
      <c r="H123" s="30">
        <f t="shared" si="26"/>
        <v>0.2095</v>
      </c>
      <c r="J123" s="42">
        <v>958200</v>
      </c>
      <c r="K123" s="48">
        <v>0.101</v>
      </c>
      <c r="L123" s="48">
        <v>0.101</v>
      </c>
      <c r="M123" s="48"/>
      <c r="N123" s="47">
        <v>0.108</v>
      </c>
      <c r="O123" s="47">
        <v>0.109</v>
      </c>
      <c r="P123" s="47"/>
      <c r="Q123" s="46">
        <v>0.138</v>
      </c>
      <c r="R123" s="46">
        <v>0.138</v>
      </c>
      <c r="S123" s="46"/>
      <c r="T123" s="49">
        <v>0.209</v>
      </c>
      <c r="U123" s="49">
        <v>0.21</v>
      </c>
      <c r="V123" s="49"/>
      <c r="X123" s="36"/>
      <c r="Y123" s="35"/>
      <c r="Z123" s="36"/>
      <c r="AA123" s="36"/>
      <c r="AB123" s="35"/>
      <c r="AE123" s="35"/>
      <c r="AH123" s="35"/>
    </row>
    <row r="124" spans="2:34" s="29" customFormat="1" ht="13.5" thickBot="1">
      <c r="B124" s="35">
        <v>982483</v>
      </c>
      <c r="C124" s="35">
        <v>1</v>
      </c>
      <c r="D124" s="44">
        <v>39392</v>
      </c>
      <c r="E124" s="30">
        <f t="shared" si="20"/>
        <v>0.106</v>
      </c>
      <c r="F124" s="30">
        <f>AVERAGE(N124:P124)</f>
        <v>0.112</v>
      </c>
      <c r="G124" s="30">
        <f>AVERAGE(Q124:S124)</f>
        <v>0.14</v>
      </c>
      <c r="H124" s="30">
        <f>AVERAGE(T124:V124)</f>
        <v>0.21</v>
      </c>
      <c r="J124" s="42">
        <v>982483</v>
      </c>
      <c r="K124" s="48">
        <v>0.106</v>
      </c>
      <c r="L124" s="48"/>
      <c r="M124" s="48"/>
      <c r="N124" s="47">
        <v>0.112</v>
      </c>
      <c r="O124" s="47"/>
      <c r="P124" s="47"/>
      <c r="Q124" s="46">
        <v>0.14</v>
      </c>
      <c r="R124" s="46"/>
      <c r="S124" s="46"/>
      <c r="T124" s="49">
        <v>0.21</v>
      </c>
      <c r="U124" s="49"/>
      <c r="V124" s="49"/>
      <c r="X124" s="36"/>
      <c r="Y124" s="35"/>
      <c r="Z124" s="36"/>
      <c r="AA124" s="36"/>
      <c r="AB124" s="35"/>
      <c r="AE124" s="35"/>
      <c r="AH124" s="35"/>
    </row>
    <row r="125" spans="2:34" s="29" customFormat="1" ht="13.5" thickBot="1">
      <c r="B125" s="35">
        <v>995070</v>
      </c>
      <c r="C125" s="35">
        <v>1</v>
      </c>
      <c r="D125" s="44">
        <v>39414</v>
      </c>
      <c r="E125" s="30">
        <f t="shared" si="20"/>
        <v>0.10236666666666666</v>
      </c>
      <c r="F125" s="30">
        <f t="shared" si="24"/>
        <v>0.11766666666666666</v>
      </c>
      <c r="G125" s="30">
        <f t="shared" si="25"/>
        <v>0.14096666666666668</v>
      </c>
      <c r="H125" s="30">
        <f t="shared" si="26"/>
        <v>0.2094</v>
      </c>
      <c r="J125" s="42">
        <v>995070</v>
      </c>
      <c r="K125" s="48">
        <v>0.1027</v>
      </c>
      <c r="L125" s="48">
        <v>0.102</v>
      </c>
      <c r="M125" s="48">
        <v>0.1024</v>
      </c>
      <c r="N125" s="47">
        <v>0.1172</v>
      </c>
      <c r="O125" s="47">
        <v>0.1181</v>
      </c>
      <c r="P125" s="47">
        <v>0.1177</v>
      </c>
      <c r="Q125" s="46">
        <v>0.1411</v>
      </c>
      <c r="R125" s="46">
        <v>0.1408</v>
      </c>
      <c r="S125" s="46">
        <v>0.141</v>
      </c>
      <c r="T125" s="49">
        <v>0.2075</v>
      </c>
      <c r="U125" s="49">
        <v>0.2113</v>
      </c>
      <c r="V125" s="49">
        <v>0.2094</v>
      </c>
      <c r="X125" s="36"/>
      <c r="Y125" s="35"/>
      <c r="Z125" s="36"/>
      <c r="AA125" s="36"/>
      <c r="AB125" s="35"/>
      <c r="AE125" s="35"/>
      <c r="AH125" s="35"/>
    </row>
    <row r="126" spans="2:34" s="29" customFormat="1" ht="13.5" thickBot="1">
      <c r="B126" s="35"/>
      <c r="C126" s="9">
        <v>1</v>
      </c>
      <c r="D126" s="44">
        <v>39399</v>
      </c>
      <c r="E126" s="30">
        <f t="shared" si="20"/>
        <v>0.10033333333333334</v>
      </c>
      <c r="F126" s="30">
        <f t="shared" si="24"/>
        <v>0.10866666666666668</v>
      </c>
      <c r="G126" s="30">
        <f t="shared" si="25"/>
        <v>0.138</v>
      </c>
      <c r="H126" s="30">
        <f t="shared" si="26"/>
        <v>0.20666666666666667</v>
      </c>
      <c r="J126" s="42"/>
      <c r="K126" s="48">
        <v>0.1</v>
      </c>
      <c r="L126" s="48">
        <v>0.1</v>
      </c>
      <c r="M126" s="48">
        <v>0.101</v>
      </c>
      <c r="N126" s="47">
        <v>0.109</v>
      </c>
      <c r="O126" s="47">
        <v>0.109</v>
      </c>
      <c r="P126" s="47">
        <v>0.108</v>
      </c>
      <c r="Q126" s="46">
        <v>0.138</v>
      </c>
      <c r="R126" s="46">
        <v>0.138</v>
      </c>
      <c r="S126" s="46">
        <v>0.138</v>
      </c>
      <c r="T126" s="49">
        <v>0.207</v>
      </c>
      <c r="U126" s="49">
        <v>0.207</v>
      </c>
      <c r="V126" s="49">
        <v>0.206</v>
      </c>
      <c r="X126" s="36"/>
      <c r="Y126" s="35"/>
      <c r="Z126" s="36"/>
      <c r="AA126" s="36"/>
      <c r="AB126" s="35"/>
      <c r="AE126" s="35"/>
      <c r="AH126" s="35"/>
    </row>
    <row r="127" spans="2:34" s="29" customFormat="1" ht="13.5" thickBot="1">
      <c r="B127" s="35"/>
      <c r="C127" s="9">
        <v>1</v>
      </c>
      <c r="D127" s="44">
        <v>39421</v>
      </c>
      <c r="E127" s="30">
        <f t="shared" si="20"/>
        <v>0.099</v>
      </c>
      <c r="F127" s="30">
        <f t="shared" si="24"/>
        <v>0.1085</v>
      </c>
      <c r="G127" s="30">
        <f t="shared" si="25"/>
        <v>0.125</v>
      </c>
      <c r="H127" s="30">
        <f t="shared" si="26"/>
        <v>0.188</v>
      </c>
      <c r="J127" s="42"/>
      <c r="K127" s="48">
        <v>0.1</v>
      </c>
      <c r="L127" s="48">
        <v>0.098</v>
      </c>
      <c r="M127" s="48"/>
      <c r="N127" s="47">
        <v>0.106</v>
      </c>
      <c r="O127" s="47">
        <v>0.111</v>
      </c>
      <c r="P127" s="47"/>
      <c r="Q127" s="46">
        <v>0.125</v>
      </c>
      <c r="R127" s="46">
        <v>0.125</v>
      </c>
      <c r="S127" s="46"/>
      <c r="T127" s="49">
        <v>0.188</v>
      </c>
      <c r="U127" s="49">
        <v>0.188</v>
      </c>
      <c r="V127" s="49"/>
      <c r="X127" s="36"/>
      <c r="Y127" s="35"/>
      <c r="Z127" s="36"/>
      <c r="AA127" s="36"/>
      <c r="AB127" s="35"/>
      <c r="AE127" s="35"/>
      <c r="AH127" s="35"/>
    </row>
    <row r="128" spans="2:34" s="29" customFormat="1" ht="13.5" thickBot="1">
      <c r="B128" s="35"/>
      <c r="C128" s="9">
        <v>1</v>
      </c>
      <c r="D128" s="44">
        <v>39392</v>
      </c>
      <c r="E128" s="30">
        <f t="shared" si="20"/>
        <v>0.102</v>
      </c>
      <c r="F128" s="30">
        <f t="shared" si="24"/>
        <v>0.11</v>
      </c>
      <c r="G128" s="30">
        <f t="shared" si="25"/>
        <v>0.135</v>
      </c>
      <c r="H128" s="30">
        <f t="shared" si="26"/>
        <v>0.215</v>
      </c>
      <c r="J128" s="42"/>
      <c r="K128" s="48">
        <v>0.102</v>
      </c>
      <c r="L128" s="48">
        <v>0.102</v>
      </c>
      <c r="M128" s="48">
        <v>0.102</v>
      </c>
      <c r="N128" s="47">
        <v>0.11</v>
      </c>
      <c r="O128" s="47">
        <v>0.11</v>
      </c>
      <c r="P128" s="47">
        <v>0.11</v>
      </c>
      <c r="Q128" s="46">
        <v>0.135</v>
      </c>
      <c r="R128" s="46">
        <v>0.135</v>
      </c>
      <c r="S128" s="46">
        <v>0.135</v>
      </c>
      <c r="T128" s="49">
        <v>0.215</v>
      </c>
      <c r="U128" s="49">
        <v>0.215</v>
      </c>
      <c r="V128" s="49">
        <v>0.215</v>
      </c>
      <c r="X128" s="36"/>
      <c r="Y128" s="35"/>
      <c r="Z128" s="36"/>
      <c r="AA128" s="36"/>
      <c r="AB128" s="35"/>
      <c r="AE128" s="35"/>
      <c r="AH128" s="35"/>
    </row>
    <row r="129" spans="2:34" s="29" customFormat="1" ht="13.5" thickBot="1">
      <c r="B129" s="35"/>
      <c r="C129" s="9">
        <v>1</v>
      </c>
      <c r="D129" s="44">
        <v>39387</v>
      </c>
      <c r="E129" s="30">
        <f t="shared" si="20"/>
        <v>0.104</v>
      </c>
      <c r="F129" s="30">
        <f t="shared" si="24"/>
        <v>0.11533333333333334</v>
      </c>
      <c r="G129" s="30">
        <f t="shared" si="25"/>
        <v>0.14333333333333334</v>
      </c>
      <c r="H129" s="30">
        <f t="shared" si="26"/>
        <v>0.212</v>
      </c>
      <c r="J129" s="42"/>
      <c r="K129" s="48">
        <v>0.103</v>
      </c>
      <c r="L129" s="48">
        <v>0.104</v>
      </c>
      <c r="M129" s="48">
        <v>0.105</v>
      </c>
      <c r="N129" s="47">
        <v>0.114</v>
      </c>
      <c r="O129" s="47">
        <v>0.115</v>
      </c>
      <c r="P129" s="47">
        <v>0.117</v>
      </c>
      <c r="Q129" s="46">
        <v>0.14</v>
      </c>
      <c r="R129" s="46">
        <v>0.141</v>
      </c>
      <c r="S129" s="46">
        <v>0.149</v>
      </c>
      <c r="T129" s="49">
        <v>0.212</v>
      </c>
      <c r="U129" s="49">
        <v>0.211</v>
      </c>
      <c r="V129" s="49">
        <v>0.213</v>
      </c>
      <c r="X129" s="36"/>
      <c r="Y129" s="35"/>
      <c r="Z129" s="36"/>
      <c r="AA129" s="36"/>
      <c r="AB129" s="35"/>
      <c r="AE129" s="35"/>
      <c r="AH129" s="35"/>
    </row>
    <row r="130" spans="2:34" s="29" customFormat="1" ht="13.5" thickBot="1">
      <c r="B130" s="35"/>
      <c r="C130" s="9">
        <v>1</v>
      </c>
      <c r="D130" s="44">
        <v>39391</v>
      </c>
      <c r="E130" s="30">
        <f t="shared" si="20"/>
        <v>0.102</v>
      </c>
      <c r="F130" s="30">
        <f>AVERAGE(N130:P130)</f>
        <v>0.11133333333333334</v>
      </c>
      <c r="G130" s="30">
        <f>AVERAGE(Q130:S130)</f>
        <v>0.1413333333333333</v>
      </c>
      <c r="H130" s="30">
        <f>AVERAGE(T130:V130)</f>
        <v>0.21</v>
      </c>
      <c r="J130" s="42"/>
      <c r="K130" s="48">
        <v>0.101</v>
      </c>
      <c r="L130" s="48">
        <v>0.103</v>
      </c>
      <c r="M130" s="48">
        <v>0.102</v>
      </c>
      <c r="N130" s="47">
        <v>0.111</v>
      </c>
      <c r="O130" s="47">
        <v>0.112</v>
      </c>
      <c r="P130" s="47">
        <v>0.111</v>
      </c>
      <c r="Q130" s="46">
        <v>0.141</v>
      </c>
      <c r="R130" s="46">
        <v>0.142</v>
      </c>
      <c r="S130" s="46">
        <v>0.141</v>
      </c>
      <c r="T130" s="49">
        <v>0.209</v>
      </c>
      <c r="U130" s="49">
        <v>0.211</v>
      </c>
      <c r="V130" s="49">
        <v>0.21</v>
      </c>
      <c r="X130" s="36"/>
      <c r="Y130" s="35"/>
      <c r="Z130" s="36"/>
      <c r="AA130" s="36"/>
      <c r="AB130" s="35"/>
      <c r="AE130" s="35"/>
      <c r="AH130" s="35"/>
    </row>
    <row r="131" spans="2:34" s="29" customFormat="1" ht="13.5" thickBot="1">
      <c r="B131" s="35"/>
      <c r="C131" s="9">
        <v>1</v>
      </c>
      <c r="D131" s="44">
        <v>39395</v>
      </c>
      <c r="E131" s="30">
        <f t="shared" si="20"/>
        <v>0.1105</v>
      </c>
      <c r="F131" s="30">
        <f t="shared" si="24"/>
        <v>0.109</v>
      </c>
      <c r="G131" s="30">
        <f t="shared" si="25"/>
        <v>0.145</v>
      </c>
      <c r="H131" s="30">
        <f t="shared" si="26"/>
        <v>0.2125</v>
      </c>
      <c r="J131" s="42"/>
      <c r="K131" s="48">
        <v>0.109</v>
      </c>
      <c r="L131" s="48">
        <v>0.112</v>
      </c>
      <c r="M131" s="48"/>
      <c r="N131" s="47">
        <v>0.103</v>
      </c>
      <c r="O131" s="47">
        <v>0.115</v>
      </c>
      <c r="P131" s="47"/>
      <c r="Q131" s="46">
        <v>0.146</v>
      </c>
      <c r="R131" s="46">
        <v>0.144</v>
      </c>
      <c r="S131" s="46"/>
      <c r="T131" s="49">
        <v>0.216</v>
      </c>
      <c r="U131" s="49">
        <v>0.209</v>
      </c>
      <c r="V131" s="49"/>
      <c r="X131" s="36"/>
      <c r="Y131" s="35"/>
      <c r="Z131" s="36"/>
      <c r="AA131" s="36"/>
      <c r="AB131" s="35"/>
      <c r="AE131" s="35"/>
      <c r="AH131" s="35"/>
    </row>
    <row r="132" spans="2:34" s="29" customFormat="1" ht="13.5" thickBot="1">
      <c r="B132" s="35"/>
      <c r="C132" s="9">
        <v>1</v>
      </c>
      <c r="D132" s="44">
        <v>39393</v>
      </c>
      <c r="E132" s="30">
        <f t="shared" si="20"/>
        <v>0.104</v>
      </c>
      <c r="F132" s="30">
        <f>AVERAGE(N132:P132)</f>
        <v>0.10933333333333334</v>
      </c>
      <c r="G132" s="30">
        <f>AVERAGE(Q132:S132)</f>
        <v>0.139</v>
      </c>
      <c r="H132" s="30">
        <f>AVERAGE(T132:V132)</f>
        <v>0.21066666666666667</v>
      </c>
      <c r="J132" s="42"/>
      <c r="K132" s="48">
        <v>0.105</v>
      </c>
      <c r="L132" s="48">
        <v>0.101</v>
      </c>
      <c r="M132" s="48">
        <v>0.106</v>
      </c>
      <c r="N132" s="47">
        <v>0.11</v>
      </c>
      <c r="O132" s="47">
        <v>0.11</v>
      </c>
      <c r="P132" s="47">
        <v>0.108</v>
      </c>
      <c r="Q132" s="46">
        <v>0.14</v>
      </c>
      <c r="R132" s="46">
        <v>0.136</v>
      </c>
      <c r="S132" s="46">
        <v>0.141</v>
      </c>
      <c r="T132" s="49">
        <v>0.21</v>
      </c>
      <c r="U132" s="49">
        <v>0.209</v>
      </c>
      <c r="V132" s="49">
        <v>0.213</v>
      </c>
      <c r="X132" s="36"/>
      <c r="Y132" s="35"/>
      <c r="Z132" s="36"/>
      <c r="AA132" s="36"/>
      <c r="AB132" s="35"/>
      <c r="AE132" s="35"/>
      <c r="AH132" s="35"/>
    </row>
    <row r="133" spans="2:34" s="29" customFormat="1" ht="13.5" thickBot="1">
      <c r="B133" s="35"/>
      <c r="C133" s="9">
        <v>1</v>
      </c>
      <c r="D133" s="44">
        <v>39393</v>
      </c>
      <c r="E133" s="30">
        <f t="shared" si="20"/>
        <v>0.10366666666666667</v>
      </c>
      <c r="F133" s="30">
        <f>AVERAGE(N133:P133)</f>
        <v>0.109</v>
      </c>
      <c r="G133" s="30">
        <f>AVERAGE(Q133:S133)</f>
        <v>0.14133333333333334</v>
      </c>
      <c r="H133" s="30">
        <f>AVERAGE(T133:V133)</f>
        <v>0.216</v>
      </c>
      <c r="J133" s="42"/>
      <c r="K133" s="48">
        <v>0.104</v>
      </c>
      <c r="L133" s="48">
        <v>0.104</v>
      </c>
      <c r="M133" s="48">
        <v>0.103</v>
      </c>
      <c r="N133" s="47">
        <v>0.108</v>
      </c>
      <c r="O133" s="47">
        <v>0.109</v>
      </c>
      <c r="P133" s="47">
        <v>0.11</v>
      </c>
      <c r="Q133" s="46">
        <v>0.14</v>
      </c>
      <c r="R133" s="46">
        <v>0.142</v>
      </c>
      <c r="S133" s="46">
        <v>0.142</v>
      </c>
      <c r="T133" s="49">
        <v>0.215</v>
      </c>
      <c r="U133" s="49">
        <v>0.216</v>
      </c>
      <c r="V133" s="49">
        <v>0.217</v>
      </c>
      <c r="X133" s="36"/>
      <c r="Y133" s="35"/>
      <c r="Z133" s="36"/>
      <c r="AA133" s="36"/>
      <c r="AB133" s="35"/>
      <c r="AE133" s="35"/>
      <c r="AH133" s="35"/>
    </row>
    <row r="134" spans="2:34" s="29" customFormat="1" ht="13.5" thickBot="1">
      <c r="B134" s="35"/>
      <c r="C134" s="9">
        <v>1</v>
      </c>
      <c r="D134" s="44">
        <v>39414</v>
      </c>
      <c r="E134" s="30">
        <f t="shared" si="20"/>
        <v>0.10000000000000002</v>
      </c>
      <c r="F134" s="30">
        <f t="shared" si="24"/>
        <v>0.11066666666666668</v>
      </c>
      <c r="G134" s="30">
        <f t="shared" si="25"/>
        <v>0.133</v>
      </c>
      <c r="H134" s="30">
        <f t="shared" si="26"/>
        <v>0.19966666666666666</v>
      </c>
      <c r="J134" s="42"/>
      <c r="K134" s="48">
        <v>0.1</v>
      </c>
      <c r="L134" s="48">
        <v>0.1</v>
      </c>
      <c r="M134" s="48">
        <v>0.1</v>
      </c>
      <c r="N134" s="47">
        <v>0.11</v>
      </c>
      <c r="O134" s="47">
        <v>0.111</v>
      </c>
      <c r="P134" s="47">
        <v>0.111</v>
      </c>
      <c r="Q134" s="46">
        <v>0.132</v>
      </c>
      <c r="R134" s="46">
        <v>0.133</v>
      </c>
      <c r="S134" s="46">
        <v>0.134</v>
      </c>
      <c r="T134" s="49">
        <v>0.2</v>
      </c>
      <c r="U134" s="49">
        <v>0.198</v>
      </c>
      <c r="V134" s="49">
        <v>0.201</v>
      </c>
      <c r="X134" s="36"/>
      <c r="Y134" s="35"/>
      <c r="Z134" s="36"/>
      <c r="AA134" s="36"/>
      <c r="AB134" s="35"/>
      <c r="AE134" s="35"/>
      <c r="AH134" s="35"/>
    </row>
    <row r="135" spans="2:34" s="29" customFormat="1" ht="13.5" thickBot="1">
      <c r="B135" s="35">
        <v>7090</v>
      </c>
      <c r="C135" s="9">
        <v>2</v>
      </c>
      <c r="D135" s="44">
        <v>39407</v>
      </c>
      <c r="E135" s="30">
        <f t="shared" si="20"/>
        <v>0.10166666666666667</v>
      </c>
      <c r="F135" s="30">
        <f>AVERAGE(N135:P135)</f>
        <v>0.10566666666666667</v>
      </c>
      <c r="G135" s="30">
        <f>AVERAGE(Q135:S135)</f>
        <v>0.132</v>
      </c>
      <c r="H135" s="30">
        <f>AVERAGE(T135:V135)</f>
        <v>0.20533333333333334</v>
      </c>
      <c r="J135" s="42">
        <v>7090</v>
      </c>
      <c r="K135" s="48">
        <v>0.103</v>
      </c>
      <c r="L135" s="48">
        <v>0.102</v>
      </c>
      <c r="M135" s="48">
        <v>0.1</v>
      </c>
      <c r="N135" s="47">
        <v>0.107</v>
      </c>
      <c r="O135" s="47">
        <v>0.11</v>
      </c>
      <c r="P135" s="47">
        <v>0.1</v>
      </c>
      <c r="Q135" s="46">
        <v>0.134</v>
      </c>
      <c r="R135" s="46">
        <v>0.132</v>
      </c>
      <c r="S135" s="46">
        <v>0.13</v>
      </c>
      <c r="T135" s="49">
        <v>0.208</v>
      </c>
      <c r="U135" s="49">
        <v>0.208</v>
      </c>
      <c r="V135" s="49">
        <v>0.2</v>
      </c>
      <c r="X135" s="36"/>
      <c r="Y135" s="35"/>
      <c r="Z135" s="36"/>
      <c r="AA135" s="36"/>
      <c r="AB135" s="35"/>
      <c r="AE135" s="35"/>
      <c r="AH135" s="35"/>
    </row>
    <row r="136" spans="2:34" s="29" customFormat="1" ht="13.5" thickBot="1">
      <c r="B136" s="35">
        <v>8778</v>
      </c>
      <c r="C136" s="9">
        <v>2</v>
      </c>
      <c r="D136" s="44">
        <v>39401</v>
      </c>
      <c r="E136" s="30">
        <f t="shared" si="20"/>
        <v>0.09233333333333334</v>
      </c>
      <c r="F136" s="30">
        <f>AVERAGE(N136:P136)</f>
        <v>0.09900000000000002</v>
      </c>
      <c r="G136" s="30">
        <f>AVERAGE(Q136:S136)</f>
        <v>0.152</v>
      </c>
      <c r="H136" s="30">
        <f>AVERAGE(T136:V136)</f>
        <v>0.21233333333333335</v>
      </c>
      <c r="J136" s="42">
        <v>8778</v>
      </c>
      <c r="K136" s="48">
        <v>0.092</v>
      </c>
      <c r="L136" s="48">
        <v>0.092</v>
      </c>
      <c r="M136" s="48">
        <v>0.093</v>
      </c>
      <c r="N136" s="47">
        <v>0.1</v>
      </c>
      <c r="O136" s="47">
        <v>0.097</v>
      </c>
      <c r="P136" s="47">
        <v>0.1</v>
      </c>
      <c r="Q136" s="46">
        <v>0.153</v>
      </c>
      <c r="R136" s="46">
        <v>0.153</v>
      </c>
      <c r="S136" s="46">
        <v>0.15</v>
      </c>
      <c r="T136" s="49">
        <v>0.213</v>
      </c>
      <c r="U136" s="49">
        <v>0.21</v>
      </c>
      <c r="V136" s="49">
        <v>0.214</v>
      </c>
      <c r="X136" s="36"/>
      <c r="Y136" s="35"/>
      <c r="Z136" s="36"/>
      <c r="AA136" s="36"/>
      <c r="AB136" s="35"/>
      <c r="AE136" s="35"/>
      <c r="AH136" s="35"/>
    </row>
    <row r="137" spans="2:34" s="29" customFormat="1" ht="13.5" thickBot="1">
      <c r="B137" s="35">
        <v>110507</v>
      </c>
      <c r="C137" s="35">
        <v>2</v>
      </c>
      <c r="D137" s="44">
        <v>39391</v>
      </c>
      <c r="E137" s="30">
        <f t="shared" si="20"/>
        <v>0.098</v>
      </c>
      <c r="F137" s="30">
        <f>AVERAGE(N137:P137)</f>
        <v>0.104</v>
      </c>
      <c r="G137" s="30">
        <f>AVERAGE(Q137:S137)</f>
        <v>0.129</v>
      </c>
      <c r="H137" s="30">
        <f>AVERAGE(T137:V137)</f>
        <v>0.204</v>
      </c>
      <c r="J137" s="42">
        <v>110507</v>
      </c>
      <c r="K137" s="48">
        <v>0.098</v>
      </c>
      <c r="L137" s="48"/>
      <c r="M137" s="48"/>
      <c r="N137" s="47">
        <v>0.104</v>
      </c>
      <c r="O137" s="47"/>
      <c r="P137" s="47"/>
      <c r="Q137" s="46">
        <v>0.129</v>
      </c>
      <c r="R137" s="46"/>
      <c r="S137" s="46"/>
      <c r="T137" s="49">
        <v>0.204</v>
      </c>
      <c r="U137" s="49"/>
      <c r="V137" s="49"/>
      <c r="X137" s="36"/>
      <c r="Y137" s="35"/>
      <c r="Z137" s="36"/>
      <c r="AA137" s="36"/>
      <c r="AB137" s="35"/>
      <c r="AE137" s="35"/>
      <c r="AH137" s="35"/>
    </row>
    <row r="138" spans="2:34" s="29" customFormat="1" ht="13.5" thickBot="1">
      <c r="B138" s="35">
        <v>123480</v>
      </c>
      <c r="C138" s="35">
        <v>2</v>
      </c>
      <c r="D138" s="45">
        <v>39401</v>
      </c>
      <c r="E138" s="30">
        <f t="shared" si="20"/>
        <v>0.106</v>
      </c>
      <c r="F138" s="30">
        <f t="shared" si="24"/>
        <v>0.1065</v>
      </c>
      <c r="G138" s="30">
        <f t="shared" si="25"/>
        <v>0.14200000000000002</v>
      </c>
      <c r="H138" s="30">
        <f t="shared" si="26"/>
        <v>0.198</v>
      </c>
      <c r="J138" s="42">
        <v>123480</v>
      </c>
      <c r="K138" s="48">
        <v>0.104</v>
      </c>
      <c r="L138" s="48">
        <v>0.108</v>
      </c>
      <c r="M138" s="54"/>
      <c r="N138" s="47">
        <v>0.111</v>
      </c>
      <c r="O138" s="47">
        <v>0.102</v>
      </c>
      <c r="P138" s="55"/>
      <c r="Q138" s="46">
        <v>0.144</v>
      </c>
      <c r="R138" s="46">
        <v>0.14</v>
      </c>
      <c r="S138" s="46"/>
      <c r="T138" s="49">
        <v>0.193</v>
      </c>
      <c r="U138" s="49">
        <v>0.203</v>
      </c>
      <c r="V138" s="56"/>
      <c r="X138" s="36"/>
      <c r="Y138" s="35"/>
      <c r="Z138" s="36"/>
      <c r="AA138" s="36"/>
      <c r="AB138" s="35"/>
      <c r="AE138" s="35"/>
      <c r="AH138" s="35"/>
    </row>
    <row r="139" spans="2:34" s="29" customFormat="1" ht="13.5" thickBot="1">
      <c r="B139" s="35">
        <v>305107</v>
      </c>
      <c r="C139" s="35">
        <v>2</v>
      </c>
      <c r="D139" s="45">
        <v>39427</v>
      </c>
      <c r="E139" s="30">
        <f t="shared" si="20"/>
        <v>0.0965</v>
      </c>
      <c r="F139" s="30">
        <f>AVERAGE(N139:P139)</f>
        <v>0.097</v>
      </c>
      <c r="G139" s="30">
        <f>AVERAGE(Q139:S139)</f>
        <v>0.1205</v>
      </c>
      <c r="H139" s="30">
        <f>AVERAGE(T139:V139)</f>
        <v>0.181</v>
      </c>
      <c r="J139" s="42">
        <v>305107</v>
      </c>
      <c r="K139" s="48">
        <v>0.101</v>
      </c>
      <c r="L139" s="48">
        <v>0.092</v>
      </c>
      <c r="M139" s="54"/>
      <c r="N139" s="47">
        <v>0.094</v>
      </c>
      <c r="O139" s="47">
        <v>0.1</v>
      </c>
      <c r="P139" s="55"/>
      <c r="Q139" s="46">
        <v>0.122</v>
      </c>
      <c r="R139" s="46">
        <v>0.119</v>
      </c>
      <c r="S139" s="46"/>
      <c r="T139" s="49">
        <v>0.18</v>
      </c>
      <c r="U139" s="49">
        <v>0.182</v>
      </c>
      <c r="V139" s="56"/>
      <c r="X139" s="36"/>
      <c r="Y139" s="35"/>
      <c r="Z139" s="36"/>
      <c r="AA139" s="36"/>
      <c r="AB139" s="35"/>
      <c r="AE139" s="35"/>
      <c r="AH139" s="35"/>
    </row>
    <row r="140" spans="2:34" ht="13.5" thickBot="1">
      <c r="B140" s="35">
        <v>335404</v>
      </c>
      <c r="C140" s="35">
        <v>2</v>
      </c>
      <c r="D140" s="44">
        <v>39392</v>
      </c>
      <c r="E140" s="30">
        <f t="shared" si="20"/>
        <v>0.0995</v>
      </c>
      <c r="F140" s="30">
        <f>AVERAGE(N140:P140)</f>
        <v>0.108</v>
      </c>
      <c r="G140" s="30">
        <f>AVERAGE(Q140:S140)</f>
        <v>0.132</v>
      </c>
      <c r="H140" s="30">
        <f>AVERAGE(T140:V140)</f>
        <v>0.198</v>
      </c>
      <c r="J140" s="42">
        <v>335404</v>
      </c>
      <c r="K140" s="52">
        <v>0.099</v>
      </c>
      <c r="L140" s="52">
        <v>0.1</v>
      </c>
      <c r="M140" s="52"/>
      <c r="N140" s="51">
        <v>0.108</v>
      </c>
      <c r="O140" s="51">
        <v>0.108</v>
      </c>
      <c r="P140" s="51"/>
      <c r="Q140" s="53">
        <v>0.132</v>
      </c>
      <c r="R140" s="53">
        <v>0.132</v>
      </c>
      <c r="S140" s="53"/>
      <c r="T140" s="50">
        <v>0.197</v>
      </c>
      <c r="U140" s="50">
        <v>0.199</v>
      </c>
      <c r="V140" s="50"/>
      <c r="X140" s="36"/>
      <c r="Y140" s="35"/>
      <c r="Z140" s="36"/>
      <c r="AA140" s="36"/>
      <c r="AB140" s="35"/>
      <c r="AE140" s="35"/>
      <c r="AH140" s="35"/>
    </row>
    <row r="141" spans="2:34" ht="13.5" thickBot="1">
      <c r="B141" s="35">
        <v>411035</v>
      </c>
      <c r="C141" s="35">
        <v>2</v>
      </c>
      <c r="D141" s="44">
        <v>39394</v>
      </c>
      <c r="E141" s="30">
        <f t="shared" si="20"/>
        <v>0.10266666666666667</v>
      </c>
      <c r="F141" s="30">
        <f t="shared" si="24"/>
        <v>0.11166666666666668</v>
      </c>
      <c r="G141" s="30">
        <f t="shared" si="25"/>
        <v>0.13566666666666669</v>
      </c>
      <c r="H141" s="30">
        <f t="shared" si="26"/>
        <v>0.21033333333333334</v>
      </c>
      <c r="J141" s="42">
        <v>411035</v>
      </c>
      <c r="K141" s="52">
        <v>0.104</v>
      </c>
      <c r="L141" s="52">
        <v>0.102</v>
      </c>
      <c r="M141" s="52">
        <v>0.102</v>
      </c>
      <c r="N141" s="51">
        <v>0.113</v>
      </c>
      <c r="O141" s="51">
        <v>0.111</v>
      </c>
      <c r="P141" s="51">
        <v>0.111</v>
      </c>
      <c r="Q141" s="53">
        <v>0.137</v>
      </c>
      <c r="R141" s="53">
        <v>0.134</v>
      </c>
      <c r="S141" s="53">
        <v>0.136</v>
      </c>
      <c r="T141" s="50">
        <v>0.214</v>
      </c>
      <c r="U141" s="50">
        <v>0.209</v>
      </c>
      <c r="V141" s="50">
        <v>0.208</v>
      </c>
      <c r="X141" s="36"/>
      <c r="Y141" s="35"/>
      <c r="Z141" s="36"/>
      <c r="AA141" s="36"/>
      <c r="AB141" s="35"/>
      <c r="AE141" s="35"/>
      <c r="AH141" s="35"/>
    </row>
    <row r="142" spans="2:34" ht="13.5" thickBot="1">
      <c r="B142" s="35">
        <v>612619</v>
      </c>
      <c r="C142" s="35">
        <v>2</v>
      </c>
      <c r="D142" s="44">
        <v>39398</v>
      </c>
      <c r="E142" s="30">
        <f t="shared" si="20"/>
        <v>0.09800000000000002</v>
      </c>
      <c r="F142" s="30">
        <f>AVERAGE(N142:P142)</f>
        <v>0.10733333333333334</v>
      </c>
      <c r="G142" s="30">
        <f>AVERAGE(Q142:S142)</f>
        <v>0.131</v>
      </c>
      <c r="H142" s="30">
        <f>AVERAGE(T142:V142)</f>
        <v>0.211</v>
      </c>
      <c r="J142" s="42">
        <v>612619</v>
      </c>
      <c r="K142" s="52">
        <v>0.099</v>
      </c>
      <c r="L142" s="52">
        <v>0.097</v>
      </c>
      <c r="M142" s="52">
        <v>0.098</v>
      </c>
      <c r="N142" s="51">
        <v>0.109</v>
      </c>
      <c r="O142" s="51">
        <v>0.107</v>
      </c>
      <c r="P142" s="51">
        <v>0.106</v>
      </c>
      <c r="Q142" s="53">
        <v>0.131</v>
      </c>
      <c r="R142" s="53">
        <v>0.132</v>
      </c>
      <c r="S142" s="53">
        <v>0.13</v>
      </c>
      <c r="T142" s="50">
        <v>0.213</v>
      </c>
      <c r="U142" s="50">
        <v>0.21</v>
      </c>
      <c r="V142" s="50">
        <v>0.21</v>
      </c>
      <c r="X142" s="36"/>
      <c r="Y142" s="35"/>
      <c r="Z142" s="36"/>
      <c r="AA142" s="36"/>
      <c r="AB142" s="35"/>
      <c r="AE142" s="35"/>
      <c r="AH142" s="35"/>
    </row>
    <row r="143" spans="2:34" s="29" customFormat="1" ht="13.5" thickBot="1">
      <c r="B143" s="35">
        <v>102094</v>
      </c>
      <c r="C143" s="9">
        <v>3</v>
      </c>
      <c r="D143" s="44">
        <v>39398</v>
      </c>
      <c r="E143" s="30">
        <f t="shared" si="20"/>
        <v>0.122</v>
      </c>
      <c r="F143" s="30">
        <f>AVERAGE(N143:P143)</f>
        <v>0.12533333333333332</v>
      </c>
      <c r="G143" s="30">
        <f>AVERAGE(Q143:S143)</f>
        <v>0.151</v>
      </c>
      <c r="H143" s="30">
        <f>AVERAGE(T143:V143)</f>
        <v>0.23766666666666666</v>
      </c>
      <c r="J143" s="42">
        <v>102094</v>
      </c>
      <c r="K143" s="48">
        <v>0.122</v>
      </c>
      <c r="L143" s="48">
        <v>0.123</v>
      </c>
      <c r="M143" s="48">
        <v>0.121</v>
      </c>
      <c r="N143" s="47">
        <v>0.126</v>
      </c>
      <c r="O143" s="47">
        <v>0.132</v>
      </c>
      <c r="P143" s="47">
        <v>0.118</v>
      </c>
      <c r="Q143" s="46">
        <v>0.15</v>
      </c>
      <c r="R143" s="46">
        <v>0.157</v>
      </c>
      <c r="S143" s="46">
        <v>0.146</v>
      </c>
      <c r="T143" s="49">
        <v>0.238</v>
      </c>
      <c r="U143" s="49">
        <v>0.251</v>
      </c>
      <c r="V143" s="49">
        <v>0.224</v>
      </c>
      <c r="X143" s="36"/>
      <c r="Y143" s="35"/>
      <c r="Z143" s="36"/>
      <c r="AA143" s="36"/>
      <c r="AB143" s="35"/>
      <c r="AE143" s="35"/>
      <c r="AH143" s="35"/>
    </row>
    <row r="144" spans="2:34" s="29" customFormat="1" ht="13.5" thickBot="1">
      <c r="B144" s="35">
        <v>82147</v>
      </c>
      <c r="C144" s="9">
        <v>4</v>
      </c>
      <c r="D144" s="44">
        <v>39401</v>
      </c>
      <c r="E144" s="30">
        <f t="shared" si="20"/>
        <v>0.101</v>
      </c>
      <c r="F144" s="30">
        <f>AVERAGE(N144:P144)</f>
        <v>0.114</v>
      </c>
      <c r="G144" s="30">
        <f>AVERAGE(Q144:S144)</f>
        <v>0.139</v>
      </c>
      <c r="H144" s="30">
        <f>AVERAGE(T144:V144)</f>
        <v>0.2055</v>
      </c>
      <c r="J144" s="42">
        <v>82147</v>
      </c>
      <c r="K144" s="48">
        <v>0.103</v>
      </c>
      <c r="L144" s="48">
        <v>0.099</v>
      </c>
      <c r="M144" s="48"/>
      <c r="N144" s="47">
        <v>0.117</v>
      </c>
      <c r="O144" s="47">
        <v>0.111</v>
      </c>
      <c r="P144" s="47"/>
      <c r="Q144" s="46">
        <v>0.141</v>
      </c>
      <c r="R144" s="46">
        <v>0.137</v>
      </c>
      <c r="S144" s="46"/>
      <c r="T144" s="49">
        <v>0.206</v>
      </c>
      <c r="U144" s="49">
        <v>0.205</v>
      </c>
      <c r="V144" s="49"/>
      <c r="X144" s="36"/>
      <c r="Y144" s="35"/>
      <c r="Z144" s="36"/>
      <c r="AA144" s="36"/>
      <c r="AB144" s="35"/>
      <c r="AE144" s="35"/>
      <c r="AH144" s="35"/>
    </row>
    <row r="145" spans="2:34" s="29" customFormat="1" ht="13.5" thickBot="1">
      <c r="B145" s="35">
        <v>1011</v>
      </c>
      <c r="C145" s="9">
        <v>5</v>
      </c>
      <c r="D145" s="44">
        <v>39393</v>
      </c>
      <c r="E145" s="30">
        <f t="shared" si="20"/>
        <v>0.1035</v>
      </c>
      <c r="F145" s="30">
        <f>AVERAGE(N145:P145)</f>
        <v>0.1145</v>
      </c>
      <c r="G145" s="30">
        <f>AVERAGE(Q145:S145)</f>
        <v>0.14</v>
      </c>
      <c r="H145" s="30">
        <f>AVERAGE(T145:V145)</f>
        <v>0.213</v>
      </c>
      <c r="J145" s="42">
        <v>1011</v>
      </c>
      <c r="K145" s="48">
        <v>0.104</v>
      </c>
      <c r="L145" s="48">
        <v>0.103</v>
      </c>
      <c r="M145" s="48"/>
      <c r="N145" s="47">
        <v>0.114</v>
      </c>
      <c r="O145" s="47">
        <v>0.115</v>
      </c>
      <c r="P145" s="47"/>
      <c r="Q145" s="46">
        <v>0.139</v>
      </c>
      <c r="R145" s="46">
        <v>0.141</v>
      </c>
      <c r="S145" s="46"/>
      <c r="T145" s="49">
        <v>0.212</v>
      </c>
      <c r="U145" s="49">
        <v>0.214</v>
      </c>
      <c r="V145" s="49"/>
      <c r="X145" s="36"/>
      <c r="Y145" s="35"/>
      <c r="Z145" s="36"/>
      <c r="AA145" s="36"/>
      <c r="AB145" s="35"/>
      <c r="AE145" s="35"/>
      <c r="AH145" s="35"/>
    </row>
    <row r="146" spans="2:34" s="29" customFormat="1" ht="13.5" thickBot="1">
      <c r="B146" s="35">
        <v>52350</v>
      </c>
      <c r="C146" s="9">
        <v>5</v>
      </c>
      <c r="D146" s="44">
        <v>39397</v>
      </c>
      <c r="E146" s="30">
        <f t="shared" si="20"/>
        <v>0.11</v>
      </c>
      <c r="F146" s="30">
        <f>AVERAGE(N146:P146)</f>
        <v>0.12133333333333333</v>
      </c>
      <c r="G146" s="30">
        <f>AVERAGE(Q146:S146)</f>
        <v>0.14966666666666664</v>
      </c>
      <c r="H146" s="30">
        <f>AVERAGE(T146:V146)</f>
        <v>0.22333333333333336</v>
      </c>
      <c r="J146" s="42">
        <v>52350</v>
      </c>
      <c r="K146" s="48">
        <v>0.107</v>
      </c>
      <c r="L146" s="48">
        <v>0.112</v>
      </c>
      <c r="M146" s="48">
        <v>0.111</v>
      </c>
      <c r="N146" s="47">
        <v>0.122</v>
      </c>
      <c r="O146" s="47">
        <v>0.123</v>
      </c>
      <c r="P146" s="47">
        <v>0.119</v>
      </c>
      <c r="Q146" s="46">
        <v>0.152</v>
      </c>
      <c r="R146" s="46">
        <v>0.151</v>
      </c>
      <c r="S146" s="46">
        <v>0.146</v>
      </c>
      <c r="T146" s="49">
        <v>0.222</v>
      </c>
      <c r="U146" s="49">
        <v>0.224</v>
      </c>
      <c r="V146" s="49">
        <v>0.224</v>
      </c>
      <c r="X146" s="36"/>
      <c r="Y146" s="35"/>
      <c r="Z146" s="36"/>
      <c r="AA146" s="36"/>
      <c r="AB146" s="35"/>
      <c r="AE146" s="35"/>
      <c r="AH146" s="35"/>
    </row>
    <row r="147" spans="2:34" s="29" customFormat="1" ht="13.5" thickBot="1">
      <c r="B147" s="35">
        <v>72538</v>
      </c>
      <c r="C147" s="35">
        <v>5</v>
      </c>
      <c r="D147" s="44">
        <v>39392</v>
      </c>
      <c r="E147" s="30">
        <f t="shared" si="20"/>
        <v>0.11866666666666666</v>
      </c>
      <c r="F147" s="30">
        <f t="shared" si="24"/>
        <v>0.12866666666666668</v>
      </c>
      <c r="G147" s="30">
        <f t="shared" si="25"/>
        <v>0.15266666666666664</v>
      </c>
      <c r="H147" s="30">
        <f t="shared" si="26"/>
        <v>0.22333333333333336</v>
      </c>
      <c r="J147" s="42">
        <v>72538</v>
      </c>
      <c r="K147" s="48">
        <v>0.12</v>
      </c>
      <c r="L147" s="48">
        <v>0.118</v>
      </c>
      <c r="M147" s="48">
        <v>0.118</v>
      </c>
      <c r="N147" s="47">
        <v>0.128</v>
      </c>
      <c r="O147" s="47">
        <v>0.128</v>
      </c>
      <c r="P147" s="47">
        <v>0.13</v>
      </c>
      <c r="Q147" s="46">
        <v>0.15</v>
      </c>
      <c r="R147" s="46">
        <v>0.154</v>
      </c>
      <c r="S147" s="46">
        <v>0.154</v>
      </c>
      <c r="T147" s="49">
        <v>0.22</v>
      </c>
      <c r="U147" s="49">
        <v>0.224</v>
      </c>
      <c r="V147" s="49">
        <v>0.226</v>
      </c>
      <c r="X147" s="36"/>
      <c r="Y147" s="35"/>
      <c r="Z147" s="36"/>
      <c r="AA147" s="36"/>
      <c r="AB147" s="35"/>
      <c r="AE147" s="35"/>
      <c r="AH147" s="35">
        <f>ABS(AI147*100)</f>
        <v>0</v>
      </c>
    </row>
    <row r="148" spans="2:34" s="29" customFormat="1" ht="13.5" thickBot="1">
      <c r="B148" s="35">
        <v>83276</v>
      </c>
      <c r="C148" s="35">
        <v>5</v>
      </c>
      <c r="D148" s="44">
        <v>39413</v>
      </c>
      <c r="E148" s="30">
        <f t="shared" si="20"/>
        <v>0.04836666666666667</v>
      </c>
      <c r="F148" s="30">
        <f>AVERAGE(N148:P148)</f>
        <v>0.054773333333333334</v>
      </c>
      <c r="G148" s="30">
        <f>AVERAGE(Q148:S148)</f>
        <v>0.08209999999999999</v>
      </c>
      <c r="H148" s="30">
        <f>AVERAGE(T148:V148)</f>
        <v>0.13303333333333334</v>
      </c>
      <c r="J148" s="42">
        <v>83276</v>
      </c>
      <c r="K148" s="48">
        <v>0.0486</v>
      </c>
      <c r="L148" s="48">
        <v>0.0486</v>
      </c>
      <c r="M148" s="48">
        <v>0.0479</v>
      </c>
      <c r="N148" s="47">
        <v>0.05512</v>
      </c>
      <c r="O148" s="47">
        <v>0.055</v>
      </c>
      <c r="P148" s="47">
        <v>0.0542</v>
      </c>
      <c r="Q148" s="46">
        <v>0.0813</v>
      </c>
      <c r="R148" s="58">
        <v>0.0827</v>
      </c>
      <c r="S148" s="46">
        <v>0.0823</v>
      </c>
      <c r="T148" s="49">
        <v>0.1325</v>
      </c>
      <c r="U148" s="49">
        <v>0.1354</v>
      </c>
      <c r="V148" s="49">
        <v>0.1312</v>
      </c>
      <c r="X148" s="36"/>
      <c r="Y148" s="35"/>
      <c r="Z148" s="36"/>
      <c r="AA148" s="36"/>
      <c r="AB148" s="35"/>
      <c r="AE148" s="35"/>
      <c r="AH148" s="35"/>
    </row>
    <row r="149" spans="2:34" s="29" customFormat="1" ht="13.5" thickBot="1">
      <c r="B149" s="35">
        <v>319050</v>
      </c>
      <c r="C149" s="35">
        <v>5</v>
      </c>
      <c r="D149" s="65">
        <v>39396</v>
      </c>
      <c r="E149" s="30">
        <f t="shared" si="20"/>
        <v>0.102</v>
      </c>
      <c r="F149" s="30">
        <f>AVERAGE(N149:P149)</f>
        <v>0.115</v>
      </c>
      <c r="G149" s="30">
        <f>AVERAGE(Q149:S149)</f>
        <v>0.13566666666666669</v>
      </c>
      <c r="H149" s="30">
        <f>AVERAGE(T149:V149)</f>
        <v>0.22166666666666668</v>
      </c>
      <c r="J149" s="42">
        <v>319050</v>
      </c>
      <c r="K149" s="48">
        <v>0.102</v>
      </c>
      <c r="L149" s="48">
        <v>0.102</v>
      </c>
      <c r="M149" s="48">
        <v>0.102</v>
      </c>
      <c r="N149" s="47">
        <v>0.115</v>
      </c>
      <c r="O149" s="47">
        <v>0.115</v>
      </c>
      <c r="P149" s="47">
        <v>0.115</v>
      </c>
      <c r="Q149" s="46">
        <v>0.137</v>
      </c>
      <c r="R149" s="58">
        <v>0.135</v>
      </c>
      <c r="S149" s="46">
        <v>0.135</v>
      </c>
      <c r="T149" s="49">
        <v>0.225</v>
      </c>
      <c r="U149" s="49">
        <v>0.22</v>
      </c>
      <c r="V149" s="49">
        <v>0.22</v>
      </c>
      <c r="X149" s="36"/>
      <c r="Y149" s="35"/>
      <c r="Z149" s="36"/>
      <c r="AA149" s="36"/>
      <c r="AB149" s="35"/>
      <c r="AE149" s="35"/>
      <c r="AH149" s="35"/>
    </row>
    <row r="150" spans="2:34" s="29" customFormat="1" ht="13.5" thickBot="1">
      <c r="B150" s="35">
        <v>70297</v>
      </c>
      <c r="C150" s="35">
        <v>6</v>
      </c>
      <c r="D150" s="44">
        <v>39398</v>
      </c>
      <c r="E150" s="30">
        <f t="shared" si="20"/>
        <v>0.09466666666666668</v>
      </c>
      <c r="F150" s="30">
        <f>AVERAGE(N150:P150)</f>
        <v>0.105</v>
      </c>
      <c r="G150" s="30">
        <f>AVERAGE(Q150:S150)</f>
        <v>0.13066666666666668</v>
      </c>
      <c r="H150" s="30">
        <f>AVERAGE(T150:V150)</f>
        <v>0.19266666666666668</v>
      </c>
      <c r="J150" s="42">
        <v>70297</v>
      </c>
      <c r="K150" s="48">
        <v>0.098</v>
      </c>
      <c r="L150" s="48">
        <v>0.098</v>
      </c>
      <c r="M150" s="63">
        <v>0.088</v>
      </c>
      <c r="N150" s="47">
        <v>0.108</v>
      </c>
      <c r="O150" s="47">
        <v>0.105</v>
      </c>
      <c r="P150" s="47">
        <v>0.102</v>
      </c>
      <c r="Q150" s="46">
        <v>0.133</v>
      </c>
      <c r="R150" s="58">
        <v>0.131</v>
      </c>
      <c r="S150" s="46">
        <v>0.128</v>
      </c>
      <c r="T150" s="49">
        <v>0.191</v>
      </c>
      <c r="U150" s="49">
        <v>0.198</v>
      </c>
      <c r="V150" s="64">
        <v>0.189</v>
      </c>
      <c r="X150" s="36"/>
      <c r="Y150" s="35"/>
      <c r="Z150" s="36"/>
      <c r="AA150" s="36"/>
      <c r="AB150" s="35"/>
      <c r="AE150" s="35"/>
      <c r="AH150" s="35"/>
    </row>
  </sheetData>
  <sheetProtection/>
  <printOptions gridLines="1" horizontalCentered="1"/>
  <pageMargins left="0.5" right="0.5" top="0.75" bottom="0.75" header="0.5" footer="0.5"/>
  <pageSetup fitToHeight="0" fitToWidth="1" horizontalDpi="300" verticalDpi="300" orientation="portrait" r:id="rId1"/>
  <headerFooter alignWithMargins="0">
    <oddFooter>&amp;CPage &amp;P</oddFooter>
  </headerFooter>
  <rowBreaks count="1" manualBreakCount="1">
    <brk id="47" max="255" man="1"/>
  </rowBreaks>
  <ignoredErrors>
    <ignoredError sqref="E54:H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King</dc:creator>
  <cp:keywords/>
  <dc:description/>
  <cp:lastModifiedBy>Ed Conde</cp:lastModifiedBy>
  <cp:lastPrinted>2006-01-12T16:59:19Z</cp:lastPrinted>
  <dcterms:created xsi:type="dcterms:W3CDTF">1998-11-12T14:59:25Z</dcterms:created>
  <dcterms:modified xsi:type="dcterms:W3CDTF">2008-09-12T18:21:56Z</dcterms:modified>
  <cp:category/>
  <cp:version/>
  <cp:contentType/>
  <cp:contentStatus/>
</cp:coreProperties>
</file>