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Cover" sheetId="1" r:id="rId1"/>
    <sheet name="Table 1a" sheetId="2" r:id="rId2"/>
    <sheet name="Table 1b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</sheets>
  <definedNames>
    <definedName name="_xlnm.Print_Area" localSheetId="0">'Cover'!$A$1:$A$30</definedName>
    <definedName name="_xlnm.Print_Area" localSheetId="1">'Table 1a'!$A$1:$E$26</definedName>
    <definedName name="_xlnm.Print_Area" localSheetId="2">'Table 1b'!$A$1:$E$27</definedName>
    <definedName name="_xlnm.Print_Area" localSheetId="3">'Table 2a'!$A$1:$F$37</definedName>
    <definedName name="_xlnm.Print_Area" localSheetId="4">'Table 2b'!$A$1:$G$21</definedName>
    <definedName name="_xlnm.Print_Area" localSheetId="5">'Table 3'!$A$1:$F$42</definedName>
    <definedName name="_xlnm.Print_Area" localSheetId="6">'Table 4'!$A$1:$K$70</definedName>
    <definedName name="_xlnm.Print_Area" localSheetId="7">'Table 5'!$A$1:$D$105</definedName>
    <definedName name="_xlnm.Print_Titles" localSheetId="7">'Table 5'!$1:$6</definedName>
  </definedNames>
  <calcPr fullCalcOnLoad="1"/>
</workbook>
</file>

<file path=xl/sharedStrings.xml><?xml version="1.0" encoding="utf-8"?>
<sst xmlns="http://schemas.openxmlformats.org/spreadsheetml/2006/main" count="546" uniqueCount="299">
  <si>
    <t xml:space="preserve"> </t>
  </si>
  <si>
    <t>SUMMARY OF FINDINGS:</t>
  </si>
  <si>
    <t>Per capita</t>
  </si>
  <si>
    <t>Year</t>
  </si>
  <si>
    <t>Value</t>
  </si>
  <si>
    <t>(pounds)</t>
  </si>
  <si>
    <t>(dollars)</t>
  </si>
  <si>
    <t xml:space="preserve">  </t>
  </si>
  <si>
    <t xml:space="preserve">             Per capita</t>
  </si>
  <si>
    <t>Product description</t>
  </si>
  <si>
    <t>Quantity</t>
  </si>
  <si>
    <t>-</t>
  </si>
  <si>
    <t>(D)</t>
  </si>
  <si>
    <t>Chocolate products other than confectionery:</t>
  </si>
  <si>
    <t>(S)</t>
  </si>
  <si>
    <t>Materials</t>
  </si>
  <si>
    <t>(X)</t>
  </si>
  <si>
    <t>on which specific data were not collected.</t>
  </si>
  <si>
    <t xml:space="preserve">     Note:  Materials such as parts, containers, etc., consumed in the manufacturing process are </t>
  </si>
  <si>
    <t xml:space="preserve">report for industries 311320, 311330, and 311340.   Specifically excluded in this report are </t>
  </si>
  <si>
    <t xml:space="preserve">freight charges and other direct charges incurred by the establishment, fuels consumed, </t>
  </si>
  <si>
    <t xml:space="preserve">parts, containers, scrap, electric energy purchases, work done by others on materials or parts  </t>
  </si>
  <si>
    <t xml:space="preserve">furnished by other establishments (contract work), and cost of products bought and resold in </t>
  </si>
  <si>
    <t>the same condition.</t>
  </si>
  <si>
    <t>Product</t>
  </si>
  <si>
    <t>code 1/</t>
  </si>
  <si>
    <t>Confectionery:</t>
  </si>
  <si>
    <t>3113301</t>
  </si>
  <si>
    <t>3113401</t>
  </si>
  <si>
    <t>3113404</t>
  </si>
  <si>
    <t>Nonconfectionery:</t>
  </si>
  <si>
    <t>3113201241</t>
  </si>
  <si>
    <t>31132076H1</t>
  </si>
  <si>
    <t>Value 4/</t>
  </si>
  <si>
    <t>code</t>
  </si>
  <si>
    <t>1806.31.0041</t>
  </si>
  <si>
    <t>1803.10.0000</t>
  </si>
  <si>
    <t>1806.31.0049</t>
  </si>
  <si>
    <t>1803.20.0000</t>
  </si>
  <si>
    <t>1806.31.0080</t>
  </si>
  <si>
    <t>1805.00.0000</t>
  </si>
  <si>
    <t>1806.32.0100</t>
  </si>
  <si>
    <t>1806.10.0500</t>
  </si>
  <si>
    <t>1806.32.0400</t>
  </si>
  <si>
    <t>1806.10.1000</t>
  </si>
  <si>
    <t>1806.32.0600</t>
  </si>
  <si>
    <t>1806.10.1500</t>
  </si>
  <si>
    <t>1806.32.0800</t>
  </si>
  <si>
    <t>1806.10.2200</t>
  </si>
  <si>
    <t>1806.32.1400</t>
  </si>
  <si>
    <t>1806.10.2400</t>
  </si>
  <si>
    <t>1806.32.1600</t>
  </si>
  <si>
    <t>1806.10.2800</t>
  </si>
  <si>
    <t>1806.32.1800</t>
  </si>
  <si>
    <t>1806.10.3400</t>
  </si>
  <si>
    <t>1806.32.3000</t>
  </si>
  <si>
    <t>1806.10.3800</t>
  </si>
  <si>
    <t>1806.32.5500</t>
  </si>
  <si>
    <t>1806.10.4300</t>
  </si>
  <si>
    <t>1806.32.6000</t>
  </si>
  <si>
    <t>1806.10.4500</t>
  </si>
  <si>
    <t>1806.31.0040</t>
  </si>
  <si>
    <t>1806.32.7000</t>
  </si>
  <si>
    <t>1806.10.5500</t>
  </si>
  <si>
    <t>1806.32.8000</t>
  </si>
  <si>
    <t>1806.10.6500</t>
  </si>
  <si>
    <t>1806.32.1000</t>
  </si>
  <si>
    <t>1806.32.9000</t>
  </si>
  <si>
    <t>1806.10.7500</t>
  </si>
  <si>
    <t xml:space="preserve">3113301, </t>
  </si>
  <si>
    <t>1806.32.3550</t>
  </si>
  <si>
    <t>1806.90.0100</t>
  </si>
  <si>
    <t>1806.20.2010</t>
  </si>
  <si>
    <t>1806.90.0063</t>
  </si>
  <si>
    <t>1806.90.0500</t>
  </si>
  <si>
    <t>1806.20.2090</t>
  </si>
  <si>
    <t>1806.90.0073</t>
  </si>
  <si>
    <t>1806.90.0800</t>
  </si>
  <si>
    <t>1806.20.2200</t>
  </si>
  <si>
    <t>1806.90.0083</t>
  </si>
  <si>
    <t>1806.90.1000</t>
  </si>
  <si>
    <t>1806.20.2400</t>
  </si>
  <si>
    <t>1806.90.0093</t>
  </si>
  <si>
    <t>1806.90.1500</t>
  </si>
  <si>
    <t>1806.20.2600</t>
  </si>
  <si>
    <t>1806.90.1800</t>
  </si>
  <si>
    <t>3113201231,</t>
  </si>
  <si>
    <t>1806.20.2800</t>
  </si>
  <si>
    <t>1806.90.2000</t>
  </si>
  <si>
    <t>3113207471,</t>
  </si>
  <si>
    <t>1806.20.3400</t>
  </si>
  <si>
    <t>1806.90.2500</t>
  </si>
  <si>
    <t xml:space="preserve">31132075G1, </t>
  </si>
  <si>
    <t>1806.20.3600</t>
  </si>
  <si>
    <t>1806.90.2800</t>
  </si>
  <si>
    <t>1806.10.0000</t>
  </si>
  <si>
    <t>1806.20.3800</t>
  </si>
  <si>
    <t>1806.90.3000</t>
  </si>
  <si>
    <t>1806.20.9000</t>
  </si>
  <si>
    <t>1806.20.5000</t>
  </si>
  <si>
    <t>1806.90.3500</t>
  </si>
  <si>
    <t>1806.20.6700</t>
  </si>
  <si>
    <t>1806.90.3900</t>
  </si>
  <si>
    <t>1806.20.7100</t>
  </si>
  <si>
    <t>1806.90.4500</t>
  </si>
  <si>
    <t>1806.20.7300</t>
  </si>
  <si>
    <t>1806.90.4900</t>
  </si>
  <si>
    <t>1806.20.7500</t>
  </si>
  <si>
    <t>1806.90.5500</t>
  </si>
  <si>
    <t>1806.20.7700</t>
  </si>
  <si>
    <t>1806.90.5900</t>
  </si>
  <si>
    <t>1806.20.7800</t>
  </si>
  <si>
    <t>1806.90.9011</t>
  </si>
  <si>
    <t>1806.20.7900</t>
  </si>
  <si>
    <t>1806.90.9019</t>
  </si>
  <si>
    <t>1806.20.8100</t>
  </si>
  <si>
    <t>1806.90.9090</t>
  </si>
  <si>
    <t>1806.20.8200</t>
  </si>
  <si>
    <t>1806.20.8700</t>
  </si>
  <si>
    <t>1704.90.3000</t>
  </si>
  <si>
    <t>1704.90.3520</t>
  </si>
  <si>
    <t>1806.20.8900</t>
  </si>
  <si>
    <t>1704.90.7000</t>
  </si>
  <si>
    <t>1704.90.3550</t>
  </si>
  <si>
    <t>1806.20.9100</t>
  </si>
  <si>
    <t>1704.90.3590</t>
  </si>
  <si>
    <t>1806.20.9400</t>
  </si>
  <si>
    <t>2106.90.9985</t>
  </si>
  <si>
    <t>1806.20.9500</t>
  </si>
  <si>
    <t>1806.20.9800</t>
  </si>
  <si>
    <t>1806.20.9900</t>
  </si>
  <si>
    <t>1704.10.0000</t>
  </si>
  <si>
    <t>1804.00.0000</t>
  </si>
  <si>
    <t xml:space="preserve">31132014A1, </t>
  </si>
  <si>
    <t>1806.20.6000</t>
  </si>
  <si>
    <t>U.S. Census Bureau</t>
  </si>
  <si>
    <t>Total quantity of shipments of confectionery products (excluding chewing gum, bubble</t>
  </si>
  <si>
    <t>reports, and other pertinent information about this publication.</t>
  </si>
  <si>
    <t xml:space="preserve">See the PDF document for information regarding the scope of the survey, obtaining </t>
  </si>
  <si>
    <t xml:space="preserve">Address inquiries concerning these data to Consumer Goods Industries Branch, </t>
  </si>
  <si>
    <t xml:space="preserve">U. S. Department of Commerce, Census Bureau, Manufacturing and Construction  </t>
  </si>
  <si>
    <t xml:space="preserve">Division, Washington, DC 20233-6900, or call Ronanne Vinson, 301-763-7692. </t>
  </si>
  <si>
    <t xml:space="preserve">The quantity of chocolate and chocolate-type confectionery products shipped </t>
  </si>
  <si>
    <t>2005......................................................</t>
  </si>
  <si>
    <t>2004......................................................................…</t>
  </si>
  <si>
    <t>2003......................................................</t>
  </si>
  <si>
    <t>2002......................................................</t>
  </si>
  <si>
    <t>2001.......................................................</t>
  </si>
  <si>
    <t>2000.......................................................</t>
  </si>
  <si>
    <t>1999.......................................................</t>
  </si>
  <si>
    <t xml:space="preserve">    consumption 1/</t>
  </si>
  <si>
    <t xml:space="preserve">      1/Source, Table 4, shipments plus imports minus exports divided by population, </t>
  </si>
  <si>
    <t xml:space="preserve">      Note:  See Table 4 for information on U.S. imports and exports of confectionery products.  </t>
  </si>
  <si>
    <t xml:space="preserve">Annual population estimates for the United States, including armed forces abroad, as of July </t>
  </si>
  <si>
    <t>[Quantity in millions of pounds.  Value in millions of dollars]</t>
  </si>
  <si>
    <t xml:space="preserve">     consumption 1/</t>
  </si>
  <si>
    <t>[Quantity in thousands of pounds.  Value in thousands of dollars]</t>
  </si>
  <si>
    <t>Confectionery, n.s.k. 1/.................................................................</t>
  </si>
  <si>
    <t xml:space="preserve">    Solid........................................................................................................</t>
  </si>
  <si>
    <t xml:space="preserve">    Solid with inclusions...........................................................................</t>
  </si>
  <si>
    <t xml:space="preserve">    Enrobed or molded with candy, fruit, nut or</t>
  </si>
  <si>
    <t xml:space="preserve">      granola center..........................................................................................................</t>
  </si>
  <si>
    <t xml:space="preserve">    Panned.....................................................................................................</t>
  </si>
  <si>
    <t xml:space="preserve">    Assortments and other........................................................................</t>
  </si>
  <si>
    <t xml:space="preserve">    Enrobed or molded with bakery product center.....................................................................................</t>
  </si>
  <si>
    <t xml:space="preserve">    Chocolate type, n.s.k. .................................................................................</t>
  </si>
  <si>
    <t>Nonchocolate-type confectionery............................................................................</t>
  </si>
  <si>
    <t>Chewing gum, bubble gum, and chewing gum base...............................................................................</t>
  </si>
  <si>
    <t xml:space="preserve">    Hard candy............................................................................................</t>
  </si>
  <si>
    <t xml:space="preserve">    Chewy candy, including granola bars...........................................................................</t>
  </si>
  <si>
    <t xml:space="preserve">    Soft candy..............................................................................................</t>
  </si>
  <si>
    <t xml:space="preserve">    Panned.........................................................................................................</t>
  </si>
  <si>
    <t xml:space="preserve">    Licorice and licorice type..........................................................................</t>
  </si>
  <si>
    <t xml:space="preserve">    Nonchocolate type, n.s.k. .................................................................................</t>
  </si>
  <si>
    <t xml:space="preserve">    Iced/coated................................................................................................</t>
  </si>
  <si>
    <t xml:space="preserve">    Baking chocolate (bars or blocks)..........................................................................</t>
  </si>
  <si>
    <t xml:space="preserve">    Chocolate coatings (blocks, wafers, liquid)......................................................…</t>
  </si>
  <si>
    <t xml:space="preserve">    Chocolate liquor.....................................................................................</t>
  </si>
  <si>
    <t xml:space="preserve">    Cocoa butter........................................................................................…</t>
  </si>
  <si>
    <t xml:space="preserve">    Compound coatings (blocks, wafers, liquid)...................................................…</t>
  </si>
  <si>
    <t xml:space="preserve">    Chocolate chips and baking pieces....................................................................…</t>
  </si>
  <si>
    <t xml:space="preserve">    Cocoa powder, syrup/toppings, and other.......................................................……</t>
  </si>
  <si>
    <t xml:space="preserve">    Nonconfectionery chocolate n.s.k. ................................................................................................................</t>
  </si>
  <si>
    <t xml:space="preserve">      - Represents zero.     D  Withheld to avoid disclosing data for individual companies.     N.s.k.  Not specified</t>
  </si>
  <si>
    <t xml:space="preserve">            Materials consumed................................................................... </t>
  </si>
  <si>
    <t>Sugar (cane-beet).....................................................................................…</t>
  </si>
  <si>
    <t>Cocoa beans.........................................................................…</t>
  </si>
  <si>
    <t>Corn syrup including HFCS and dextrose.........................................................................…</t>
  </si>
  <si>
    <t>Chocolate liquor, imported.........................................................................…</t>
  </si>
  <si>
    <t>Chocolate liquor, domestic.........................................................................…</t>
  </si>
  <si>
    <t>Cocoa powder composition coatings.........................................................................…</t>
  </si>
  <si>
    <t>Cocoa cake or powder.........................................................................…</t>
  </si>
  <si>
    <t>Cocoa butter..........................................................................…</t>
  </si>
  <si>
    <t>Chocolate coatings, milk.........................................................................…</t>
  </si>
  <si>
    <t>Chocolate coatings, other than milk..........................................................................…</t>
  </si>
  <si>
    <t>Fats and oils.........................................................................…</t>
  </si>
  <si>
    <t>Gum base..........................................................................…</t>
  </si>
  <si>
    <t>Milk and milk products..........................................................................…</t>
  </si>
  <si>
    <t>Peanuts, shelled basis..........................................................................…</t>
  </si>
  <si>
    <t>Almond kernels..................................................................…</t>
  </si>
  <si>
    <t>Other nuts and nut meats (kernels)..................................................................…</t>
  </si>
  <si>
    <t>Coconut meat.....................................................................................................…</t>
  </si>
  <si>
    <t>Other edible materials 1/...................................................................…</t>
  </si>
  <si>
    <t>Materials, n.s.k. .......................................................................................................................................…</t>
  </si>
  <si>
    <t xml:space="preserve">      D  Withheld to avoid disclosing data for individual companies.     N.s.k.  Not specified by kind.</t>
  </si>
  <si>
    <t>S  Does not meet publication standards.    X  Not applicable.</t>
  </si>
  <si>
    <t xml:space="preserve">      1/Includes corn starch, essential oils, eggs and egg products, fruits, jams, and other materials </t>
  </si>
  <si>
    <t>[Quantity in thousands of kilograms.  Value in thousands of dollars]</t>
  </si>
  <si>
    <t>Manufacturers'</t>
  </si>
  <si>
    <t>shipments</t>
  </si>
  <si>
    <t>Exports of</t>
  </si>
  <si>
    <t>domestic</t>
  </si>
  <si>
    <t>merchandise 2/</t>
  </si>
  <si>
    <t>Percent exports to</t>
  </si>
  <si>
    <t>manufacturers'</t>
  </si>
  <si>
    <t>Apparent</t>
  </si>
  <si>
    <t>consumption 5/</t>
  </si>
  <si>
    <t>Percent imports to</t>
  </si>
  <si>
    <t>apparent</t>
  </si>
  <si>
    <t>consumption</t>
  </si>
  <si>
    <t xml:space="preserve">    Chocolate-type confectionery..........................................................…</t>
  </si>
  <si>
    <t xml:space="preserve">    Nonchocolate-type confectionery....................................…</t>
  </si>
  <si>
    <t xml:space="preserve">    Chewing gum, sugar and nonsugar....................................…</t>
  </si>
  <si>
    <t xml:space="preserve">    Cocoa butter............................................................................…</t>
  </si>
  <si>
    <t xml:space="preserve">    Other chocolate and cocoa products............................................................................…</t>
  </si>
  <si>
    <t xml:space="preserve">    Chocolate-type confectionery............................................................…</t>
  </si>
  <si>
    <t xml:space="preserve">    Nonchocolate-type confectionery...........................................................…</t>
  </si>
  <si>
    <t xml:space="preserve">    Chewing gum, sugar and nonsugar............................................................…</t>
  </si>
  <si>
    <t xml:space="preserve">    Cocoa butter..........................................................................................................................…</t>
  </si>
  <si>
    <t xml:space="preserve">    Other chocolate and cocoa products............................................................…</t>
  </si>
  <si>
    <t>31132014A1,</t>
  </si>
  <si>
    <t xml:space="preserve">  1231, 75G1,</t>
  </si>
  <si>
    <t xml:space="preserve">  76H1</t>
  </si>
  <si>
    <t xml:space="preserve">      1/For comparison of North American Industry Classification System (NAICS)-based product codes (domestic output), Schedule B export </t>
  </si>
  <si>
    <t>codes, and HTSUSA import codes, see Table 5.</t>
  </si>
  <si>
    <t xml:space="preserve">      2/Source:  Census Bureau report EM 545, U.S. Exports.</t>
  </si>
  <si>
    <t xml:space="preserve">      3/Source:  Census Bureau report IM 146, U.S. Imports for Consumption.</t>
  </si>
  <si>
    <t xml:space="preserve">      4/This dollar value represents the c.i.f. (cost, insurance, and freight) value at first port of entry in the United States.</t>
  </si>
  <si>
    <t xml:space="preserve">      5/Apparent consumption is derived by subtracting exports from the total manufacturers' shipments plus imports.</t>
  </si>
  <si>
    <t xml:space="preserve">  15C1</t>
  </si>
  <si>
    <t xml:space="preserve">  3000</t>
  </si>
  <si>
    <t xml:space="preserve">Total, nonchocolate confectionery products...................................................................... </t>
  </si>
  <si>
    <t>Chocolate coatings (blocks, wafers, liquid) and compound</t>
  </si>
  <si>
    <t xml:space="preserve">and Foreign Commodities Exported from the United States.   </t>
  </si>
  <si>
    <t>Cocoa butter.........................................................................................................................................................</t>
  </si>
  <si>
    <t>Chewing gum, sugar and nonsugar.......................................................................…</t>
  </si>
  <si>
    <t xml:space="preserve">Table 1b.  Summary of Manufacturers' Shipments of Confectionery Products (Excluding </t>
  </si>
  <si>
    <t>Chocolate and chocolate-type confectionery.......................................................…</t>
  </si>
  <si>
    <t xml:space="preserve">            Shipments...............................................................................................</t>
  </si>
  <si>
    <t xml:space="preserve">            Shipments..............................................................................................</t>
  </si>
  <si>
    <t xml:space="preserve">not reported in this survey.  This information is available in the 2002 Economic Census </t>
  </si>
  <si>
    <t xml:space="preserve">    Chocolate coatings (blocks, wafers, liquid) </t>
  </si>
  <si>
    <t xml:space="preserve">      and compound coatings (blocks, wafers, </t>
  </si>
  <si>
    <t xml:space="preserve">      liquid).....................................................................................................…</t>
  </si>
  <si>
    <t xml:space="preserve">      Note:  "Confectionery n.s.k." is excluded from this table.</t>
  </si>
  <si>
    <t>Total, chocolate and chocolate-type confectionery products</t>
  </si>
  <si>
    <t xml:space="preserve">  and nonconfectionery chocolate products...........................................................................…</t>
  </si>
  <si>
    <t>Cocoa powder (sweetened and unsweetened), syrup,</t>
  </si>
  <si>
    <t>Confectionery - 2006</t>
  </si>
  <si>
    <t xml:space="preserve">MA311D(06) </t>
  </si>
  <si>
    <t>Issued June 2007</t>
  </si>
  <si>
    <t xml:space="preserve">gum, and chewing gum base) for 2006 was 6,074 million pounds, compared to 6,044 million </t>
  </si>
  <si>
    <t xml:space="preserve">pounds in 2005, an increase of .5 percent.  Total value of shipments of confectionery </t>
  </si>
  <si>
    <t>products (excluding chewing gum, bubble gum, and chewing gum base) for 2006 was</t>
  </si>
  <si>
    <t>decreased .2 percent, while the quantity of nonchocolate-type confectionery products</t>
  </si>
  <si>
    <t xml:space="preserve">increased by 1.6 percent.  The value of chocolate-type confectionery products shipped </t>
  </si>
  <si>
    <t xml:space="preserve">decreased .5 percent, while the value of nonchocolate-type confectionery products </t>
  </si>
  <si>
    <t>increased .8 percent.</t>
  </si>
  <si>
    <t xml:space="preserve">$15,126 million, compared to $15,137 million in 2005, a decrease of .1 percent. </t>
  </si>
  <si>
    <t>2006......................................................</t>
  </si>
  <si>
    <t xml:space="preserve">                 Chewing Gum, Bubble Gum, and Chewing Gum Base):  1999 to 2006</t>
  </si>
  <si>
    <t>Table 2a.  Quantity and Value of Shipments of Confectionery Products:  2006 and 2005</t>
  </si>
  <si>
    <t>Table 2b.  Quantity and Value of Shipments of Nonconfectionery Products:  2006 and 2005</t>
  </si>
  <si>
    <t>Table 3.  Consumption of Selected Ingredients by the U.S. Confectionery Industry:  2006 and 2005</t>
  </si>
  <si>
    <t xml:space="preserve">               Schedule B Export Codes, and HTSUSA Import Codes:  2006</t>
  </si>
  <si>
    <t>Table 4.  Shipments, Exports, Imports, and Apparent Consumption of Confectionery Products:  2006 and 2005</t>
  </si>
  <si>
    <t>including armed forces abroad, as of July 1, 2006.</t>
  </si>
  <si>
    <t xml:space="preserve">by kind.     S  Does not meet publication standards. </t>
  </si>
  <si>
    <t xml:space="preserve">      Source of population data:  U.S. Census Bureau, Population Division, Table NA-EST2006-01 -</t>
  </si>
  <si>
    <t>Table 1a.  Summary of Manufacturers' Shipments of Confectionery Products:  1999 to 2006</t>
  </si>
  <si>
    <t xml:space="preserve">by kind.  </t>
  </si>
  <si>
    <t xml:space="preserve">      1/Represents estimated data for small companies, typically those with fewer than five employees, that were</t>
  </si>
  <si>
    <t>not included on the mailing panel.</t>
  </si>
  <si>
    <t xml:space="preserve">2006 and July 2005.   July 2006 population was 299,801,097 and July 2005 population was </t>
  </si>
  <si>
    <t>296,940,126.</t>
  </si>
  <si>
    <t>Imports for</t>
  </si>
  <si>
    <t>consumption 3/</t>
  </si>
  <si>
    <t xml:space="preserve">      D   Withheld to avoid disclosing data for individual companies.</t>
  </si>
  <si>
    <t xml:space="preserve">Table 5.  Comparison of North American Industry Classification System (NAICS)-Based Product Codes with </t>
  </si>
  <si>
    <t xml:space="preserve">  coatings (blocks, wafers, liquid)...........................................................</t>
  </si>
  <si>
    <t xml:space="preserve">  coatings (blocks, wafers, liquid) (Continued)...........................................................</t>
  </si>
  <si>
    <t>Chocolate liquor  AND</t>
  </si>
  <si>
    <t>Baking chocolate (bars and blocks)  AND</t>
  </si>
  <si>
    <t>Chocolate chips and baking pieces  AND</t>
  </si>
  <si>
    <t xml:space="preserve">  toppings, and other......................................................................................................................................................................................................…</t>
  </si>
  <si>
    <t xml:space="preserve">      1/Source:  2006 edition, Harmonized System-Based Schedule B, Statistical Classification of Domestic</t>
  </si>
  <si>
    <t xml:space="preserve">      2/Source:  Harmonized Tariff Schedule of the United States, Annotated (2006).</t>
  </si>
  <si>
    <t>Export code 1/</t>
  </si>
  <si>
    <t>Import code 2/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</si>
</sst>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9">
    <font>
      <sz val="10"/>
      <name val="Arial"/>
      <family val="0"/>
    </font>
    <font>
      <sz val="12"/>
      <name val="Arial"/>
      <family val="0"/>
    </font>
    <font>
      <sz val="12"/>
      <color indexed="8"/>
      <name val="Lucida"/>
      <family val="0"/>
    </font>
    <font>
      <sz val="10"/>
      <color indexed="8"/>
      <name val="Lucida"/>
      <family val="0"/>
    </font>
    <font>
      <b/>
      <sz val="12"/>
      <color indexed="8"/>
      <name val="Lucida"/>
      <family val="0"/>
    </font>
    <font>
      <sz val="12"/>
      <name val="Lucida"/>
      <family val="0"/>
    </font>
    <font>
      <sz val="10"/>
      <color indexed="8"/>
      <name val="DUTCH"/>
      <family val="0"/>
    </font>
    <font>
      <sz val="14"/>
      <color indexed="8"/>
      <name val="Lucida"/>
      <family val="0"/>
    </font>
    <font>
      <sz val="10"/>
      <name val="Lucid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justify"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NumberFormat="1" applyFont="1" applyBorder="1" applyAlignment="1">
      <alignment horizontal="center" vertical="justify"/>
    </xf>
    <xf numFmtId="2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3.00390625" style="41" bestFit="1" customWidth="1"/>
    <col min="2" max="3" width="9.140625" style="41" customWidth="1"/>
    <col min="4" max="4" width="18.00390625" style="41" customWidth="1"/>
    <col min="5" max="5" width="9.8515625" style="41" customWidth="1"/>
    <col min="6" max="6" width="9.140625" style="41" customWidth="1"/>
    <col min="7" max="7" width="20.140625" style="41" customWidth="1"/>
    <col min="8" max="8" width="18.28125" style="41" customWidth="1"/>
    <col min="9" max="12" width="9.140625" style="41" customWidth="1"/>
    <col min="13" max="13" width="18.421875" style="41" customWidth="1"/>
    <col min="14" max="14" width="9.8515625" style="41" customWidth="1"/>
    <col min="15" max="15" width="9.7109375" style="41" customWidth="1"/>
    <col min="16" max="16" width="19.28125" style="41" customWidth="1"/>
    <col min="17" max="17" width="14.7109375" style="41" customWidth="1"/>
    <col min="18" max="22" width="9.140625" style="41" customWidth="1"/>
    <col min="23" max="23" width="49.140625" style="41" customWidth="1"/>
    <col min="24" max="24" width="13.421875" style="41" customWidth="1"/>
    <col min="25" max="25" width="14.28125" style="41" customWidth="1"/>
    <col min="26" max="26" width="13.7109375" style="41" customWidth="1"/>
    <col min="27" max="27" width="14.421875" style="41" customWidth="1"/>
    <col min="28" max="29" width="9.140625" style="41" customWidth="1"/>
    <col min="30" max="30" width="48.421875" style="41" customWidth="1"/>
    <col min="31" max="31" width="14.8515625" style="41" customWidth="1"/>
    <col min="32" max="32" width="14.00390625" style="41" customWidth="1"/>
    <col min="33" max="33" width="4.00390625" style="41" customWidth="1"/>
    <col min="34" max="34" width="13.00390625" style="41" customWidth="1"/>
    <col min="35" max="35" width="3.57421875" style="41" customWidth="1"/>
    <col min="36" max="36" width="11.7109375" style="41" customWidth="1"/>
    <col min="37" max="42" width="9.140625" style="41" customWidth="1"/>
    <col min="43" max="43" width="47.140625" style="41" customWidth="1"/>
    <col min="44" max="44" width="15.28125" style="41" customWidth="1"/>
    <col min="45" max="45" width="12.28125" style="41" customWidth="1"/>
    <col min="46" max="46" width="12.57421875" style="41" customWidth="1"/>
    <col min="47" max="47" width="13.140625" style="41" customWidth="1"/>
    <col min="48" max="52" width="9.140625" style="41" customWidth="1"/>
    <col min="53" max="53" width="14.7109375" style="41" customWidth="1"/>
    <col min="54" max="54" width="47.8515625" style="41" customWidth="1"/>
    <col min="55" max="55" width="9.140625" style="41" customWidth="1"/>
    <col min="56" max="56" width="13.421875" style="41" customWidth="1"/>
    <col min="57" max="57" width="15.7109375" style="41" customWidth="1"/>
    <col min="58" max="58" width="13.7109375" style="41" customWidth="1"/>
    <col min="59" max="59" width="14.28125" style="41" customWidth="1"/>
    <col min="60" max="60" width="13.421875" style="41" customWidth="1"/>
    <col min="61" max="61" width="12.421875" style="41" customWidth="1"/>
    <col min="62" max="66" width="9.140625" style="41" customWidth="1"/>
    <col min="67" max="67" width="11.7109375" style="41" customWidth="1"/>
    <col min="68" max="68" width="28.57421875" style="41" customWidth="1"/>
    <col min="69" max="69" width="17.140625" style="41" customWidth="1"/>
    <col min="70" max="70" width="16.8515625" style="41" customWidth="1"/>
    <col min="71" max="71" width="9.140625" style="41" customWidth="1"/>
    <col min="72" max="72" width="15.7109375" style="41" customWidth="1"/>
    <col min="73" max="73" width="41.00390625" style="41" customWidth="1"/>
    <col min="74" max="74" width="17.7109375" style="41" customWidth="1"/>
    <col min="75" max="75" width="17.8515625" style="41" customWidth="1"/>
    <col min="76" max="16384" width="9.140625" style="41" customWidth="1"/>
  </cols>
  <sheetData>
    <row r="1" spans="1:48" ht="15">
      <c r="A1" s="41" t="s">
        <v>135</v>
      </c>
      <c r="AV1" s="40"/>
    </row>
    <row r="2" spans="1:48" ht="15">
      <c r="A2" s="41" t="s">
        <v>258</v>
      </c>
      <c r="AV2" s="40"/>
    </row>
    <row r="3" spans="1:48" ht="15">
      <c r="A3" s="41" t="s">
        <v>259</v>
      </c>
      <c r="AV3" s="42"/>
    </row>
    <row r="4" spans="1:48" ht="15">
      <c r="A4" s="41" t="s">
        <v>260</v>
      </c>
      <c r="AV4" s="42"/>
    </row>
    <row r="5" ht="15">
      <c r="AV5" s="42"/>
    </row>
    <row r="6" spans="1:48" ht="15">
      <c r="A6" s="41" t="s">
        <v>138</v>
      </c>
      <c r="AV6" s="42"/>
    </row>
    <row r="7" spans="1:48" ht="15">
      <c r="A7" s="41" t="s">
        <v>137</v>
      </c>
      <c r="AV7" s="42"/>
    </row>
    <row r="8" ht="15">
      <c r="AV8" s="42"/>
    </row>
    <row r="9" spans="1:48" ht="15">
      <c r="A9" s="41" t="s">
        <v>139</v>
      </c>
      <c r="AV9" s="42"/>
    </row>
    <row r="10" spans="1:48" ht="15">
      <c r="A10" s="41" t="s">
        <v>140</v>
      </c>
      <c r="AV10" s="42"/>
    </row>
    <row r="11" spans="1:48" ht="15">
      <c r="A11" s="41" t="s">
        <v>141</v>
      </c>
      <c r="AV11" s="42"/>
    </row>
    <row r="12" ht="15">
      <c r="AV12" s="42"/>
    </row>
    <row r="13" ht="15">
      <c r="AV13" s="42"/>
    </row>
    <row r="14" spans="1:48" ht="15">
      <c r="A14" s="28" t="s">
        <v>1</v>
      </c>
      <c r="D14" s="31" t="s">
        <v>7</v>
      </c>
      <c r="E14" s="37" t="s">
        <v>0</v>
      </c>
      <c r="F14" s="37" t="s">
        <v>0</v>
      </c>
      <c r="G14" s="38" t="s">
        <v>0</v>
      </c>
      <c r="H14" s="38" t="s">
        <v>0</v>
      </c>
      <c r="AV14" s="40"/>
    </row>
    <row r="15" spans="1:48" ht="15">
      <c r="A15" s="28"/>
      <c r="D15" s="31" t="s">
        <v>0</v>
      </c>
      <c r="E15" s="37" t="s">
        <v>0</v>
      </c>
      <c r="F15" s="37" t="s">
        <v>0</v>
      </c>
      <c r="G15" s="38" t="s">
        <v>0</v>
      </c>
      <c r="H15" s="38" t="s">
        <v>0</v>
      </c>
      <c r="AV15" s="40"/>
    </row>
    <row r="16" spans="1:48" ht="15">
      <c r="A16" s="30" t="s">
        <v>136</v>
      </c>
      <c r="D16" s="31" t="s">
        <v>0</v>
      </c>
      <c r="E16" s="37" t="s">
        <v>0</v>
      </c>
      <c r="F16" s="37" t="s">
        <v>0</v>
      </c>
      <c r="G16" s="38" t="s">
        <v>0</v>
      </c>
      <c r="H16" s="38" t="s">
        <v>0</v>
      </c>
      <c r="AV16" s="40"/>
    </row>
    <row r="17" spans="1:48" ht="15">
      <c r="A17" s="30" t="s">
        <v>261</v>
      </c>
      <c r="D17" s="31"/>
      <c r="E17" s="37"/>
      <c r="F17" s="37"/>
      <c r="G17" s="38"/>
      <c r="H17" s="38"/>
      <c r="AV17" s="40"/>
    </row>
    <row r="18" spans="1:48" ht="15">
      <c r="A18" s="25" t="s">
        <v>262</v>
      </c>
      <c r="D18" s="31" t="s">
        <v>0</v>
      </c>
      <c r="E18" s="37" t="s">
        <v>7</v>
      </c>
      <c r="F18" s="37" t="s">
        <v>0</v>
      </c>
      <c r="G18" s="38" t="s">
        <v>0</v>
      </c>
      <c r="H18" s="38" t="s">
        <v>7</v>
      </c>
      <c r="W18" s="40"/>
      <c r="X18" s="43"/>
      <c r="Y18" s="43"/>
      <c r="Z18" s="43"/>
      <c r="AA18" s="43"/>
      <c r="AV18" s="40"/>
    </row>
    <row r="19" spans="1:48" ht="15">
      <c r="A19" s="25" t="s">
        <v>263</v>
      </c>
      <c r="D19" s="31" t="s">
        <v>0</v>
      </c>
      <c r="E19" s="37" t="s">
        <v>0</v>
      </c>
      <c r="F19" s="37" t="s">
        <v>0</v>
      </c>
      <c r="G19" s="38" t="s">
        <v>0</v>
      </c>
      <c r="H19" s="38" t="s">
        <v>0</v>
      </c>
      <c r="AV19" s="40"/>
    </row>
    <row r="20" spans="1:48" ht="15">
      <c r="A20" s="25" t="s">
        <v>268</v>
      </c>
      <c r="D20" s="31" t="s">
        <v>0</v>
      </c>
      <c r="E20" s="37" t="s">
        <v>0</v>
      </c>
      <c r="F20" s="37" t="s">
        <v>0</v>
      </c>
      <c r="G20" s="38" t="s">
        <v>0</v>
      </c>
      <c r="H20" s="38" t="s">
        <v>0</v>
      </c>
      <c r="AV20" s="40"/>
    </row>
    <row r="21" spans="1:48" ht="15">
      <c r="A21" s="25"/>
      <c r="D21" s="31" t="s">
        <v>0</v>
      </c>
      <c r="E21" s="37" t="s">
        <v>0</v>
      </c>
      <c r="F21" s="37" t="s">
        <v>0</v>
      </c>
      <c r="G21" s="38" t="s">
        <v>0</v>
      </c>
      <c r="H21" s="38" t="s">
        <v>0</v>
      </c>
      <c r="AV21" s="40"/>
    </row>
    <row r="22" spans="1:8" ht="15">
      <c r="A22" s="25" t="s">
        <v>142</v>
      </c>
      <c r="D22" s="31" t="s">
        <v>0</v>
      </c>
      <c r="E22" s="37" t="s">
        <v>0</v>
      </c>
      <c r="F22" s="37" t="s">
        <v>0</v>
      </c>
      <c r="G22" s="39" t="s">
        <v>0</v>
      </c>
      <c r="H22" s="39" t="s">
        <v>0</v>
      </c>
    </row>
    <row r="23" spans="1:8" ht="15">
      <c r="A23" s="25" t="s">
        <v>264</v>
      </c>
      <c r="D23" s="31"/>
      <c r="E23" s="37"/>
      <c r="F23" s="37"/>
      <c r="G23" s="39"/>
      <c r="H23" s="39"/>
    </row>
    <row r="24" spans="1:8" ht="15">
      <c r="A24" s="25" t="s">
        <v>265</v>
      </c>
      <c r="D24" s="31" t="s">
        <v>0</v>
      </c>
      <c r="E24" s="31"/>
      <c r="F24" s="31"/>
      <c r="G24" s="38"/>
      <c r="H24" s="38"/>
    </row>
    <row r="25" spans="1:8" ht="15">
      <c r="A25" s="25" t="s">
        <v>266</v>
      </c>
      <c r="D25" s="31" t="s">
        <v>0</v>
      </c>
      <c r="E25" s="31"/>
      <c r="F25" s="31"/>
      <c r="G25" s="31"/>
      <c r="H25" s="31"/>
    </row>
    <row r="26" spans="1:8" ht="15">
      <c r="A26" s="25" t="s">
        <v>267</v>
      </c>
      <c r="D26" s="35" t="s">
        <v>0</v>
      </c>
      <c r="E26" s="31"/>
      <c r="F26" s="31"/>
      <c r="G26" s="31"/>
      <c r="H26" s="31"/>
    </row>
    <row r="27" spans="4:8" ht="15">
      <c r="D27" s="40" t="s">
        <v>0</v>
      </c>
      <c r="E27" s="31"/>
      <c r="F27" s="31"/>
      <c r="G27" s="31"/>
      <c r="H27" s="31"/>
    </row>
    <row r="28" spans="4:8" ht="15">
      <c r="D28" s="40" t="s">
        <v>0</v>
      </c>
      <c r="E28" s="31"/>
      <c r="F28" s="31"/>
      <c r="G28" s="31"/>
      <c r="H28" s="31"/>
    </row>
    <row r="29" spans="4:8" ht="15">
      <c r="D29" s="40" t="s">
        <v>0</v>
      </c>
      <c r="E29" s="31"/>
      <c r="F29" s="31"/>
      <c r="G29" s="31"/>
      <c r="H29" s="31"/>
    </row>
    <row r="30" spans="4:8" ht="15">
      <c r="D30" s="31" t="s">
        <v>0</v>
      </c>
      <c r="E30" s="31"/>
      <c r="F30" s="31"/>
      <c r="G30" s="31"/>
      <c r="H30" s="31"/>
    </row>
    <row r="31" spans="4:8" ht="15">
      <c r="D31" s="31" t="s">
        <v>0</v>
      </c>
      <c r="E31" s="31"/>
      <c r="F31" s="31"/>
      <c r="G31" s="31"/>
      <c r="H31" s="31"/>
    </row>
    <row r="32" spans="4:8" ht="15">
      <c r="D32" s="31" t="s">
        <v>0</v>
      </c>
      <c r="E32" s="31"/>
      <c r="F32" s="31"/>
      <c r="G32" s="31"/>
      <c r="H32" s="31"/>
    </row>
    <row r="33" spans="4:8" ht="15">
      <c r="D33" s="31" t="s">
        <v>0</v>
      </c>
      <c r="E33" s="31"/>
      <c r="F33" s="31"/>
      <c r="G33" s="31"/>
      <c r="H33" s="31"/>
    </row>
    <row r="34" spans="4:8" ht="15">
      <c r="D34" s="31"/>
      <c r="E34" s="31"/>
      <c r="F34" s="31"/>
      <c r="G34" s="31"/>
      <c r="H34" s="31"/>
    </row>
    <row r="35" spans="4:8" ht="15">
      <c r="D35" s="31"/>
      <c r="E35" s="31"/>
      <c r="F35" s="31"/>
      <c r="G35" s="38"/>
      <c r="H35" s="38"/>
    </row>
    <row r="56" spans="53:61" ht="15">
      <c r="BA56" s="40"/>
      <c r="BB56" s="40"/>
      <c r="BC56" s="40"/>
      <c r="BD56" s="40"/>
      <c r="BE56" s="40"/>
      <c r="BF56" s="40"/>
      <c r="BG56" s="40"/>
      <c r="BH56" s="40"/>
      <c r="BI56" s="40"/>
    </row>
    <row r="60" spans="67:75" ht="15">
      <c r="BO60" s="29"/>
      <c r="BP60" s="29"/>
      <c r="BQ60" s="29"/>
      <c r="BR60" s="29"/>
      <c r="BS60" s="25"/>
      <c r="BT60" s="25"/>
      <c r="BU60" s="25"/>
      <c r="BV60" s="25"/>
      <c r="BW60" s="25"/>
    </row>
    <row r="61" spans="67:75" ht="15">
      <c r="BO61" s="29"/>
      <c r="BP61" s="29"/>
      <c r="BQ61" s="29"/>
      <c r="BR61" s="29"/>
      <c r="BS61" s="25"/>
      <c r="BT61" s="25"/>
      <c r="BU61" s="25"/>
      <c r="BV61" s="25"/>
      <c r="BW61" s="25"/>
    </row>
    <row r="62" spans="67:75" ht="15">
      <c r="BO62" s="29"/>
      <c r="BP62" s="29"/>
      <c r="BQ62" s="29"/>
      <c r="BR62" s="29"/>
      <c r="BS62" s="25"/>
      <c r="BT62" s="25"/>
      <c r="BU62" s="25"/>
      <c r="BV62" s="25"/>
      <c r="BW62" s="25"/>
    </row>
    <row r="63" spans="67:75" ht="15">
      <c r="BO63" s="29"/>
      <c r="BP63" s="29"/>
      <c r="BQ63" s="29"/>
      <c r="BR63" s="29"/>
      <c r="BS63" s="25"/>
      <c r="BT63" s="25"/>
      <c r="BU63" s="25"/>
      <c r="BV63" s="25"/>
      <c r="BW63" s="25"/>
    </row>
    <row r="64" spans="67:75" ht="15">
      <c r="BO64" s="29"/>
      <c r="BP64" s="29"/>
      <c r="BQ64" s="29"/>
      <c r="BR64" s="29"/>
      <c r="BS64" s="25"/>
      <c r="BT64" s="25"/>
      <c r="BU64" s="25"/>
      <c r="BV64" s="25"/>
      <c r="BW64" s="25"/>
    </row>
    <row r="65" spans="67:75" ht="15">
      <c r="BO65" s="29"/>
      <c r="BP65" s="29"/>
      <c r="BQ65" s="29"/>
      <c r="BR65" s="29"/>
      <c r="BS65" s="25"/>
      <c r="BT65" s="25"/>
      <c r="BU65" s="25"/>
      <c r="BV65" s="25"/>
      <c r="BW65" s="25"/>
    </row>
    <row r="66" spans="67:75" ht="15">
      <c r="BO66" s="29"/>
      <c r="BP66" s="29"/>
      <c r="BQ66" s="29"/>
      <c r="BR66" s="29"/>
      <c r="BS66" s="25"/>
      <c r="BT66" s="25"/>
      <c r="BU66" s="25"/>
      <c r="BV66" s="25"/>
      <c r="BW66" s="25"/>
    </row>
    <row r="67" spans="67:75" ht="15">
      <c r="BO67" s="29"/>
      <c r="BP67" s="29"/>
      <c r="BQ67" s="29"/>
      <c r="BR67" s="29"/>
      <c r="BS67" s="25"/>
      <c r="BT67" s="25"/>
      <c r="BU67" s="25"/>
      <c r="BV67" s="25"/>
      <c r="BW67" s="25"/>
    </row>
    <row r="68" spans="67:75" ht="15">
      <c r="BO68" s="29"/>
      <c r="BP68" s="29"/>
      <c r="BQ68" s="29"/>
      <c r="BR68" s="29"/>
      <c r="BS68" s="25"/>
      <c r="BT68" s="25"/>
      <c r="BU68" s="25"/>
      <c r="BV68" s="25"/>
      <c r="BW68" s="25"/>
    </row>
    <row r="69" spans="67:75" ht="15">
      <c r="BO69" s="29"/>
      <c r="BP69" s="29"/>
      <c r="BQ69" s="29"/>
      <c r="BR69" s="29"/>
      <c r="BS69" s="25"/>
      <c r="BT69" s="25"/>
      <c r="BU69" s="25"/>
      <c r="BV69" s="25"/>
      <c r="BW69" s="25"/>
    </row>
    <row r="70" spans="67:75" ht="15">
      <c r="BO70" s="29"/>
      <c r="BP70" s="29"/>
      <c r="BQ70" s="29"/>
      <c r="BR70" s="29"/>
      <c r="BS70" s="25"/>
      <c r="BT70" s="25"/>
      <c r="BU70" s="25"/>
      <c r="BV70" s="25"/>
      <c r="BW70" s="25"/>
    </row>
    <row r="71" spans="67:75" ht="15">
      <c r="BO71" s="29"/>
      <c r="BP71" s="29"/>
      <c r="BQ71" s="29"/>
      <c r="BR71" s="29"/>
      <c r="BS71" s="25"/>
      <c r="BT71" s="25"/>
      <c r="BU71" s="25"/>
      <c r="BV71" s="25"/>
      <c r="BW71" s="25"/>
    </row>
    <row r="72" spans="67:75" ht="15">
      <c r="BO72" s="29"/>
      <c r="BP72" s="29"/>
      <c r="BQ72" s="29"/>
      <c r="BR72" s="29"/>
      <c r="BS72" s="25"/>
      <c r="BT72" s="25"/>
      <c r="BU72" s="25"/>
      <c r="BV72" s="25"/>
      <c r="BW72" s="25"/>
    </row>
    <row r="73" spans="67:75" ht="15">
      <c r="BO73" s="29"/>
      <c r="BP73" s="29"/>
      <c r="BQ73" s="29"/>
      <c r="BR73" s="29"/>
      <c r="BS73" s="25"/>
      <c r="BT73" s="25"/>
      <c r="BU73" s="25"/>
      <c r="BV73" s="25"/>
      <c r="BW73" s="25"/>
    </row>
    <row r="74" spans="67:75" ht="15">
      <c r="BO74" s="29"/>
      <c r="BP74" s="29"/>
      <c r="BQ74" s="29"/>
      <c r="BR74" s="29"/>
      <c r="BS74" s="25"/>
      <c r="BT74" s="25"/>
      <c r="BU74" s="25"/>
      <c r="BV74" s="25"/>
      <c r="BW74" s="25"/>
    </row>
    <row r="75" spans="67:75" ht="15">
      <c r="BO75" s="29"/>
      <c r="BP75" s="29"/>
      <c r="BQ75" s="29"/>
      <c r="BR75" s="29"/>
      <c r="BS75" s="25"/>
      <c r="BT75" s="25"/>
      <c r="BU75" s="25"/>
      <c r="BV75" s="25"/>
      <c r="BW75" s="25"/>
    </row>
    <row r="76" spans="67:75" ht="15">
      <c r="BO76" s="29"/>
      <c r="BP76" s="29"/>
      <c r="BQ76" s="29"/>
      <c r="BR76" s="29"/>
      <c r="BS76" s="25"/>
      <c r="BT76" s="25"/>
      <c r="BU76" s="25"/>
      <c r="BV76" s="25"/>
      <c r="BW76" s="25"/>
    </row>
    <row r="77" spans="67:75" ht="15">
      <c r="BO77" s="29"/>
      <c r="BP77" s="29"/>
      <c r="BQ77" s="29"/>
      <c r="BR77" s="29"/>
      <c r="BS77" s="25"/>
      <c r="BT77" s="25"/>
      <c r="BU77" s="25"/>
      <c r="BV77" s="25"/>
      <c r="BW77" s="25"/>
    </row>
    <row r="78" spans="67:75" ht="15">
      <c r="BO78" s="29"/>
      <c r="BP78" s="29"/>
      <c r="BQ78" s="29"/>
      <c r="BR78" s="29"/>
      <c r="BS78" s="25"/>
      <c r="BT78" s="25"/>
      <c r="BU78" s="25"/>
      <c r="BV78" s="25"/>
      <c r="BW78" s="25"/>
    </row>
    <row r="79" spans="67:75" ht="15">
      <c r="BO79" s="29"/>
      <c r="BP79" s="29"/>
      <c r="BQ79" s="29"/>
      <c r="BR79" s="29"/>
      <c r="BS79" s="25"/>
      <c r="BT79" s="25"/>
      <c r="BU79" s="25"/>
      <c r="BV79" s="25"/>
      <c r="BW79" s="25"/>
    </row>
    <row r="80" spans="67:75" ht="15">
      <c r="BO80" s="29"/>
      <c r="BP80" s="29"/>
      <c r="BQ80" s="29"/>
      <c r="BR80" s="29"/>
      <c r="BS80" s="25"/>
      <c r="BT80" s="25"/>
      <c r="BU80" s="25"/>
      <c r="BV80" s="25"/>
      <c r="BW80" s="25"/>
    </row>
    <row r="81" spans="67:75" ht="15">
      <c r="BO81" s="29"/>
      <c r="BP81" s="29"/>
      <c r="BQ81" s="29"/>
      <c r="BR81" s="29"/>
      <c r="BS81" s="25"/>
      <c r="BT81" s="25"/>
      <c r="BU81" s="25"/>
      <c r="BV81" s="25"/>
      <c r="BW81" s="25"/>
    </row>
    <row r="82" spans="67:75" ht="15">
      <c r="BO82" s="29"/>
      <c r="BP82" s="29"/>
      <c r="BQ82" s="29"/>
      <c r="BR82" s="29"/>
      <c r="BS82" s="25"/>
      <c r="BT82" s="25"/>
      <c r="BU82" s="25"/>
      <c r="BV82" s="25"/>
      <c r="BW82" s="25"/>
    </row>
    <row r="83" spans="67:75" ht="15">
      <c r="BO83" s="29"/>
      <c r="BP83" s="29"/>
      <c r="BQ83" s="29"/>
      <c r="BR83" s="29"/>
      <c r="BS83" s="25"/>
      <c r="BT83" s="25"/>
      <c r="BU83" s="25"/>
      <c r="BV83" s="25"/>
      <c r="BW83" s="25"/>
    </row>
    <row r="84" spans="67:75" ht="15">
      <c r="BO84" s="29"/>
      <c r="BP84" s="29"/>
      <c r="BQ84" s="29"/>
      <c r="BR84" s="29"/>
      <c r="BS84" s="25"/>
      <c r="BT84" s="25"/>
      <c r="BU84" s="25"/>
      <c r="BV84" s="25"/>
      <c r="BW84" s="25"/>
    </row>
    <row r="85" spans="67:75" ht="15">
      <c r="BO85" s="25"/>
      <c r="BP85" s="25"/>
      <c r="BQ85" s="25"/>
      <c r="BR85" s="25"/>
      <c r="BS85" s="25"/>
      <c r="BT85" s="25"/>
      <c r="BU85" s="25"/>
      <c r="BV85" s="25"/>
      <c r="BW85" s="25"/>
    </row>
    <row r="86" spans="67:75" ht="15">
      <c r="BO86" s="25"/>
      <c r="BP86" s="25"/>
      <c r="BQ86" s="25"/>
      <c r="BR86" s="25"/>
      <c r="BS86" s="25"/>
      <c r="BT86" s="25"/>
      <c r="BU86" s="25"/>
      <c r="BV86" s="25"/>
      <c r="BW86" s="25"/>
    </row>
    <row r="87" spans="67:75" ht="15">
      <c r="BO87" s="25"/>
      <c r="BP87" s="25"/>
      <c r="BQ87" s="25"/>
      <c r="BR87" s="25"/>
      <c r="BS87" s="25"/>
      <c r="BT87" s="25"/>
      <c r="BU87" s="25"/>
      <c r="BV87" s="25"/>
      <c r="BW87" s="25"/>
    </row>
    <row r="88" spans="67:75" ht="15">
      <c r="BO88" s="25"/>
      <c r="BP88" s="25"/>
      <c r="BQ88" s="25"/>
      <c r="BR88" s="25"/>
      <c r="BS88" s="25"/>
      <c r="BT88" s="25"/>
      <c r="BU88" s="25"/>
      <c r="BV88" s="25"/>
      <c r="BW88" s="25"/>
    </row>
    <row r="89" spans="67:75" ht="15">
      <c r="BO89" s="25"/>
      <c r="BP89" s="25"/>
      <c r="BQ89" s="25"/>
      <c r="BR89" s="25"/>
      <c r="BS89" s="25"/>
      <c r="BT89" s="25"/>
      <c r="BU89" s="25"/>
      <c r="BV89" s="25"/>
      <c r="BW89" s="25"/>
    </row>
    <row r="90" spans="67:75" ht="15">
      <c r="BO90" s="25"/>
      <c r="BP90" s="25"/>
      <c r="BQ90" s="25"/>
      <c r="BR90" s="25"/>
      <c r="BS90" s="25"/>
      <c r="BT90" s="25"/>
      <c r="BU90" s="25"/>
      <c r="BV90" s="25"/>
      <c r="BW90" s="25"/>
    </row>
    <row r="91" spans="67:75" ht="15">
      <c r="BO91" s="25"/>
      <c r="BP91" s="25"/>
      <c r="BQ91" s="25"/>
      <c r="BR91" s="25"/>
      <c r="BS91" s="25"/>
      <c r="BT91" s="25"/>
      <c r="BU91" s="25"/>
      <c r="BV91" s="25"/>
      <c r="BW91" s="25"/>
    </row>
    <row r="92" spans="67:75" ht="15">
      <c r="BO92" s="25"/>
      <c r="BP92" s="25"/>
      <c r="BQ92" s="25"/>
      <c r="BR92" s="25"/>
      <c r="BS92" s="25"/>
      <c r="BT92" s="25"/>
      <c r="BU92" s="25"/>
      <c r="BV92" s="25"/>
      <c r="BW92" s="25"/>
    </row>
    <row r="93" spans="67:75" ht="15">
      <c r="BO93" s="25"/>
      <c r="BP93" s="25"/>
      <c r="BQ93" s="25"/>
      <c r="BR93" s="25"/>
      <c r="BS93" s="25"/>
      <c r="BT93" s="25"/>
      <c r="BU93" s="25"/>
      <c r="BV93" s="25"/>
      <c r="BW93" s="25"/>
    </row>
    <row r="94" spans="67:75" ht="15">
      <c r="BO94" s="25"/>
      <c r="BP94" s="25"/>
      <c r="BQ94" s="25"/>
      <c r="BR94" s="25"/>
      <c r="BS94" s="25"/>
      <c r="BT94" s="25"/>
      <c r="BU94" s="25"/>
      <c r="BV94" s="25"/>
      <c r="BW94" s="25"/>
    </row>
    <row r="95" spans="67:75" ht="15">
      <c r="BO95" s="25"/>
      <c r="BP95" s="25"/>
      <c r="BQ95" s="25"/>
      <c r="BR95" s="25"/>
      <c r="BS95" s="25"/>
      <c r="BT95" s="25"/>
      <c r="BU95" s="25"/>
      <c r="BV95" s="25"/>
      <c r="BW95" s="25"/>
    </row>
    <row r="96" spans="67:75" ht="15">
      <c r="BO96" s="25"/>
      <c r="BP96" s="25"/>
      <c r="BQ96" s="25"/>
      <c r="BR96" s="25"/>
      <c r="BS96" s="25"/>
      <c r="BT96" s="25"/>
      <c r="BU96" s="25"/>
      <c r="BV96" s="25"/>
      <c r="BW96" s="25"/>
    </row>
    <row r="97" spans="67:75" ht="15">
      <c r="BO97" s="25"/>
      <c r="BP97" s="25"/>
      <c r="BQ97" s="25"/>
      <c r="BR97" s="25"/>
      <c r="BS97" s="25"/>
      <c r="BT97" s="25"/>
      <c r="BU97" s="25"/>
      <c r="BV97" s="25"/>
      <c r="BW97" s="25"/>
    </row>
    <row r="98" spans="67:75" ht="15">
      <c r="BO98" s="25"/>
      <c r="BP98" s="25"/>
      <c r="BQ98" s="25"/>
      <c r="BR98" s="25"/>
      <c r="BS98" s="25"/>
      <c r="BT98" s="25"/>
      <c r="BU98" s="25"/>
      <c r="BV98" s="25"/>
      <c r="BW98" s="25"/>
    </row>
    <row r="99" spans="67:75" ht="15">
      <c r="BO99" s="25"/>
      <c r="BP99" s="25"/>
      <c r="BQ99" s="25"/>
      <c r="BR99" s="25"/>
      <c r="BS99" s="25"/>
      <c r="BT99" s="25"/>
      <c r="BU99" s="25"/>
      <c r="BV99" s="25"/>
      <c r="BW99" s="25"/>
    </row>
    <row r="100" spans="67:75" ht="15">
      <c r="BO100" s="25"/>
      <c r="BP100" s="25"/>
      <c r="BQ100" s="25"/>
      <c r="BR100" s="25"/>
      <c r="BS100" s="25"/>
      <c r="BT100" s="25"/>
      <c r="BU100" s="25"/>
      <c r="BV100" s="25"/>
      <c r="BW100" s="25"/>
    </row>
    <row r="101" spans="67:75" ht="15">
      <c r="BO101" s="25"/>
      <c r="BP101" s="25"/>
      <c r="BQ101" s="25"/>
      <c r="BR101" s="25"/>
      <c r="BS101" s="25"/>
      <c r="BT101" s="25"/>
      <c r="BU101" s="25"/>
      <c r="BV101" s="25"/>
      <c r="BW101" s="25"/>
    </row>
    <row r="102" spans="67:75" ht="15">
      <c r="BO102" s="25"/>
      <c r="BP102" s="25"/>
      <c r="BQ102" s="25"/>
      <c r="BR102" s="25"/>
      <c r="BS102" s="25"/>
      <c r="BT102" s="25"/>
      <c r="BU102" s="25"/>
      <c r="BV102" s="25"/>
      <c r="BW102" s="25"/>
    </row>
    <row r="103" spans="67:75" ht="15">
      <c r="BO103" s="25"/>
      <c r="BP103" s="25"/>
      <c r="BQ103" s="25"/>
      <c r="BR103" s="25"/>
      <c r="BS103" s="25"/>
      <c r="BT103" s="25"/>
      <c r="BU103" s="25"/>
      <c r="BV103" s="25"/>
      <c r="BW103" s="25"/>
    </row>
    <row r="104" spans="67:75" ht="15">
      <c r="BO104" s="25"/>
      <c r="BP104" s="25"/>
      <c r="BQ104" s="25"/>
      <c r="BR104" s="25"/>
      <c r="BS104" s="25"/>
      <c r="BT104" s="25"/>
      <c r="BU104" s="25"/>
      <c r="BV104" s="25"/>
      <c r="BW104" s="25"/>
    </row>
    <row r="105" spans="67:75" ht="15">
      <c r="BO105" s="25"/>
      <c r="BP105" s="25"/>
      <c r="BQ105" s="25"/>
      <c r="BR105" s="25"/>
      <c r="BS105" s="25"/>
      <c r="BT105" s="25"/>
      <c r="BU105" s="25"/>
      <c r="BV105" s="25"/>
      <c r="BW105" s="25"/>
    </row>
    <row r="106" spans="67:75" ht="15">
      <c r="BO106" s="25"/>
      <c r="BP106" s="25"/>
      <c r="BQ106" s="25"/>
      <c r="BR106" s="25"/>
      <c r="BS106" s="25"/>
      <c r="BT106" s="25"/>
      <c r="BU106" s="25"/>
      <c r="BV106" s="25"/>
      <c r="BW106" s="25"/>
    </row>
    <row r="107" spans="67:75" ht="15">
      <c r="BO107" s="25"/>
      <c r="BP107" s="25"/>
      <c r="BQ107" s="25"/>
      <c r="BR107" s="25"/>
      <c r="BS107" s="25"/>
      <c r="BT107" s="25"/>
      <c r="BU107" s="25"/>
      <c r="BV107" s="25"/>
      <c r="BW107" s="25"/>
    </row>
    <row r="108" spans="67:75" ht="15">
      <c r="BO108" s="25"/>
      <c r="BP108" s="25"/>
      <c r="BQ108" s="25"/>
      <c r="BR108" s="25"/>
      <c r="BS108" s="25"/>
      <c r="BT108" s="25"/>
      <c r="BU108" s="25"/>
      <c r="BV108" s="25"/>
      <c r="BW108" s="25"/>
    </row>
    <row r="109" spans="67:75" ht="15">
      <c r="BO109" s="25"/>
      <c r="BP109" s="25"/>
      <c r="BQ109" s="25"/>
      <c r="BR109" s="25"/>
      <c r="BS109" s="25"/>
      <c r="BT109" s="25"/>
      <c r="BU109" s="25"/>
      <c r="BV109" s="25"/>
      <c r="BW109" s="25"/>
    </row>
    <row r="110" spans="67:75" ht="15">
      <c r="BO110" s="25"/>
      <c r="BP110" s="25"/>
      <c r="BQ110" s="25"/>
      <c r="BR110" s="25"/>
      <c r="BS110" s="25"/>
      <c r="BT110" s="25"/>
      <c r="BU110" s="25"/>
      <c r="BV110" s="25"/>
      <c r="BW110" s="25"/>
    </row>
    <row r="111" spans="67:75" ht="15">
      <c r="BO111" s="25"/>
      <c r="BP111" s="25"/>
      <c r="BQ111" s="25"/>
      <c r="BR111" s="25"/>
      <c r="BS111" s="25"/>
      <c r="BT111" s="25"/>
      <c r="BU111" s="25"/>
      <c r="BV111" s="25"/>
      <c r="BW111" s="25"/>
    </row>
    <row r="112" spans="67:75" ht="15">
      <c r="BO112" s="25"/>
      <c r="BP112" s="25"/>
      <c r="BQ112" s="25"/>
      <c r="BR112" s="25"/>
      <c r="BS112" s="25"/>
      <c r="BT112" s="25"/>
      <c r="BU112" s="25"/>
      <c r="BV112" s="25"/>
      <c r="BW112" s="25"/>
    </row>
    <row r="113" spans="67:75" ht="15">
      <c r="BO113" s="25"/>
      <c r="BP113" s="25"/>
      <c r="BQ113" s="25"/>
      <c r="BR113" s="25"/>
      <c r="BS113" s="25"/>
      <c r="BT113" s="25"/>
      <c r="BU113" s="25"/>
      <c r="BV113" s="25"/>
      <c r="BW113" s="25"/>
    </row>
    <row r="114" spans="67:75" ht="15">
      <c r="BO114" s="25"/>
      <c r="BP114" s="25"/>
      <c r="BQ114" s="25"/>
      <c r="BR114" s="25"/>
      <c r="BS114" s="25"/>
      <c r="BT114" s="25"/>
      <c r="BU114" s="25"/>
      <c r="BV114" s="25"/>
      <c r="BW114" s="25"/>
    </row>
    <row r="115" spans="67:75" ht="15">
      <c r="BO115" s="25"/>
      <c r="BP115" s="25"/>
      <c r="BQ115" s="25"/>
      <c r="BR115" s="25"/>
      <c r="BS115" s="25"/>
      <c r="BT115" s="25"/>
      <c r="BU115" s="25"/>
      <c r="BV115" s="25"/>
      <c r="BW115" s="25"/>
    </row>
    <row r="116" spans="67:75" ht="15">
      <c r="BO116" s="25"/>
      <c r="BP116" s="25"/>
      <c r="BQ116" s="25"/>
      <c r="BR116" s="25"/>
      <c r="BS116" s="25"/>
      <c r="BT116" s="25"/>
      <c r="BU116" s="25"/>
      <c r="BV116" s="25"/>
      <c r="BW116" s="25"/>
    </row>
    <row r="117" spans="67:75" ht="15">
      <c r="BO117" s="25"/>
      <c r="BP117" s="25"/>
      <c r="BQ117" s="25"/>
      <c r="BR117" s="25"/>
      <c r="BS117" s="25"/>
      <c r="BT117" s="25"/>
      <c r="BU117" s="25"/>
      <c r="BV117" s="25"/>
      <c r="BW117" s="25"/>
    </row>
    <row r="118" spans="67:75" ht="15">
      <c r="BO118" s="25"/>
      <c r="BP118" s="25"/>
      <c r="BQ118" s="25"/>
      <c r="BR118" s="25"/>
      <c r="BS118" s="25"/>
      <c r="BT118" s="25"/>
      <c r="BU118" s="25"/>
      <c r="BV118" s="25"/>
      <c r="BW118" s="25"/>
    </row>
    <row r="119" spans="67:75" ht="15">
      <c r="BO119" s="29"/>
      <c r="BP119" s="29"/>
      <c r="BQ119" s="29"/>
      <c r="BR119" s="29"/>
      <c r="BS119" s="29"/>
      <c r="BT119" s="29"/>
      <c r="BU119" s="29"/>
      <c r="BV119" s="29"/>
      <c r="BW119" s="29"/>
    </row>
    <row r="120" spans="67:75" ht="15">
      <c r="BO120" s="29"/>
      <c r="BP120" s="29"/>
      <c r="BQ120" s="29"/>
      <c r="BR120" s="29"/>
      <c r="BS120" s="29"/>
      <c r="BT120" s="29"/>
      <c r="BU120" s="29"/>
      <c r="BV120" s="29"/>
      <c r="BW120" s="29"/>
    </row>
    <row r="121" spans="67:75" ht="15">
      <c r="BO121" s="29"/>
      <c r="BP121" s="29"/>
      <c r="BQ121" s="29"/>
      <c r="BR121" s="29"/>
      <c r="BS121" s="29"/>
      <c r="BT121" s="29"/>
      <c r="BU121" s="29"/>
      <c r="BV121" s="29"/>
      <c r="BW121" s="29"/>
    </row>
    <row r="122" spans="67:75" ht="15">
      <c r="BO122" s="29"/>
      <c r="BP122" s="29"/>
      <c r="BQ122" s="29"/>
      <c r="BR122" s="29"/>
      <c r="BS122" s="29"/>
      <c r="BT122" s="29"/>
      <c r="BU122" s="29"/>
      <c r="BV122" s="29"/>
      <c r="BW122" s="29"/>
    </row>
    <row r="123" spans="67:75" ht="15">
      <c r="BO123" s="29"/>
      <c r="BP123" s="29"/>
      <c r="BQ123" s="29"/>
      <c r="BR123" s="29"/>
      <c r="BS123" s="29"/>
      <c r="BT123" s="29"/>
      <c r="BU123" s="29"/>
      <c r="BV123" s="29"/>
      <c r="BW123" s="29"/>
    </row>
    <row r="124" spans="67:75" ht="15">
      <c r="BO124" s="29"/>
      <c r="BP124" s="29"/>
      <c r="BQ124" s="29"/>
      <c r="BR124" s="29"/>
      <c r="BS124" s="29"/>
      <c r="BT124" s="29"/>
      <c r="BU124" s="29"/>
      <c r="BV124" s="29"/>
      <c r="BW124" s="29"/>
    </row>
    <row r="125" spans="67:75" ht="15">
      <c r="BO125" s="29"/>
      <c r="BP125" s="29"/>
      <c r="BQ125" s="29"/>
      <c r="BR125" s="29"/>
      <c r="BS125" s="29"/>
      <c r="BT125" s="29"/>
      <c r="BU125" s="29"/>
      <c r="BV125" s="29"/>
      <c r="BW125" s="29"/>
    </row>
    <row r="126" spans="67:75" ht="15">
      <c r="BO126" s="29"/>
      <c r="BP126" s="29"/>
      <c r="BQ126" s="29"/>
      <c r="BR126" s="29"/>
      <c r="BS126" s="29"/>
      <c r="BT126" s="29"/>
      <c r="BU126" s="29"/>
      <c r="BV126" s="29"/>
      <c r="BW126" s="29"/>
    </row>
    <row r="127" spans="67:75" ht="15">
      <c r="BO127" s="29"/>
      <c r="BP127" s="29"/>
      <c r="BQ127" s="29"/>
      <c r="BR127" s="29"/>
      <c r="BS127" s="29"/>
      <c r="BT127" s="29"/>
      <c r="BU127" s="29"/>
      <c r="BV127" s="29"/>
      <c r="BW127" s="29"/>
    </row>
    <row r="128" spans="67:75" ht="15">
      <c r="BO128" s="29"/>
      <c r="BP128" s="29"/>
      <c r="BQ128" s="29"/>
      <c r="BR128" s="29"/>
      <c r="BS128" s="29"/>
      <c r="BT128" s="29"/>
      <c r="BU128" s="29"/>
      <c r="BV128" s="29"/>
      <c r="BW128" s="29"/>
    </row>
    <row r="129" spans="67:75" ht="15">
      <c r="BO129" s="29"/>
      <c r="BP129" s="29"/>
      <c r="BQ129" s="29"/>
      <c r="BR129" s="29"/>
      <c r="BS129" s="29"/>
      <c r="BT129" s="29"/>
      <c r="BU129" s="29"/>
      <c r="BV129" s="29"/>
      <c r="BW129" s="29"/>
    </row>
    <row r="130" spans="67:75" ht="15">
      <c r="BO130" s="29"/>
      <c r="BP130" s="29"/>
      <c r="BQ130" s="29"/>
      <c r="BR130" s="29"/>
      <c r="BS130" s="29"/>
      <c r="BT130" s="29"/>
      <c r="BU130" s="29"/>
      <c r="BV130" s="29"/>
      <c r="BW130" s="29"/>
    </row>
    <row r="131" spans="67:75" ht="15">
      <c r="BO131" s="29"/>
      <c r="BP131" s="29"/>
      <c r="BQ131" s="29"/>
      <c r="BR131" s="29"/>
      <c r="BS131" s="29"/>
      <c r="BT131" s="29"/>
      <c r="BU131" s="29"/>
      <c r="BV131" s="29"/>
      <c r="BW131" s="29"/>
    </row>
    <row r="132" spans="67:75" ht="15">
      <c r="BO132" s="29"/>
      <c r="BP132" s="29"/>
      <c r="BQ132" s="29"/>
      <c r="BR132" s="29"/>
      <c r="BS132" s="29"/>
      <c r="BT132" s="29"/>
      <c r="BU132" s="29"/>
      <c r="BV132" s="29"/>
      <c r="BW132" s="29"/>
    </row>
    <row r="133" spans="67:75" ht="15">
      <c r="BO133" s="29"/>
      <c r="BP133" s="29"/>
      <c r="BQ133" s="29"/>
      <c r="BR133" s="29"/>
      <c r="BS133" s="29"/>
      <c r="BT133" s="29"/>
      <c r="BU133" s="29"/>
      <c r="BV133" s="29"/>
      <c r="BW133" s="29"/>
    </row>
    <row r="134" spans="67:75" ht="15">
      <c r="BO134" s="29"/>
      <c r="BP134" s="29"/>
      <c r="BQ134" s="29"/>
      <c r="BR134" s="29"/>
      <c r="BS134" s="29"/>
      <c r="BT134" s="29"/>
      <c r="BU134" s="29"/>
      <c r="BV134" s="29"/>
      <c r="BW134" s="29"/>
    </row>
    <row r="135" spans="67:75" ht="15">
      <c r="BO135" s="29"/>
      <c r="BP135" s="29"/>
      <c r="BQ135" s="29"/>
      <c r="BR135" s="29"/>
      <c r="BS135" s="29"/>
      <c r="BT135" s="29"/>
      <c r="BU135" s="29"/>
      <c r="BV135" s="29"/>
      <c r="BW135" s="29"/>
    </row>
    <row r="136" spans="67:75" ht="15">
      <c r="BO136" s="29"/>
      <c r="BP136" s="29"/>
      <c r="BQ136" s="29"/>
      <c r="BR136" s="29"/>
      <c r="BS136" s="29"/>
      <c r="BT136" s="29"/>
      <c r="BU136" s="29"/>
      <c r="BV136" s="29"/>
      <c r="BW136" s="29"/>
    </row>
    <row r="137" spans="67:75" ht="15">
      <c r="BO137" s="29"/>
      <c r="BP137" s="29"/>
      <c r="BQ137" s="29"/>
      <c r="BR137" s="29"/>
      <c r="BS137" s="29"/>
      <c r="BT137" s="29"/>
      <c r="BU137" s="29"/>
      <c r="BV137" s="29"/>
      <c r="BW137" s="29"/>
    </row>
    <row r="138" spans="67:75" ht="15">
      <c r="BO138" s="29"/>
      <c r="BP138" s="29"/>
      <c r="BQ138" s="29"/>
      <c r="BR138" s="29"/>
      <c r="BS138" s="29"/>
      <c r="BT138" s="29"/>
      <c r="BU138" s="29"/>
      <c r="BV138" s="29"/>
      <c r="BW138" s="29"/>
    </row>
    <row r="139" spans="67:75" ht="15">
      <c r="BO139" s="29"/>
      <c r="BP139" s="29"/>
      <c r="BQ139" s="29"/>
      <c r="BR139" s="29"/>
      <c r="BS139" s="29"/>
      <c r="BT139" s="29"/>
      <c r="BU139" s="29"/>
      <c r="BV139" s="29"/>
      <c r="BW139" s="29"/>
    </row>
    <row r="140" spans="67:75" ht="15">
      <c r="BO140" s="29"/>
      <c r="BP140" s="29"/>
      <c r="BQ140" s="29"/>
      <c r="BR140" s="29"/>
      <c r="BS140" s="29"/>
      <c r="BT140" s="29"/>
      <c r="BU140" s="29"/>
      <c r="BV140" s="29"/>
      <c r="BW140" s="29"/>
    </row>
    <row r="141" spans="67:75" ht="15">
      <c r="BO141" s="29"/>
      <c r="BP141" s="29"/>
      <c r="BQ141" s="29"/>
      <c r="BR141" s="29"/>
      <c r="BS141" s="29"/>
      <c r="BT141" s="29"/>
      <c r="BU141" s="29"/>
      <c r="BV141" s="29"/>
      <c r="BW141" s="29"/>
    </row>
    <row r="142" spans="67:75" ht="15">
      <c r="BO142" s="29"/>
      <c r="BP142" s="29"/>
      <c r="BQ142" s="29"/>
      <c r="BR142" s="29"/>
      <c r="BS142" s="29"/>
      <c r="BT142" s="29"/>
      <c r="BU142" s="29"/>
      <c r="BV142" s="29"/>
      <c r="BW142" s="29"/>
    </row>
    <row r="143" spans="67:75" ht="15">
      <c r="BO143" s="29"/>
      <c r="BP143" s="29"/>
      <c r="BQ143" s="29"/>
      <c r="BR143" s="29"/>
      <c r="BS143" s="29"/>
      <c r="BT143" s="29"/>
      <c r="BU143" s="29"/>
      <c r="BV143" s="29"/>
      <c r="BW143" s="29"/>
    </row>
    <row r="144" spans="67:75" ht="15">
      <c r="BO144" s="29"/>
      <c r="BP144" s="29"/>
      <c r="BQ144" s="29"/>
      <c r="BR144" s="29"/>
      <c r="BS144" s="29"/>
      <c r="BT144" s="29"/>
      <c r="BU144" s="29"/>
      <c r="BV144" s="29"/>
      <c r="BW144" s="29"/>
    </row>
    <row r="145" spans="67:75" ht="15">
      <c r="BO145" s="29"/>
      <c r="BP145" s="29"/>
      <c r="BQ145" s="29"/>
      <c r="BR145" s="29"/>
      <c r="BS145" s="29"/>
      <c r="BT145" s="29"/>
      <c r="BU145" s="29"/>
      <c r="BV145" s="29"/>
      <c r="BW145" s="29"/>
    </row>
    <row r="146" spans="67:75" ht="15">
      <c r="BO146" s="29"/>
      <c r="BP146" s="29"/>
      <c r="BQ146" s="29"/>
      <c r="BR146" s="29"/>
      <c r="BS146" s="29"/>
      <c r="BT146" s="29"/>
      <c r="BU146" s="29"/>
      <c r="BV146" s="29"/>
      <c r="BW146" s="29"/>
    </row>
    <row r="147" spans="67:75" ht="15">
      <c r="BO147" s="29"/>
      <c r="BP147" s="29"/>
      <c r="BQ147" s="29"/>
      <c r="BR147" s="29"/>
      <c r="BS147" s="29"/>
      <c r="BT147" s="29"/>
      <c r="BU147" s="29"/>
      <c r="BV147" s="29"/>
      <c r="BW147" s="29"/>
    </row>
    <row r="148" spans="67:75" ht="15">
      <c r="BO148" s="29"/>
      <c r="BP148" s="29"/>
      <c r="BQ148" s="29"/>
      <c r="BR148" s="29"/>
      <c r="BS148" s="29"/>
      <c r="BT148" s="29"/>
      <c r="BU148" s="29"/>
      <c r="BV148" s="29"/>
      <c r="BW148" s="29"/>
    </row>
    <row r="149" spans="67:75" ht="15">
      <c r="BO149" s="29"/>
      <c r="BP149" s="29"/>
      <c r="BQ149" s="29"/>
      <c r="BR149" s="29"/>
      <c r="BS149" s="29"/>
      <c r="BT149" s="29"/>
      <c r="BU149" s="29"/>
      <c r="BV149" s="29"/>
      <c r="BW149" s="29"/>
    </row>
    <row r="150" spans="67:75" ht="15">
      <c r="BO150" s="29"/>
      <c r="BP150" s="29"/>
      <c r="BQ150" s="29"/>
      <c r="BR150" s="29"/>
      <c r="BS150" s="29"/>
      <c r="BT150" s="29"/>
      <c r="BU150" s="29"/>
      <c r="BV150" s="29"/>
      <c r="BW150" s="29"/>
    </row>
    <row r="151" spans="67:75" ht="15">
      <c r="BO151" s="29"/>
      <c r="BP151" s="29"/>
      <c r="BQ151" s="29"/>
      <c r="BR151" s="29"/>
      <c r="BS151" s="29"/>
      <c r="BT151" s="29"/>
      <c r="BU151" s="29"/>
      <c r="BV151" s="29"/>
      <c r="BW151" s="29"/>
    </row>
    <row r="152" spans="67:75" ht="15">
      <c r="BO152" s="29"/>
      <c r="BP152" s="29"/>
      <c r="BQ152" s="29"/>
      <c r="BR152" s="29"/>
      <c r="BS152" s="29"/>
      <c r="BT152" s="29"/>
      <c r="BU152" s="29"/>
      <c r="BV152" s="29"/>
      <c r="BW152" s="29"/>
    </row>
    <row r="153" spans="67:75" ht="15">
      <c r="BO153" s="29"/>
      <c r="BP153" s="29"/>
      <c r="BQ153" s="29"/>
      <c r="BR153" s="29"/>
      <c r="BS153" s="29"/>
      <c r="BT153" s="29"/>
      <c r="BU153" s="29"/>
      <c r="BV153" s="29"/>
      <c r="BW153" s="29"/>
    </row>
    <row r="154" spans="67:75" ht="15">
      <c r="BO154" s="29"/>
      <c r="BP154" s="29"/>
      <c r="BQ154" s="29"/>
      <c r="BR154" s="29"/>
      <c r="BS154" s="29"/>
      <c r="BT154" s="29"/>
      <c r="BU154" s="29"/>
      <c r="BV154" s="29"/>
      <c r="BW154" s="29"/>
    </row>
    <row r="155" spans="67:75" ht="15">
      <c r="BO155" s="29"/>
      <c r="BP155" s="29"/>
      <c r="BQ155" s="29"/>
      <c r="BR155" s="29"/>
      <c r="BS155" s="29"/>
      <c r="BT155" s="29"/>
      <c r="BU155" s="29"/>
      <c r="BV155" s="29"/>
      <c r="BW155" s="29"/>
    </row>
    <row r="156" spans="67:75" ht="15">
      <c r="BO156" s="29"/>
      <c r="BP156" s="29"/>
      <c r="BQ156" s="29"/>
      <c r="BR156" s="29"/>
      <c r="BS156" s="29"/>
      <c r="BT156" s="29"/>
      <c r="BU156" s="29"/>
      <c r="BV156" s="29"/>
      <c r="BW156" s="29"/>
    </row>
    <row r="157" spans="67:75" ht="15">
      <c r="BO157" s="29"/>
      <c r="BP157" s="29"/>
      <c r="BQ157" s="29"/>
      <c r="BR157" s="29"/>
      <c r="BS157" s="29"/>
      <c r="BT157" s="29"/>
      <c r="BU157" s="29"/>
      <c r="BV157" s="29"/>
      <c r="BW157" s="29"/>
    </row>
    <row r="158" spans="67:75" ht="15">
      <c r="BO158" s="29"/>
      <c r="BP158" s="29"/>
      <c r="BQ158" s="29"/>
      <c r="BR158" s="29"/>
      <c r="BS158" s="29"/>
      <c r="BT158" s="29"/>
      <c r="BU158" s="29"/>
      <c r="BV158" s="29"/>
      <c r="BW158" s="29"/>
    </row>
    <row r="159" spans="67:75" ht="15">
      <c r="BO159" s="29"/>
      <c r="BP159" s="29"/>
      <c r="BQ159" s="29"/>
      <c r="BR159" s="29"/>
      <c r="BS159" s="29"/>
      <c r="BT159" s="29"/>
      <c r="BU159" s="29"/>
      <c r="BV159" s="29"/>
      <c r="BW159" s="29"/>
    </row>
    <row r="160" spans="67:75" ht="15">
      <c r="BO160" s="29"/>
      <c r="BP160" s="29"/>
      <c r="BQ160" s="29"/>
      <c r="BR160" s="29"/>
      <c r="BS160" s="29"/>
      <c r="BT160" s="29"/>
      <c r="BU160" s="29"/>
      <c r="BV160" s="29"/>
      <c r="BW160" s="29"/>
    </row>
    <row r="161" spans="67:75" ht="15">
      <c r="BO161" s="29"/>
      <c r="BP161" s="29"/>
      <c r="BQ161" s="29"/>
      <c r="BR161" s="29"/>
      <c r="BS161" s="29"/>
      <c r="BT161" s="29"/>
      <c r="BU161" s="29"/>
      <c r="BV161" s="29"/>
      <c r="BW161" s="29"/>
    </row>
    <row r="162" spans="67:75" ht="15">
      <c r="BO162" s="29"/>
      <c r="BP162" s="29"/>
      <c r="BQ162" s="29"/>
      <c r="BR162" s="29"/>
      <c r="BS162" s="29"/>
      <c r="BT162" s="29"/>
      <c r="BU162" s="29"/>
      <c r="BV162" s="29"/>
      <c r="BW162" s="29"/>
    </row>
    <row r="163" spans="67:75" ht="15">
      <c r="BO163" s="29"/>
      <c r="BP163" s="29"/>
      <c r="BQ163" s="29"/>
      <c r="BR163" s="29"/>
      <c r="BS163" s="29"/>
      <c r="BT163" s="29"/>
      <c r="BU163" s="29"/>
      <c r="BV163" s="29"/>
      <c r="BW163" s="29"/>
    </row>
    <row r="164" spans="67:75" ht="15">
      <c r="BO164" s="29"/>
      <c r="BP164" s="29"/>
      <c r="BQ164" s="29"/>
      <c r="BR164" s="29"/>
      <c r="BS164" s="29"/>
      <c r="BT164" s="29"/>
      <c r="BU164" s="29"/>
      <c r="BV164" s="29"/>
      <c r="BW164" s="29"/>
    </row>
    <row r="165" spans="67:75" ht="15">
      <c r="BO165" s="29"/>
      <c r="BP165" s="29"/>
      <c r="BQ165" s="29"/>
      <c r="BR165" s="29"/>
      <c r="BS165" s="29"/>
      <c r="BT165" s="29"/>
      <c r="BU165" s="29"/>
      <c r="BV165" s="29"/>
      <c r="BW165" s="29"/>
    </row>
    <row r="166" spans="67:75" ht="15">
      <c r="BO166" s="29"/>
      <c r="BP166" s="29"/>
      <c r="BQ166" s="29"/>
      <c r="BR166" s="29"/>
      <c r="BS166" s="29"/>
      <c r="BT166" s="29"/>
      <c r="BU166" s="29"/>
      <c r="BV166" s="29"/>
      <c r="BW166" s="29"/>
    </row>
    <row r="167" spans="67:75" ht="15">
      <c r="BO167" s="29"/>
      <c r="BP167" s="29"/>
      <c r="BQ167" s="29"/>
      <c r="BR167" s="29"/>
      <c r="BS167" s="29"/>
      <c r="BT167" s="29"/>
      <c r="BU167" s="29"/>
      <c r="BV167" s="29"/>
      <c r="BW167" s="29"/>
    </row>
    <row r="168" spans="67:75" ht="15">
      <c r="BO168" s="29"/>
      <c r="BP168" s="29"/>
      <c r="BQ168" s="29"/>
      <c r="BR168" s="29"/>
      <c r="BS168" s="29"/>
      <c r="BT168" s="29"/>
      <c r="BU168" s="29"/>
      <c r="BV168" s="29"/>
      <c r="BW168" s="29"/>
    </row>
    <row r="169" spans="67:75" ht="15">
      <c r="BO169" s="29"/>
      <c r="BP169" s="29"/>
      <c r="BQ169" s="29"/>
      <c r="BR169" s="29"/>
      <c r="BS169" s="29"/>
      <c r="BT169" s="29"/>
      <c r="BU169" s="29"/>
      <c r="BV169" s="29"/>
      <c r="BW169" s="29"/>
    </row>
    <row r="170" spans="67:75" ht="15">
      <c r="BO170" s="29"/>
      <c r="BP170" s="29"/>
      <c r="BQ170" s="29"/>
      <c r="BR170" s="29"/>
      <c r="BS170" s="29"/>
      <c r="BT170" s="29"/>
      <c r="BU170" s="29"/>
      <c r="BV170" s="29"/>
      <c r="BW170" s="29"/>
    </row>
    <row r="171" spans="67:75" ht="15">
      <c r="BO171" s="29"/>
      <c r="BP171" s="29"/>
      <c r="BQ171" s="29"/>
      <c r="BR171" s="29"/>
      <c r="BS171" s="29"/>
      <c r="BT171" s="29"/>
      <c r="BU171" s="29"/>
      <c r="BV171" s="29"/>
      <c r="BW171" s="29"/>
    </row>
    <row r="172" spans="67:75" ht="15">
      <c r="BO172" s="29"/>
      <c r="BP172" s="29"/>
      <c r="BQ172" s="29"/>
      <c r="BR172" s="29"/>
      <c r="BS172" s="29"/>
      <c r="BT172" s="29"/>
      <c r="BU172" s="29"/>
      <c r="BV172" s="29"/>
      <c r="BW172" s="29"/>
    </row>
    <row r="173" spans="67:75" ht="15">
      <c r="BO173" s="29"/>
      <c r="BP173" s="29"/>
      <c r="BQ173" s="29"/>
      <c r="BR173" s="29"/>
      <c r="BS173" s="29"/>
      <c r="BT173" s="29"/>
      <c r="BU173" s="29"/>
      <c r="BV173" s="29"/>
      <c r="BW173" s="29"/>
    </row>
    <row r="174" spans="67:75" ht="15">
      <c r="BO174" s="29"/>
      <c r="BP174" s="29"/>
      <c r="BQ174" s="29"/>
      <c r="BR174" s="29"/>
      <c r="BS174" s="29"/>
      <c r="BT174" s="29"/>
      <c r="BU174" s="29"/>
      <c r="BV174" s="29"/>
      <c r="BW174" s="29"/>
    </row>
    <row r="175" spans="67:75" ht="15">
      <c r="BO175" s="29"/>
      <c r="BP175" s="29"/>
      <c r="BQ175" s="29"/>
      <c r="BR175" s="29"/>
      <c r="BS175" s="29"/>
      <c r="BT175" s="29"/>
      <c r="BU175" s="29"/>
      <c r="BV175" s="29"/>
      <c r="BW175" s="29"/>
    </row>
    <row r="176" spans="67:75" ht="15">
      <c r="BO176" s="29"/>
      <c r="BP176" s="29"/>
      <c r="BQ176" s="29"/>
      <c r="BR176" s="29"/>
      <c r="BS176" s="29"/>
      <c r="BT176" s="29"/>
      <c r="BU176" s="29"/>
      <c r="BV176" s="29"/>
      <c r="BW176" s="29"/>
    </row>
    <row r="177" spans="67:75" ht="15">
      <c r="BO177" s="29"/>
      <c r="BP177" s="29"/>
      <c r="BQ177" s="29"/>
      <c r="BR177" s="29"/>
      <c r="BS177" s="29"/>
      <c r="BT177" s="29"/>
      <c r="BU177" s="29"/>
      <c r="BV177" s="29"/>
      <c r="BW177" s="29"/>
    </row>
    <row r="178" spans="67:75" ht="15">
      <c r="BO178" s="29"/>
      <c r="BP178" s="29"/>
      <c r="BQ178" s="29"/>
      <c r="BR178" s="29"/>
      <c r="BS178" s="29"/>
      <c r="BT178" s="29"/>
      <c r="BU178" s="29"/>
      <c r="BV178" s="29"/>
      <c r="BW178" s="29"/>
    </row>
    <row r="179" spans="67:75" ht="15">
      <c r="BO179" s="29"/>
      <c r="BP179" s="29"/>
      <c r="BQ179" s="29"/>
      <c r="BR179" s="29"/>
      <c r="BS179" s="29"/>
      <c r="BT179" s="29"/>
      <c r="BU179" s="29"/>
      <c r="BV179" s="29"/>
      <c r="BW179" s="29"/>
    </row>
    <row r="180" spans="67:75" ht="15">
      <c r="BO180" s="29"/>
      <c r="BP180" s="29"/>
      <c r="BQ180" s="29"/>
      <c r="BR180" s="29"/>
      <c r="BS180" s="29"/>
      <c r="BT180" s="29"/>
      <c r="BU180" s="29"/>
      <c r="BV180" s="29"/>
      <c r="BW180" s="29"/>
    </row>
    <row r="181" spans="67:75" ht="15">
      <c r="BO181" s="29"/>
      <c r="BP181" s="29"/>
      <c r="BQ181" s="29"/>
      <c r="BR181" s="29"/>
      <c r="BS181" s="29"/>
      <c r="BT181" s="29"/>
      <c r="BU181" s="29"/>
      <c r="BV181" s="29"/>
      <c r="BW181" s="29"/>
    </row>
    <row r="182" spans="67:75" ht="15">
      <c r="BO182" s="29"/>
      <c r="BP182" s="29"/>
      <c r="BQ182" s="29"/>
      <c r="BR182" s="29"/>
      <c r="BS182" s="29"/>
      <c r="BT182" s="29"/>
      <c r="BU182" s="29"/>
      <c r="BV182" s="29"/>
      <c r="BW182" s="29"/>
    </row>
    <row r="183" spans="67:75" ht="15">
      <c r="BO183" s="29"/>
      <c r="BP183" s="29"/>
      <c r="BQ183" s="29"/>
      <c r="BR183" s="29"/>
      <c r="BS183" s="29"/>
      <c r="BT183" s="29"/>
      <c r="BU183" s="29"/>
      <c r="BV183" s="29"/>
      <c r="BW183" s="29"/>
    </row>
    <row r="184" spans="67:75" ht="15">
      <c r="BO184" s="29"/>
      <c r="BP184" s="29"/>
      <c r="BQ184" s="29"/>
      <c r="BR184" s="29"/>
      <c r="BS184" s="29"/>
      <c r="BT184" s="29"/>
      <c r="BU184" s="29"/>
      <c r="BV184" s="29"/>
      <c r="BW184" s="29"/>
    </row>
    <row r="185" spans="67:75" ht="15">
      <c r="BO185" s="29"/>
      <c r="BP185" s="29"/>
      <c r="BQ185" s="29"/>
      <c r="BR185" s="29"/>
      <c r="BS185" s="29"/>
      <c r="BT185" s="29"/>
      <c r="BU185" s="29"/>
      <c r="BV185" s="29"/>
      <c r="BW185" s="29"/>
    </row>
    <row r="186" spans="67:75" ht="15">
      <c r="BO186" s="29"/>
      <c r="BP186" s="29"/>
      <c r="BQ186" s="29"/>
      <c r="BR186" s="29"/>
      <c r="BS186" s="29"/>
      <c r="BT186" s="29"/>
      <c r="BU186" s="29"/>
      <c r="BV186" s="29"/>
      <c r="BW186" s="29"/>
    </row>
    <row r="187" spans="67:75" ht="15">
      <c r="BO187" s="29"/>
      <c r="BP187" s="29"/>
      <c r="BQ187" s="29"/>
      <c r="BR187" s="29"/>
      <c r="BS187" s="29"/>
      <c r="BT187" s="29"/>
      <c r="BU187" s="29"/>
      <c r="BV187" s="29"/>
      <c r="BW187" s="29"/>
    </row>
    <row r="188" spans="67:75" ht="15">
      <c r="BO188" s="29"/>
      <c r="BP188" s="29"/>
      <c r="BQ188" s="29"/>
      <c r="BR188" s="29"/>
      <c r="BS188" s="29"/>
      <c r="BT188" s="29"/>
      <c r="BU188" s="29"/>
      <c r="BV188" s="29"/>
      <c r="BW188" s="29"/>
    </row>
    <row r="189" spans="67:75" ht="15">
      <c r="BO189" s="29"/>
      <c r="BP189" s="29"/>
      <c r="BQ189" s="29"/>
      <c r="BR189" s="29"/>
      <c r="BS189" s="29"/>
      <c r="BT189" s="29"/>
      <c r="BU189" s="29"/>
      <c r="BV189" s="29"/>
      <c r="BW189" s="29"/>
    </row>
    <row r="190" spans="67:75" ht="15">
      <c r="BO190" s="29"/>
      <c r="BP190" s="29"/>
      <c r="BQ190" s="29"/>
      <c r="BR190" s="29"/>
      <c r="BS190" s="29"/>
      <c r="BT190" s="29"/>
      <c r="BU190" s="29"/>
      <c r="BV190" s="29"/>
      <c r="BW190" s="29"/>
    </row>
    <row r="191" spans="67:75" ht="15">
      <c r="BO191" s="29"/>
      <c r="BP191" s="29"/>
      <c r="BQ191" s="29"/>
      <c r="BR191" s="29"/>
      <c r="BS191" s="29"/>
      <c r="BT191" s="29"/>
      <c r="BU191" s="29"/>
      <c r="BV191" s="29"/>
      <c r="BW191" s="29"/>
    </row>
    <row r="192" spans="67:75" ht="15">
      <c r="BO192" s="29"/>
      <c r="BP192" s="29"/>
      <c r="BQ192" s="29"/>
      <c r="BR192" s="29"/>
      <c r="BS192" s="29"/>
      <c r="BT192" s="29"/>
      <c r="BU192" s="29"/>
      <c r="BV192" s="29"/>
      <c r="BW192" s="29"/>
    </row>
    <row r="193" spans="67:75" ht="15">
      <c r="BO193" s="29"/>
      <c r="BP193" s="29"/>
      <c r="BQ193" s="29"/>
      <c r="BR193" s="29"/>
      <c r="BS193" s="29"/>
      <c r="BT193" s="29"/>
      <c r="BU193" s="29"/>
      <c r="BV193" s="29"/>
      <c r="BW193" s="29"/>
    </row>
    <row r="194" spans="67:75" ht="15">
      <c r="BO194" s="29"/>
      <c r="BP194" s="29"/>
      <c r="BQ194" s="29"/>
      <c r="BR194" s="29"/>
      <c r="BS194" s="29"/>
      <c r="BT194" s="29"/>
      <c r="BU194" s="29"/>
      <c r="BV194" s="29"/>
      <c r="BW194" s="29"/>
    </row>
    <row r="195" spans="67:75" ht="15">
      <c r="BO195" s="29"/>
      <c r="BP195" s="29"/>
      <c r="BQ195" s="29"/>
      <c r="BR195" s="29"/>
      <c r="BS195" s="29"/>
      <c r="BT195" s="29"/>
      <c r="BU195" s="29"/>
      <c r="BV195" s="29"/>
      <c r="BW195" s="29"/>
    </row>
    <row r="196" spans="67:75" ht="15">
      <c r="BO196" s="29"/>
      <c r="BP196" s="29"/>
      <c r="BQ196" s="29"/>
      <c r="BR196" s="29"/>
      <c r="BS196" s="29"/>
      <c r="BT196" s="29"/>
      <c r="BU196" s="29"/>
      <c r="BV196" s="29"/>
      <c r="BW196" s="29"/>
    </row>
    <row r="197" spans="67:75" ht="15">
      <c r="BO197" s="29"/>
      <c r="BP197" s="29"/>
      <c r="BQ197" s="29"/>
      <c r="BR197" s="29"/>
      <c r="BS197" s="29"/>
      <c r="BT197" s="29"/>
      <c r="BU197" s="29"/>
      <c r="BV197" s="29"/>
      <c r="BW197" s="29"/>
    </row>
    <row r="198" spans="67:75" ht="15">
      <c r="BO198" s="29"/>
      <c r="BP198" s="29"/>
      <c r="BQ198" s="29"/>
      <c r="BR198" s="29"/>
      <c r="BS198" s="29"/>
      <c r="BT198" s="29"/>
      <c r="BU198" s="29"/>
      <c r="BV198" s="29"/>
      <c r="BW198" s="29"/>
    </row>
    <row r="199" spans="67:75" ht="15">
      <c r="BO199" s="29"/>
      <c r="BP199" s="29"/>
      <c r="BQ199" s="29"/>
      <c r="BR199" s="29"/>
      <c r="BS199" s="29"/>
      <c r="BT199" s="29"/>
      <c r="BU199" s="29"/>
      <c r="BV199" s="29"/>
      <c r="BW199" s="29"/>
    </row>
    <row r="200" spans="67:75" ht="15">
      <c r="BO200" s="29"/>
      <c r="BP200" s="29"/>
      <c r="BQ200" s="29"/>
      <c r="BR200" s="29"/>
      <c r="BS200" s="29"/>
      <c r="BT200" s="29"/>
      <c r="BU200" s="29"/>
      <c r="BV200" s="29"/>
      <c r="BW200" s="29"/>
    </row>
    <row r="201" spans="67:75" ht="15">
      <c r="BO201" s="29"/>
      <c r="BP201" s="29"/>
      <c r="BQ201" s="29"/>
      <c r="BR201" s="29"/>
      <c r="BS201" s="29"/>
      <c r="BT201" s="29"/>
      <c r="BU201" s="29"/>
      <c r="BV201" s="29"/>
      <c r="BW201" s="29"/>
    </row>
    <row r="202" spans="67:75" ht="15">
      <c r="BO202" s="29"/>
      <c r="BP202" s="29"/>
      <c r="BQ202" s="29"/>
      <c r="BR202" s="29"/>
      <c r="BS202" s="29"/>
      <c r="BT202" s="29"/>
      <c r="BU202" s="29"/>
      <c r="BV202" s="29"/>
      <c r="BW202" s="29"/>
    </row>
    <row r="203" spans="67:75" ht="15">
      <c r="BO203" s="29"/>
      <c r="BP203" s="29"/>
      <c r="BQ203" s="29"/>
      <c r="BR203" s="29"/>
      <c r="BS203" s="29"/>
      <c r="BT203" s="29"/>
      <c r="BU203" s="29"/>
      <c r="BV203" s="29"/>
      <c r="BW203" s="29"/>
    </row>
    <row r="204" spans="67:75" ht="15">
      <c r="BO204" s="29"/>
      <c r="BP204" s="29"/>
      <c r="BQ204" s="29"/>
      <c r="BR204" s="29"/>
      <c r="BS204" s="29"/>
      <c r="BT204" s="29"/>
      <c r="BU204" s="29"/>
      <c r="BV204" s="29"/>
      <c r="BW204" s="29"/>
    </row>
    <row r="205" spans="67:75" ht="15">
      <c r="BO205" s="29"/>
      <c r="BP205" s="29"/>
      <c r="BQ205" s="29"/>
      <c r="BR205" s="29"/>
      <c r="BS205" s="29"/>
      <c r="BT205" s="29"/>
      <c r="BU205" s="29"/>
      <c r="BV205" s="29"/>
      <c r="BW205" s="29"/>
    </row>
    <row r="206" spans="67:75" ht="15">
      <c r="BO206" s="29"/>
      <c r="BP206" s="29"/>
      <c r="BQ206" s="29"/>
      <c r="BR206" s="29"/>
      <c r="BS206" s="29"/>
      <c r="BT206" s="29"/>
      <c r="BU206" s="29"/>
      <c r="BV206" s="29"/>
      <c r="BW206" s="29"/>
    </row>
    <row r="207" spans="67:75" ht="15">
      <c r="BO207" s="29"/>
      <c r="BP207" s="29"/>
      <c r="BQ207" s="29"/>
      <c r="BR207" s="29"/>
      <c r="BS207" s="29"/>
      <c r="BT207" s="29"/>
      <c r="BU207" s="29"/>
      <c r="BV207" s="29"/>
      <c r="BW207" s="29"/>
    </row>
    <row r="208" spans="67:75" ht="15">
      <c r="BO208" s="29"/>
      <c r="BP208" s="29"/>
      <c r="BQ208" s="29"/>
      <c r="BR208" s="29"/>
      <c r="BS208" s="29"/>
      <c r="BT208" s="29"/>
      <c r="BU208" s="29"/>
      <c r="BV208" s="29"/>
      <c r="BW208" s="29"/>
    </row>
    <row r="209" spans="67:75" ht="15">
      <c r="BO209" s="29"/>
      <c r="BP209" s="29"/>
      <c r="BQ209" s="29"/>
      <c r="BR209" s="29"/>
      <c r="BS209" s="29"/>
      <c r="BT209" s="29"/>
      <c r="BU209" s="29"/>
      <c r="BV209" s="29"/>
      <c r="BW209" s="29"/>
    </row>
    <row r="210" spans="67:75" ht="15">
      <c r="BO210" s="29"/>
      <c r="BP210" s="29"/>
      <c r="BQ210" s="29"/>
      <c r="BR210" s="29"/>
      <c r="BS210" s="29"/>
      <c r="BT210" s="29"/>
      <c r="BU210" s="29"/>
      <c r="BV210" s="29"/>
      <c r="BW210" s="29"/>
    </row>
    <row r="211" spans="67:75" ht="15">
      <c r="BO211" s="29"/>
      <c r="BP211" s="29"/>
      <c r="BQ211" s="29"/>
      <c r="BR211" s="29"/>
      <c r="BS211" s="29"/>
      <c r="BT211" s="29"/>
      <c r="BU211" s="29"/>
      <c r="BV211" s="29"/>
      <c r="BW211" s="29"/>
    </row>
    <row r="212" spans="67:75" ht="15">
      <c r="BO212" s="29"/>
      <c r="BP212" s="29"/>
      <c r="BQ212" s="29"/>
      <c r="BR212" s="29"/>
      <c r="BS212" s="29"/>
      <c r="BT212" s="29"/>
      <c r="BU212" s="29"/>
      <c r="BV212" s="29"/>
      <c r="BW212" s="29"/>
    </row>
    <row r="213" spans="67:75" ht="15">
      <c r="BO213" s="29"/>
      <c r="BP213" s="29"/>
      <c r="BQ213" s="29"/>
      <c r="BR213" s="29"/>
      <c r="BS213" s="29"/>
      <c r="BT213" s="29"/>
      <c r="BU213" s="29"/>
      <c r="BV213" s="29"/>
      <c r="BW213" s="29"/>
    </row>
    <row r="214" spans="67:75" ht="15">
      <c r="BO214" s="29"/>
      <c r="BP214" s="29"/>
      <c r="BQ214" s="29"/>
      <c r="BR214" s="29"/>
      <c r="BS214" s="29"/>
      <c r="BT214" s="29"/>
      <c r="BU214" s="29"/>
      <c r="BV214" s="29"/>
      <c r="BW214" s="29"/>
    </row>
    <row r="215" spans="67:75" ht="15">
      <c r="BO215" s="29"/>
      <c r="BP215" s="29"/>
      <c r="BQ215" s="29"/>
      <c r="BR215" s="29"/>
      <c r="BS215" s="29"/>
      <c r="BT215" s="29"/>
      <c r="BU215" s="29"/>
      <c r="BV215" s="29"/>
      <c r="BW215" s="29"/>
    </row>
    <row r="216" spans="67:75" ht="15">
      <c r="BO216" s="29"/>
      <c r="BP216" s="29"/>
      <c r="BQ216" s="29"/>
      <c r="BR216" s="29"/>
      <c r="BS216" s="29"/>
      <c r="BT216" s="29"/>
      <c r="BU216" s="29"/>
      <c r="BV216" s="29"/>
      <c r="BW216" s="29"/>
    </row>
    <row r="217" spans="67:75" ht="15">
      <c r="BO217" s="29"/>
      <c r="BP217" s="29"/>
      <c r="BQ217" s="29"/>
      <c r="BR217" s="29"/>
      <c r="BS217" s="29"/>
      <c r="BT217" s="29"/>
      <c r="BU217" s="29"/>
      <c r="BV217" s="29"/>
      <c r="BW217" s="29"/>
    </row>
    <row r="218" spans="67:75" ht="15">
      <c r="BO218" s="29"/>
      <c r="BP218" s="29"/>
      <c r="BQ218" s="29"/>
      <c r="BR218" s="29"/>
      <c r="BS218" s="29"/>
      <c r="BT218" s="29"/>
      <c r="BU218" s="29"/>
      <c r="BV218" s="29"/>
      <c r="BW218" s="29"/>
    </row>
    <row r="219" spans="67:75" ht="15">
      <c r="BO219" s="29"/>
      <c r="BP219" s="29"/>
      <c r="BQ219" s="29"/>
      <c r="BR219" s="29"/>
      <c r="BS219" s="29"/>
      <c r="BT219" s="29"/>
      <c r="BU219" s="29"/>
      <c r="BV219" s="29"/>
      <c r="BW219" s="29"/>
    </row>
    <row r="220" spans="67:75" ht="15">
      <c r="BO220" s="29"/>
      <c r="BP220" s="29"/>
      <c r="BQ220" s="29"/>
      <c r="BR220" s="29"/>
      <c r="BS220" s="29"/>
      <c r="BT220" s="29"/>
      <c r="BU220" s="29"/>
      <c r="BV220" s="29"/>
      <c r="BW220" s="29"/>
    </row>
    <row r="221" spans="67:75" ht="15">
      <c r="BO221" s="29"/>
      <c r="BP221" s="29"/>
      <c r="BQ221" s="29"/>
      <c r="BR221" s="29"/>
      <c r="BS221" s="29"/>
      <c r="BT221" s="29"/>
      <c r="BU221" s="29"/>
      <c r="BV221" s="29"/>
      <c r="BW221" s="29"/>
    </row>
    <row r="222" spans="67:75" ht="15">
      <c r="BO222" s="29"/>
      <c r="BP222" s="29"/>
      <c r="BQ222" s="29"/>
      <c r="BR222" s="29"/>
      <c r="BS222" s="29"/>
      <c r="BT222" s="29"/>
      <c r="BU222" s="29"/>
      <c r="BV222" s="29"/>
      <c r="BW222" s="29"/>
    </row>
    <row r="223" spans="67:75" ht="15">
      <c r="BO223" s="29"/>
      <c r="BP223" s="29"/>
      <c r="BQ223" s="29"/>
      <c r="BR223" s="29"/>
      <c r="BS223" s="29"/>
      <c r="BT223" s="29"/>
      <c r="BU223" s="29"/>
      <c r="BV223" s="29"/>
      <c r="BW223" s="29"/>
    </row>
    <row r="224" spans="67:75" ht="15">
      <c r="BO224" s="29"/>
      <c r="BP224" s="29"/>
      <c r="BQ224" s="29"/>
      <c r="BR224" s="29"/>
      <c r="BS224" s="29"/>
      <c r="BT224" s="29"/>
      <c r="BU224" s="29"/>
      <c r="BV224" s="29"/>
      <c r="BW224" s="29"/>
    </row>
    <row r="225" spans="67:75" ht="15">
      <c r="BO225" s="29"/>
      <c r="BP225" s="29"/>
      <c r="BQ225" s="29"/>
      <c r="BR225" s="29"/>
      <c r="BS225" s="29"/>
      <c r="BT225" s="29"/>
      <c r="BU225" s="29"/>
      <c r="BV225" s="29"/>
      <c r="BW225" s="29"/>
    </row>
    <row r="226" spans="67:75" ht="15">
      <c r="BO226" s="29"/>
      <c r="BP226" s="29"/>
      <c r="BQ226" s="29"/>
      <c r="BR226" s="29"/>
      <c r="BS226" s="29"/>
      <c r="BT226" s="29"/>
      <c r="BU226" s="29"/>
      <c r="BV226" s="29"/>
      <c r="BW226" s="29"/>
    </row>
    <row r="227" spans="67:75" ht="15">
      <c r="BO227" s="29"/>
      <c r="BP227" s="29"/>
      <c r="BQ227" s="29"/>
      <c r="BR227" s="29"/>
      <c r="BS227" s="29"/>
      <c r="BT227" s="29"/>
      <c r="BU227" s="29"/>
      <c r="BV227" s="29"/>
      <c r="BW227" s="29"/>
    </row>
    <row r="228" spans="67:75" ht="15">
      <c r="BO228" s="29"/>
      <c r="BP228" s="29"/>
      <c r="BQ228" s="29"/>
      <c r="BR228" s="29"/>
      <c r="BS228" s="29"/>
      <c r="BT228" s="29"/>
      <c r="BU228" s="29"/>
      <c r="BV228" s="29"/>
      <c r="BW228" s="29"/>
    </row>
    <row r="229" spans="67:75" ht="15">
      <c r="BO229" s="29"/>
      <c r="BP229" s="29"/>
      <c r="BQ229" s="29"/>
      <c r="BR229" s="29"/>
      <c r="BS229" s="29"/>
      <c r="BT229" s="29"/>
      <c r="BU229" s="29"/>
      <c r="BV229" s="29"/>
      <c r="BW229" s="29"/>
    </row>
    <row r="230" spans="67:75" ht="15">
      <c r="BO230" s="29"/>
      <c r="BP230" s="29"/>
      <c r="BQ230" s="29"/>
      <c r="BR230" s="29"/>
      <c r="BS230" s="29"/>
      <c r="BT230" s="29"/>
      <c r="BU230" s="29"/>
      <c r="BV230" s="29"/>
      <c r="BW230" s="29"/>
    </row>
    <row r="231" spans="67:75" ht="15">
      <c r="BO231" s="29"/>
      <c r="BP231" s="29"/>
      <c r="BQ231" s="29"/>
      <c r="BR231" s="29"/>
      <c r="BS231" s="29"/>
      <c r="BT231" s="29"/>
      <c r="BU231" s="29"/>
      <c r="BV231" s="29"/>
      <c r="BW231" s="29"/>
    </row>
    <row r="232" spans="67:75" ht="15">
      <c r="BO232" s="29"/>
      <c r="BP232" s="29"/>
      <c r="BQ232" s="29"/>
      <c r="BR232" s="29"/>
      <c r="BS232" s="29"/>
      <c r="BT232" s="29"/>
      <c r="BU232" s="29"/>
      <c r="BV232" s="29"/>
      <c r="BW232" s="29"/>
    </row>
    <row r="233" spans="67:75" ht="15">
      <c r="BO233" s="29"/>
      <c r="BP233" s="29"/>
      <c r="BQ233" s="29"/>
      <c r="BR233" s="29"/>
      <c r="BS233" s="29"/>
      <c r="BT233" s="29"/>
      <c r="BU233" s="29"/>
      <c r="BV233" s="29"/>
      <c r="BW233" s="29"/>
    </row>
    <row r="234" spans="67:75" ht="15">
      <c r="BO234" s="29"/>
      <c r="BP234" s="29"/>
      <c r="BQ234" s="29"/>
      <c r="BR234" s="29"/>
      <c r="BS234" s="29"/>
      <c r="BT234" s="29"/>
      <c r="BU234" s="29"/>
      <c r="BV234" s="29"/>
      <c r="BW234" s="29"/>
    </row>
    <row r="235" spans="67:75" ht="15">
      <c r="BO235" s="29"/>
      <c r="BP235" s="29"/>
      <c r="BQ235" s="29"/>
      <c r="BR235" s="29"/>
      <c r="BS235" s="29"/>
      <c r="BT235" s="29"/>
      <c r="BU235" s="29"/>
      <c r="BV235" s="29"/>
      <c r="BW235" s="29"/>
    </row>
    <row r="236" spans="67:75" ht="15">
      <c r="BO236" s="29"/>
      <c r="BP236" s="29"/>
      <c r="BQ236" s="29"/>
      <c r="BR236" s="29"/>
      <c r="BS236" s="29"/>
      <c r="BT236" s="29"/>
      <c r="BU236" s="29"/>
      <c r="BV236" s="29"/>
      <c r="BW236" s="29"/>
    </row>
    <row r="237" spans="67:75" ht="15">
      <c r="BO237" s="29"/>
      <c r="BP237" s="29"/>
      <c r="BQ237" s="29"/>
      <c r="BR237" s="29"/>
      <c r="BS237" s="29"/>
      <c r="BT237" s="29"/>
      <c r="BU237" s="29"/>
      <c r="BV237" s="29"/>
      <c r="BW237" s="29"/>
    </row>
    <row r="238" spans="67:75" ht="15">
      <c r="BO238" s="29"/>
      <c r="BP238" s="29"/>
      <c r="BQ238" s="29"/>
      <c r="BR238" s="29"/>
      <c r="BS238" s="29"/>
      <c r="BT238" s="29"/>
      <c r="BU238" s="29"/>
      <c r="BV238" s="29"/>
      <c r="BW238" s="29"/>
    </row>
    <row r="239" spans="67:75" ht="15">
      <c r="BO239" s="29"/>
      <c r="BP239" s="29"/>
      <c r="BQ239" s="29"/>
      <c r="BR239" s="29"/>
      <c r="BS239" s="29"/>
      <c r="BT239" s="29"/>
      <c r="BU239" s="29"/>
      <c r="BV239" s="29"/>
      <c r="BW239" s="29"/>
    </row>
    <row r="240" spans="67:75" ht="15">
      <c r="BO240" s="29"/>
      <c r="BP240" s="29"/>
      <c r="BQ240" s="29"/>
      <c r="BR240" s="29"/>
      <c r="BS240" s="29"/>
      <c r="BT240" s="29"/>
      <c r="BU240" s="29"/>
      <c r="BV240" s="29"/>
      <c r="BW240" s="29"/>
    </row>
    <row r="241" spans="67:75" ht="15">
      <c r="BO241" s="29"/>
      <c r="BP241" s="29"/>
      <c r="BQ241" s="29"/>
      <c r="BR241" s="29"/>
      <c r="BS241" s="29"/>
      <c r="BT241" s="29"/>
      <c r="BU241" s="29"/>
      <c r="BV241" s="29"/>
      <c r="BW241" s="29"/>
    </row>
    <row r="242" spans="67:75" ht="15">
      <c r="BO242" s="29"/>
      <c r="BP242" s="29"/>
      <c r="BQ242" s="29"/>
      <c r="BR242" s="29"/>
      <c r="BS242" s="29"/>
      <c r="BT242" s="29"/>
      <c r="BU242" s="29"/>
      <c r="BV242" s="29"/>
      <c r="BW242" s="29"/>
    </row>
    <row r="243" spans="67:75" ht="15">
      <c r="BO243" s="29"/>
      <c r="BP243" s="29"/>
      <c r="BQ243" s="29"/>
      <c r="BR243" s="29"/>
      <c r="BS243" s="29"/>
      <c r="BT243" s="29"/>
      <c r="BU243" s="29"/>
      <c r="BV243" s="29"/>
      <c r="BW243" s="29"/>
    </row>
    <row r="244" spans="67:75" ht="15">
      <c r="BO244" s="29"/>
      <c r="BP244" s="29"/>
      <c r="BQ244" s="29"/>
      <c r="BR244" s="29"/>
      <c r="BS244" s="29"/>
      <c r="BT244" s="29"/>
      <c r="BU244" s="29"/>
      <c r="BV244" s="29"/>
      <c r="BW244" s="29"/>
    </row>
    <row r="245" spans="67:75" ht="15">
      <c r="BO245" s="29"/>
      <c r="BP245" s="29"/>
      <c r="BQ245" s="29"/>
      <c r="BR245" s="29"/>
      <c r="BS245" s="29"/>
      <c r="BT245" s="29"/>
      <c r="BU245" s="29"/>
      <c r="BV245" s="29"/>
      <c r="BW245" s="29"/>
    </row>
    <row r="246" spans="67:75" ht="15">
      <c r="BO246" s="29"/>
      <c r="BP246" s="29"/>
      <c r="BQ246" s="29"/>
      <c r="BR246" s="29"/>
      <c r="BS246" s="29"/>
      <c r="BT246" s="29"/>
      <c r="BU246" s="29"/>
      <c r="BV246" s="29"/>
      <c r="BW246" s="29"/>
    </row>
    <row r="247" spans="67:75" ht="15">
      <c r="BO247" s="29"/>
      <c r="BP247" s="29"/>
      <c r="BQ247" s="29"/>
      <c r="BR247" s="29"/>
      <c r="BS247" s="29"/>
      <c r="BT247" s="29"/>
      <c r="BU247" s="29"/>
      <c r="BV247" s="29"/>
      <c r="BW247" s="29"/>
    </row>
    <row r="248" spans="67:75" ht="15">
      <c r="BO248" s="29"/>
      <c r="BP248" s="29"/>
      <c r="BQ248" s="29"/>
      <c r="BR248" s="29"/>
      <c r="BS248" s="29"/>
      <c r="BT248" s="29"/>
      <c r="BU248" s="29"/>
      <c r="BV248" s="29"/>
      <c r="BW248" s="29"/>
    </row>
    <row r="249" spans="67:75" ht="15">
      <c r="BO249" s="29"/>
      <c r="BP249" s="29"/>
      <c r="BQ249" s="29"/>
      <c r="BR249" s="29"/>
      <c r="BS249" s="29"/>
      <c r="BT249" s="29"/>
      <c r="BU249" s="29"/>
      <c r="BV249" s="29"/>
      <c r="BW249" s="29"/>
    </row>
    <row r="250" spans="67:75" ht="15">
      <c r="BO250" s="29"/>
      <c r="BP250" s="29"/>
      <c r="BQ250" s="29"/>
      <c r="BR250" s="29"/>
      <c r="BS250" s="29"/>
      <c r="BT250" s="29"/>
      <c r="BU250" s="29"/>
      <c r="BV250" s="29"/>
      <c r="BW250" s="29"/>
    </row>
    <row r="251" spans="67:75" ht="15">
      <c r="BO251" s="29"/>
      <c r="BP251" s="29"/>
      <c r="BQ251" s="29"/>
      <c r="BR251" s="29"/>
      <c r="BS251" s="29"/>
      <c r="BT251" s="29"/>
      <c r="BU251" s="29"/>
      <c r="BV251" s="29"/>
      <c r="BW251" s="29"/>
    </row>
    <row r="252" spans="67:75" ht="15">
      <c r="BO252" s="29"/>
      <c r="BP252" s="29"/>
      <c r="BQ252" s="29"/>
      <c r="BR252" s="29"/>
      <c r="BS252" s="29"/>
      <c r="BT252" s="29"/>
      <c r="BU252" s="29"/>
      <c r="BV252" s="29"/>
      <c r="BW252" s="29"/>
    </row>
    <row r="253" spans="67:75" ht="15">
      <c r="BO253" s="29"/>
      <c r="BP253" s="29"/>
      <c r="BQ253" s="29"/>
      <c r="BR253" s="29"/>
      <c r="BS253" s="29"/>
      <c r="BT253" s="29"/>
      <c r="BU253" s="29"/>
      <c r="BV253" s="29"/>
      <c r="BW253" s="29"/>
    </row>
    <row r="254" spans="67:75" ht="15">
      <c r="BO254" s="29"/>
      <c r="BP254" s="29"/>
      <c r="BQ254" s="29"/>
      <c r="BR254" s="29"/>
      <c r="BS254" s="29"/>
      <c r="BT254" s="29"/>
      <c r="BU254" s="29"/>
      <c r="BV254" s="29"/>
      <c r="BW254" s="29"/>
    </row>
    <row r="255" spans="67:75" ht="15">
      <c r="BO255" s="29"/>
      <c r="BP255" s="29"/>
      <c r="BQ255" s="29"/>
      <c r="BR255" s="29"/>
      <c r="BS255" s="29"/>
      <c r="BT255" s="29"/>
      <c r="BU255" s="29"/>
      <c r="BV255" s="29"/>
      <c r="BW255" s="29"/>
    </row>
    <row r="256" spans="67:75" ht="15">
      <c r="BO256" s="29"/>
      <c r="BP256" s="29"/>
      <c r="BQ256" s="29"/>
      <c r="BR256" s="29"/>
      <c r="BS256" s="29"/>
      <c r="BT256" s="29"/>
      <c r="BU256" s="29"/>
      <c r="BV256" s="29"/>
      <c r="BW256" s="29"/>
    </row>
    <row r="257" spans="67:75" ht="15">
      <c r="BO257" s="29"/>
      <c r="BP257" s="29"/>
      <c r="BQ257" s="29"/>
      <c r="BR257" s="29"/>
      <c r="BS257" s="29"/>
      <c r="BT257" s="29"/>
      <c r="BU257" s="29"/>
      <c r="BV257" s="29"/>
      <c r="BW257" s="29"/>
    </row>
    <row r="258" spans="67:75" ht="15">
      <c r="BO258" s="29"/>
      <c r="BP258" s="29"/>
      <c r="BQ258" s="29"/>
      <c r="BR258" s="29"/>
      <c r="BS258" s="29"/>
      <c r="BT258" s="29"/>
      <c r="BU258" s="29"/>
      <c r="BV258" s="29"/>
      <c r="BW258" s="29"/>
    </row>
    <row r="259" spans="67:75" ht="15">
      <c r="BO259" s="29"/>
      <c r="BP259" s="29"/>
      <c r="BQ259" s="29"/>
      <c r="BR259" s="29"/>
      <c r="BS259" s="29"/>
      <c r="BT259" s="29"/>
      <c r="BU259" s="29"/>
      <c r="BV259" s="29"/>
      <c r="BW259" s="29"/>
    </row>
    <row r="260" spans="67:75" ht="15">
      <c r="BO260" s="29"/>
      <c r="BP260" s="29"/>
      <c r="BQ260" s="29"/>
      <c r="BR260" s="29"/>
      <c r="BS260" s="29"/>
      <c r="BT260" s="29"/>
      <c r="BU260" s="29"/>
      <c r="BV260" s="29"/>
      <c r="BW260" s="29"/>
    </row>
    <row r="261" spans="67:75" ht="15">
      <c r="BO261" s="29"/>
      <c r="BP261" s="29"/>
      <c r="BQ261" s="29"/>
      <c r="BR261" s="29"/>
      <c r="BS261" s="29"/>
      <c r="BT261" s="29"/>
      <c r="BU261" s="29"/>
      <c r="BV261" s="29"/>
      <c r="BW261" s="29"/>
    </row>
    <row r="262" spans="67:75" ht="15">
      <c r="BO262" s="29"/>
      <c r="BP262" s="29"/>
      <c r="BQ262" s="29"/>
      <c r="BR262" s="29"/>
      <c r="BS262" s="29"/>
      <c r="BT262" s="29"/>
      <c r="BU262" s="29"/>
      <c r="BV262" s="29"/>
      <c r="BW262" s="29"/>
    </row>
    <row r="263" spans="67:75" ht="15">
      <c r="BO263" s="29"/>
      <c r="BP263" s="29"/>
      <c r="BQ263" s="29"/>
      <c r="BR263" s="29"/>
      <c r="BS263" s="29"/>
      <c r="BT263" s="29"/>
      <c r="BU263" s="29"/>
      <c r="BV263" s="29"/>
      <c r="BW263" s="29"/>
    </row>
    <row r="264" spans="67:75" ht="15">
      <c r="BO264" s="29"/>
      <c r="BP264" s="29"/>
      <c r="BQ264" s="29"/>
      <c r="BR264" s="29"/>
      <c r="BS264" s="29"/>
      <c r="BT264" s="29"/>
      <c r="BU264" s="29"/>
      <c r="BV264" s="29"/>
      <c r="BW264" s="29"/>
    </row>
    <row r="265" spans="67:75" ht="15">
      <c r="BO265" s="29"/>
      <c r="BP265" s="29"/>
      <c r="BQ265" s="29"/>
      <c r="BR265" s="29"/>
      <c r="BS265" s="29"/>
      <c r="BT265" s="29"/>
      <c r="BU265" s="29"/>
      <c r="BV265" s="29"/>
      <c r="BW265" s="29"/>
    </row>
    <row r="266" spans="67:75" ht="15">
      <c r="BO266" s="29"/>
      <c r="BP266" s="29"/>
      <c r="BQ266" s="29"/>
      <c r="BR266" s="29"/>
      <c r="BS266" s="29"/>
      <c r="BT266" s="29"/>
      <c r="BU266" s="29"/>
      <c r="BV266" s="29"/>
      <c r="BW266" s="29"/>
    </row>
    <row r="267" spans="67:75" ht="15">
      <c r="BO267" s="29"/>
      <c r="BP267" s="29"/>
      <c r="BQ267" s="29"/>
      <c r="BR267" s="29"/>
      <c r="BS267" s="29"/>
      <c r="BT267" s="29"/>
      <c r="BU267" s="29"/>
      <c r="BV267" s="29"/>
      <c r="BW267" s="29"/>
    </row>
    <row r="268" spans="67:75" ht="15">
      <c r="BO268" s="29"/>
      <c r="BP268" s="29"/>
      <c r="BQ268" s="29"/>
      <c r="BR268" s="29"/>
      <c r="BS268" s="29"/>
      <c r="BT268" s="29"/>
      <c r="BU268" s="29"/>
      <c r="BV268" s="29"/>
      <c r="BW268" s="29"/>
    </row>
    <row r="269" spans="67:75" ht="15">
      <c r="BO269" s="29"/>
      <c r="BP269" s="29"/>
      <c r="BQ269" s="29"/>
      <c r="BR269" s="29"/>
      <c r="BS269" s="29"/>
      <c r="BT269" s="29"/>
      <c r="BU269" s="29"/>
      <c r="BV269" s="29"/>
      <c r="BW269" s="29"/>
    </row>
    <row r="270" spans="67:75" ht="15">
      <c r="BO270" s="29"/>
      <c r="BP270" s="29"/>
      <c r="BQ270" s="29"/>
      <c r="BR270" s="29"/>
      <c r="BS270" s="29"/>
      <c r="BT270" s="29"/>
      <c r="BU270" s="29"/>
      <c r="BV270" s="29"/>
      <c r="BW270" s="29"/>
    </row>
    <row r="271" spans="67:75" ht="15">
      <c r="BO271" s="29"/>
      <c r="BP271" s="29"/>
      <c r="BQ271" s="29"/>
      <c r="BR271" s="29"/>
      <c r="BS271" s="29"/>
      <c r="BT271" s="29"/>
      <c r="BU271" s="29"/>
      <c r="BV271" s="29"/>
      <c r="BW271" s="29"/>
    </row>
    <row r="272" spans="67:75" ht="15">
      <c r="BO272" s="29"/>
      <c r="BP272" s="29"/>
      <c r="BQ272" s="29"/>
      <c r="BR272" s="29"/>
      <c r="BS272" s="29"/>
      <c r="BT272" s="29"/>
      <c r="BU272" s="29"/>
      <c r="BV272" s="29"/>
      <c r="BW272" s="29"/>
    </row>
    <row r="273" spans="67:75" ht="15">
      <c r="BO273" s="29"/>
      <c r="BP273" s="29"/>
      <c r="BQ273" s="29"/>
      <c r="BR273" s="29"/>
      <c r="BS273" s="29"/>
      <c r="BT273" s="29"/>
      <c r="BU273" s="29"/>
      <c r="BV273" s="29"/>
      <c r="BW273" s="29"/>
    </row>
    <row r="274" spans="67:75" ht="15">
      <c r="BO274" s="29"/>
      <c r="BP274" s="29"/>
      <c r="BQ274" s="29"/>
      <c r="BR274" s="29"/>
      <c r="BS274" s="29"/>
      <c r="BT274" s="29"/>
      <c r="BU274" s="29"/>
      <c r="BV274" s="29"/>
      <c r="BW274" s="29"/>
    </row>
    <row r="275" spans="67:75" ht="15">
      <c r="BO275" s="29"/>
      <c r="BP275" s="29"/>
      <c r="BQ275" s="29"/>
      <c r="BR275" s="29"/>
      <c r="BS275" s="29"/>
      <c r="BT275" s="29"/>
      <c r="BU275" s="29"/>
      <c r="BV275" s="29"/>
      <c r="BW275" s="29"/>
    </row>
    <row r="276" spans="67:75" ht="15">
      <c r="BO276" s="29"/>
      <c r="BP276" s="29"/>
      <c r="BQ276" s="29"/>
      <c r="BR276" s="29"/>
      <c r="BS276" s="29"/>
      <c r="BT276" s="29"/>
      <c r="BU276" s="29"/>
      <c r="BV276" s="29"/>
      <c r="BW276" s="29"/>
    </row>
    <row r="277" spans="67:75" ht="15">
      <c r="BO277" s="29"/>
      <c r="BP277" s="29"/>
      <c r="BQ277" s="29"/>
      <c r="BR277" s="29"/>
      <c r="BS277" s="29"/>
      <c r="BT277" s="29"/>
      <c r="BU277" s="29"/>
      <c r="BV277" s="29"/>
      <c r="BW277" s="29"/>
    </row>
    <row r="278" spans="67:75" ht="15">
      <c r="BO278" s="29"/>
      <c r="BP278" s="29"/>
      <c r="BQ278" s="29"/>
      <c r="BR278" s="29"/>
      <c r="BS278" s="29"/>
      <c r="BT278" s="29"/>
      <c r="BU278" s="29"/>
      <c r="BV278" s="29"/>
      <c r="BW278" s="29"/>
    </row>
    <row r="279" spans="67:75" ht="15">
      <c r="BO279" s="29"/>
      <c r="BP279" s="29"/>
      <c r="BQ279" s="29"/>
      <c r="BR279" s="29"/>
      <c r="BS279" s="29"/>
      <c r="BT279" s="29"/>
      <c r="BU279" s="29"/>
      <c r="BV279" s="29"/>
      <c r="BW279" s="29"/>
    </row>
    <row r="280" spans="67:75" ht="15">
      <c r="BO280" s="29"/>
      <c r="BP280" s="29"/>
      <c r="BQ280" s="29"/>
      <c r="BR280" s="29"/>
      <c r="BS280" s="29"/>
      <c r="BT280" s="29"/>
      <c r="BU280" s="29"/>
      <c r="BV280" s="29"/>
      <c r="BW280" s="29"/>
    </row>
    <row r="281" spans="67:75" ht="15">
      <c r="BO281" s="29"/>
      <c r="BP281" s="29"/>
      <c r="BQ281" s="29"/>
      <c r="BR281" s="29"/>
      <c r="BS281" s="29"/>
      <c r="BT281" s="29"/>
      <c r="BU281" s="29"/>
      <c r="BV281" s="29"/>
      <c r="BW281" s="29"/>
    </row>
    <row r="282" spans="67:75" ht="15">
      <c r="BO282" s="29"/>
      <c r="BP282" s="29"/>
      <c r="BQ282" s="29"/>
      <c r="BR282" s="29"/>
      <c r="BS282" s="29"/>
      <c r="BT282" s="29"/>
      <c r="BU282" s="29"/>
      <c r="BV282" s="29"/>
      <c r="BW282" s="29"/>
    </row>
    <row r="283" spans="67:75" ht="15">
      <c r="BO283" s="29"/>
      <c r="BP283" s="29"/>
      <c r="BQ283" s="29"/>
      <c r="BR283" s="29"/>
      <c r="BS283" s="29"/>
      <c r="BT283" s="29"/>
      <c r="BU283" s="29"/>
      <c r="BV283" s="29"/>
      <c r="BW283" s="29"/>
    </row>
    <row r="284" spans="67:75" ht="15">
      <c r="BO284" s="29"/>
      <c r="BP284" s="29"/>
      <c r="BQ284" s="29"/>
      <c r="BR284" s="29"/>
      <c r="BS284" s="29"/>
      <c r="BT284" s="29"/>
      <c r="BU284" s="29"/>
      <c r="BV284" s="29"/>
      <c r="BW284" s="29"/>
    </row>
    <row r="285" spans="67:75" ht="15">
      <c r="BO285" s="29"/>
      <c r="BP285" s="29"/>
      <c r="BQ285" s="29"/>
      <c r="BR285" s="29"/>
      <c r="BS285" s="29"/>
      <c r="BT285" s="29"/>
      <c r="BU285" s="29"/>
      <c r="BV285" s="29"/>
      <c r="BW285" s="29"/>
    </row>
    <row r="286" spans="67:75" ht="15">
      <c r="BO286" s="29"/>
      <c r="BP286" s="29"/>
      <c r="BQ286" s="29"/>
      <c r="BR286" s="29"/>
      <c r="BS286" s="29"/>
      <c r="BT286" s="29"/>
      <c r="BU286" s="29"/>
      <c r="BV286" s="29"/>
      <c r="BW286" s="29"/>
    </row>
    <row r="287" spans="67:75" ht="15">
      <c r="BO287" s="29"/>
      <c r="BP287" s="29"/>
      <c r="BQ287" s="29"/>
      <c r="BR287" s="29"/>
      <c r="BS287" s="29"/>
      <c r="BT287" s="29"/>
      <c r="BU287" s="29"/>
      <c r="BV287" s="29"/>
      <c r="BW287" s="29"/>
    </row>
    <row r="288" spans="67:75" ht="15">
      <c r="BO288" s="29"/>
      <c r="BP288" s="29"/>
      <c r="BQ288" s="29"/>
      <c r="BR288" s="29"/>
      <c r="BS288" s="29"/>
      <c r="BT288" s="29"/>
      <c r="BU288" s="29"/>
      <c r="BV288" s="29"/>
      <c r="BW288" s="29"/>
    </row>
    <row r="289" spans="67:75" ht="15">
      <c r="BO289" s="29"/>
      <c r="BP289" s="29"/>
      <c r="BQ289" s="29"/>
      <c r="BR289" s="29"/>
      <c r="BS289" s="29"/>
      <c r="BT289" s="29"/>
      <c r="BU289" s="29"/>
      <c r="BV289" s="29"/>
      <c r="BW289" s="29"/>
    </row>
    <row r="290" spans="67:75" ht="15">
      <c r="BO290" s="29"/>
      <c r="BP290" s="29"/>
      <c r="BQ290" s="29"/>
      <c r="BR290" s="29"/>
      <c r="BS290" s="29"/>
      <c r="BT290" s="29"/>
      <c r="BU290" s="29"/>
      <c r="BV290" s="29"/>
      <c r="BW290" s="29"/>
    </row>
    <row r="291" spans="67:75" ht="15">
      <c r="BO291" s="29"/>
      <c r="BP291" s="29"/>
      <c r="BQ291" s="29"/>
      <c r="BR291" s="29"/>
      <c r="BS291" s="29"/>
      <c r="BT291" s="29"/>
      <c r="BU291" s="29"/>
      <c r="BV291" s="29"/>
      <c r="BW291" s="29"/>
    </row>
    <row r="292" spans="67:75" ht="15">
      <c r="BO292" s="29"/>
      <c r="BP292" s="29"/>
      <c r="BQ292" s="29"/>
      <c r="BR292" s="29"/>
      <c r="BS292" s="29"/>
      <c r="BT292" s="29"/>
      <c r="BU292" s="29"/>
      <c r="BV292" s="29"/>
      <c r="BW292" s="29"/>
    </row>
    <row r="293" spans="67:75" ht="15">
      <c r="BO293" s="29"/>
      <c r="BP293" s="29"/>
      <c r="BQ293" s="29"/>
      <c r="BR293" s="29"/>
      <c r="BS293" s="29"/>
      <c r="BT293" s="29"/>
      <c r="BU293" s="29"/>
      <c r="BV293" s="29"/>
      <c r="BW293" s="29"/>
    </row>
    <row r="294" spans="67:75" ht="15">
      <c r="BO294" s="29"/>
      <c r="BP294" s="29"/>
      <c r="BQ294" s="29"/>
      <c r="BR294" s="29"/>
      <c r="BS294" s="29"/>
      <c r="BT294" s="29"/>
      <c r="BU294" s="29"/>
      <c r="BV294" s="29"/>
      <c r="BW294" s="29"/>
    </row>
    <row r="295" spans="67:75" ht="15">
      <c r="BO295" s="29"/>
      <c r="BP295" s="29"/>
      <c r="BQ295" s="29"/>
      <c r="BR295" s="29"/>
      <c r="BS295" s="29"/>
      <c r="BT295" s="29"/>
      <c r="BU295" s="29"/>
      <c r="BV295" s="29"/>
      <c r="BW295" s="29"/>
    </row>
    <row r="296" spans="67:75" ht="15">
      <c r="BO296" s="29"/>
      <c r="BP296" s="29"/>
      <c r="BQ296" s="29"/>
      <c r="BR296" s="29"/>
      <c r="BS296" s="29"/>
      <c r="BT296" s="29"/>
      <c r="BU296" s="29"/>
      <c r="BV296" s="29"/>
      <c r="BW296" s="29"/>
    </row>
    <row r="297" spans="67:75" ht="15">
      <c r="BO297" s="29"/>
      <c r="BP297" s="29"/>
      <c r="BQ297" s="29"/>
      <c r="BR297" s="29"/>
      <c r="BS297" s="29"/>
      <c r="BT297" s="29"/>
      <c r="BU297" s="29"/>
      <c r="BV297" s="29"/>
      <c r="BW297" s="29"/>
    </row>
    <row r="298" spans="67:75" ht="15">
      <c r="BO298" s="29"/>
      <c r="BP298" s="29"/>
      <c r="BQ298" s="29"/>
      <c r="BR298" s="29"/>
      <c r="BS298" s="29"/>
      <c r="BT298" s="29"/>
      <c r="BU298" s="29"/>
      <c r="BV298" s="29"/>
      <c r="BW298" s="29"/>
    </row>
    <row r="299" spans="67:75" ht="15">
      <c r="BO299" s="29"/>
      <c r="BP299" s="29"/>
      <c r="BQ299" s="29"/>
      <c r="BR299" s="29"/>
      <c r="BS299" s="29"/>
      <c r="BT299" s="29"/>
      <c r="BU299" s="29"/>
      <c r="BV299" s="29"/>
      <c r="BW299" s="29"/>
    </row>
    <row r="300" spans="67:75" ht="15">
      <c r="BO300" s="29"/>
      <c r="BP300" s="29"/>
      <c r="BQ300" s="29"/>
      <c r="BR300" s="29"/>
      <c r="BS300" s="29"/>
      <c r="BT300" s="29"/>
      <c r="BU300" s="29"/>
      <c r="BV300" s="29"/>
      <c r="BW300" s="29"/>
    </row>
    <row r="301" spans="67:75" ht="15">
      <c r="BO301" s="29"/>
      <c r="BP301" s="29"/>
      <c r="BQ301" s="29"/>
      <c r="BR301" s="29"/>
      <c r="BS301" s="29"/>
      <c r="BT301" s="29"/>
      <c r="BU301" s="29"/>
      <c r="BV301" s="29"/>
      <c r="BW301" s="29"/>
    </row>
    <row r="302" spans="67:75" ht="15">
      <c r="BO302" s="29"/>
      <c r="BP302" s="29"/>
      <c r="BQ302" s="29"/>
      <c r="BR302" s="29"/>
      <c r="BS302" s="29"/>
      <c r="BT302" s="29"/>
      <c r="BU302" s="29"/>
      <c r="BV302" s="29"/>
      <c r="BW302" s="29"/>
    </row>
    <row r="303" spans="67:75" ht="15">
      <c r="BO303" s="29"/>
      <c r="BP303" s="29"/>
      <c r="BQ303" s="29"/>
      <c r="BR303" s="29"/>
      <c r="BS303" s="29"/>
      <c r="BT303" s="29"/>
      <c r="BU303" s="29"/>
      <c r="BV303" s="29"/>
      <c r="BW303" s="29"/>
    </row>
    <row r="304" spans="67:75" ht="15">
      <c r="BO304" s="29"/>
      <c r="BP304" s="29"/>
      <c r="BQ304" s="29"/>
      <c r="BR304" s="29"/>
      <c r="BS304" s="29"/>
      <c r="BT304" s="29"/>
      <c r="BU304" s="29"/>
      <c r="BV304" s="29"/>
      <c r="BW304" s="29"/>
    </row>
    <row r="305" spans="67:75" ht="15">
      <c r="BO305" s="29"/>
      <c r="BP305" s="29"/>
      <c r="BQ305" s="29"/>
      <c r="BR305" s="29"/>
      <c r="BS305" s="29"/>
      <c r="BT305" s="29"/>
      <c r="BU305" s="29"/>
      <c r="BV305" s="29"/>
      <c r="BW305" s="29"/>
    </row>
    <row r="306" spans="67:75" ht="15">
      <c r="BO306" s="29"/>
      <c r="BP306" s="29"/>
      <c r="BQ306" s="29"/>
      <c r="BR306" s="29"/>
      <c r="BS306" s="29"/>
      <c r="BT306" s="29"/>
      <c r="BU306" s="29"/>
      <c r="BV306" s="29"/>
      <c r="BW306" s="29"/>
    </row>
    <row r="307" spans="67:75" ht="15">
      <c r="BO307" s="29"/>
      <c r="BP307" s="29"/>
      <c r="BQ307" s="29"/>
      <c r="BR307" s="29"/>
      <c r="BS307" s="29"/>
      <c r="BT307" s="29"/>
      <c r="BU307" s="29"/>
      <c r="BV307" s="29"/>
      <c r="BW307" s="29"/>
    </row>
    <row r="308" spans="67:75" ht="15">
      <c r="BO308" s="29"/>
      <c r="BP308" s="29"/>
      <c r="BQ308" s="29"/>
      <c r="BR308" s="29"/>
      <c r="BS308" s="29"/>
      <c r="BT308" s="29"/>
      <c r="BU308" s="29"/>
      <c r="BV308" s="29"/>
      <c r="BW308" s="29"/>
    </row>
    <row r="309" spans="67:75" ht="15">
      <c r="BO309" s="29"/>
      <c r="BP309" s="29"/>
      <c r="BQ309" s="29"/>
      <c r="BR309" s="29"/>
      <c r="BS309" s="29"/>
      <c r="BT309" s="29"/>
      <c r="BU309" s="29"/>
      <c r="BV309" s="29"/>
      <c r="BW309" s="29"/>
    </row>
    <row r="310" spans="67:75" ht="15">
      <c r="BO310" s="29"/>
      <c r="BP310" s="29"/>
      <c r="BQ310" s="29"/>
      <c r="BR310" s="29"/>
      <c r="BS310" s="29"/>
      <c r="BT310" s="29"/>
      <c r="BU310" s="29"/>
      <c r="BV310" s="29"/>
      <c r="BW310" s="29"/>
    </row>
    <row r="311" spans="67:75" ht="15">
      <c r="BO311" s="29"/>
      <c r="BP311" s="29"/>
      <c r="BQ311" s="29"/>
      <c r="BR311" s="29"/>
      <c r="BS311" s="29"/>
      <c r="BT311" s="29"/>
      <c r="BU311" s="29"/>
      <c r="BV311" s="29"/>
      <c r="BW311" s="29"/>
    </row>
    <row r="312" spans="67:75" ht="15">
      <c r="BO312" s="29"/>
      <c r="BP312" s="29"/>
      <c r="BQ312" s="29"/>
      <c r="BR312" s="29"/>
      <c r="BS312" s="29"/>
      <c r="BT312" s="29"/>
      <c r="BU312" s="29"/>
      <c r="BV312" s="29"/>
      <c r="BW312" s="29"/>
    </row>
    <row r="313" spans="67:75" ht="15">
      <c r="BO313" s="29"/>
      <c r="BP313" s="29"/>
      <c r="BQ313" s="29"/>
      <c r="BR313" s="29"/>
      <c r="BS313" s="29"/>
      <c r="BT313" s="29"/>
      <c r="BU313" s="29"/>
      <c r="BV313" s="29"/>
      <c r="BW313" s="29"/>
    </row>
    <row r="314" spans="67:75" ht="15">
      <c r="BO314" s="29"/>
      <c r="BP314" s="29"/>
      <c r="BQ314" s="29"/>
      <c r="BR314" s="29"/>
      <c r="BS314" s="29"/>
      <c r="BT314" s="29"/>
      <c r="BU314" s="29"/>
      <c r="BV314" s="29"/>
      <c r="BW314" s="29"/>
    </row>
    <row r="315" spans="67:75" ht="15">
      <c r="BO315" s="29"/>
      <c r="BP315" s="29"/>
      <c r="BQ315" s="29"/>
      <c r="BR315" s="29"/>
      <c r="BS315" s="29"/>
      <c r="BT315" s="29"/>
      <c r="BU315" s="29"/>
      <c r="BV315" s="29"/>
      <c r="BW315" s="29"/>
    </row>
    <row r="316" spans="67:75" ht="15">
      <c r="BO316" s="29"/>
      <c r="BP316" s="29"/>
      <c r="BQ316" s="29"/>
      <c r="BR316" s="29"/>
      <c r="BS316" s="29"/>
      <c r="BT316" s="29"/>
      <c r="BU316" s="29"/>
      <c r="BV316" s="29"/>
      <c r="BW316" s="29"/>
    </row>
    <row r="317" spans="67:75" ht="15">
      <c r="BO317" s="29"/>
      <c r="BP317" s="29"/>
      <c r="BQ317" s="29"/>
      <c r="BR317" s="29"/>
      <c r="BS317" s="29"/>
      <c r="BT317" s="29"/>
      <c r="BU317" s="29"/>
      <c r="BV317" s="29"/>
      <c r="BW317" s="29"/>
    </row>
    <row r="318" spans="67:75" ht="15">
      <c r="BO318" s="29"/>
      <c r="BP318" s="29"/>
      <c r="BQ318" s="29"/>
      <c r="BR318" s="29"/>
      <c r="BS318" s="29"/>
      <c r="BT318" s="29"/>
      <c r="BU318" s="29"/>
      <c r="BV318" s="29"/>
      <c r="BW318" s="29"/>
    </row>
    <row r="319" spans="67:75" ht="15">
      <c r="BO319" s="29"/>
      <c r="BP319" s="29"/>
      <c r="BQ319" s="29"/>
      <c r="BR319" s="29"/>
      <c r="BS319" s="29"/>
      <c r="BT319" s="29"/>
      <c r="BU319" s="29"/>
      <c r="BV319" s="29"/>
      <c r="BW319" s="29"/>
    </row>
    <row r="320" spans="67:75" ht="15">
      <c r="BO320" s="29"/>
      <c r="BP320" s="29"/>
      <c r="BQ320" s="29"/>
      <c r="BR320" s="29"/>
      <c r="BS320" s="29"/>
      <c r="BT320" s="29"/>
      <c r="BU320" s="29"/>
      <c r="BV320" s="29"/>
      <c r="BW320" s="29"/>
    </row>
    <row r="321" spans="67:75" ht="15">
      <c r="BO321" s="29"/>
      <c r="BP321" s="29"/>
      <c r="BQ321" s="29"/>
      <c r="BR321" s="29"/>
      <c r="BS321" s="29"/>
      <c r="BT321" s="29"/>
      <c r="BU321" s="29"/>
      <c r="BV321" s="29"/>
      <c r="BW321" s="29"/>
    </row>
    <row r="322" spans="67:75" ht="15">
      <c r="BO322" s="29"/>
      <c r="BP322" s="29"/>
      <c r="BQ322" s="29"/>
      <c r="BR322" s="29"/>
      <c r="BS322" s="29"/>
      <c r="BT322" s="29"/>
      <c r="BU322" s="29"/>
      <c r="BV322" s="29"/>
      <c r="BW322" s="29"/>
    </row>
    <row r="323" spans="67:75" ht="15">
      <c r="BO323" s="29"/>
      <c r="BP323" s="29"/>
      <c r="BQ323" s="29"/>
      <c r="BR323" s="29"/>
      <c r="BS323" s="29"/>
      <c r="BT323" s="29"/>
      <c r="BU323" s="29"/>
      <c r="BV323" s="29"/>
      <c r="BW323" s="29"/>
    </row>
    <row r="324" spans="67:75" ht="15">
      <c r="BO324" s="29"/>
      <c r="BP324" s="29"/>
      <c r="BQ324" s="29"/>
      <c r="BR324" s="29"/>
      <c r="BS324" s="29"/>
      <c r="BT324" s="29"/>
      <c r="BU324" s="29"/>
      <c r="BV324" s="29"/>
      <c r="BW324" s="29"/>
    </row>
    <row r="325" spans="67:75" ht="15">
      <c r="BO325" s="29"/>
      <c r="BP325" s="29"/>
      <c r="BQ325" s="29"/>
      <c r="BR325" s="29"/>
      <c r="BS325" s="29"/>
      <c r="BT325" s="29"/>
      <c r="BU325" s="29"/>
      <c r="BV325" s="29"/>
      <c r="BW325" s="29"/>
    </row>
    <row r="326" spans="67:75" ht="15">
      <c r="BO326" s="29"/>
      <c r="BP326" s="29"/>
      <c r="BQ326" s="29"/>
      <c r="BR326" s="29"/>
      <c r="BS326" s="29"/>
      <c r="BT326" s="29"/>
      <c r="BU326" s="29"/>
      <c r="BV326" s="29"/>
      <c r="BW326" s="29"/>
    </row>
    <row r="327" spans="67:75" ht="15">
      <c r="BO327" s="29"/>
      <c r="BP327" s="29"/>
      <c r="BQ327" s="29"/>
      <c r="BR327" s="29"/>
      <c r="BS327" s="29"/>
      <c r="BT327" s="29"/>
      <c r="BU327" s="29"/>
      <c r="BV327" s="29"/>
      <c r="BW327" s="29"/>
    </row>
    <row r="328" spans="67:75" ht="15">
      <c r="BO328" s="29"/>
      <c r="BP328" s="29"/>
      <c r="BQ328" s="29"/>
      <c r="BR328" s="29"/>
      <c r="BS328" s="29"/>
      <c r="BT328" s="29"/>
      <c r="BU328" s="29"/>
      <c r="BV328" s="29"/>
      <c r="BW328" s="29"/>
    </row>
    <row r="329" spans="67:75" ht="15">
      <c r="BO329" s="29"/>
      <c r="BP329" s="29"/>
      <c r="BQ329" s="29"/>
      <c r="BR329" s="29"/>
      <c r="BS329" s="29"/>
      <c r="BT329" s="29"/>
      <c r="BU329" s="29"/>
      <c r="BV329" s="29"/>
      <c r="BW329" s="29"/>
    </row>
    <row r="330" spans="67:75" ht="15">
      <c r="BO330" s="29"/>
      <c r="BP330" s="29"/>
      <c r="BQ330" s="29"/>
      <c r="BR330" s="29"/>
      <c r="BS330" s="29"/>
      <c r="BT330" s="29"/>
      <c r="BU330" s="29"/>
      <c r="BV330" s="29"/>
      <c r="BW330" s="29"/>
    </row>
    <row r="331" spans="67:75" ht="15">
      <c r="BO331" s="29"/>
      <c r="BP331" s="29"/>
      <c r="BQ331" s="29"/>
      <c r="BR331" s="29"/>
      <c r="BS331" s="29"/>
      <c r="BT331" s="29"/>
      <c r="BU331" s="29"/>
      <c r="BV331" s="29"/>
      <c r="BW331" s="29"/>
    </row>
    <row r="332" spans="67:75" ht="15">
      <c r="BO332" s="29"/>
      <c r="BP332" s="29"/>
      <c r="BQ332" s="29"/>
      <c r="BR332" s="29"/>
      <c r="BS332" s="29"/>
      <c r="BT332" s="29"/>
      <c r="BU332" s="29"/>
      <c r="BV332" s="29"/>
      <c r="BW332" s="29"/>
    </row>
    <row r="333" spans="67:75" ht="15">
      <c r="BO333" s="29"/>
      <c r="BP333" s="29"/>
      <c r="BQ333" s="29"/>
      <c r="BR333" s="29"/>
      <c r="BS333" s="29"/>
      <c r="BT333" s="29"/>
      <c r="BU333" s="29"/>
      <c r="BV333" s="29"/>
      <c r="BW333" s="29"/>
    </row>
    <row r="334" spans="67:75" ht="15">
      <c r="BO334" s="29"/>
      <c r="BP334" s="29"/>
      <c r="BQ334" s="29"/>
      <c r="BR334" s="29"/>
      <c r="BS334" s="29"/>
      <c r="BT334" s="29"/>
      <c r="BU334" s="29"/>
      <c r="BV334" s="29"/>
      <c r="BW334" s="29"/>
    </row>
    <row r="335" spans="67:75" ht="15">
      <c r="BO335" s="29"/>
      <c r="BP335" s="29"/>
      <c r="BQ335" s="29"/>
      <c r="BR335" s="29"/>
      <c r="BS335" s="29"/>
      <c r="BT335" s="29"/>
      <c r="BU335" s="29"/>
      <c r="BV335" s="29"/>
      <c r="BW335" s="29"/>
    </row>
    <row r="336" spans="67:75" ht="15">
      <c r="BO336" s="29"/>
      <c r="BP336" s="29"/>
      <c r="BQ336" s="29"/>
      <c r="BR336" s="29"/>
      <c r="BS336" s="29"/>
      <c r="BT336" s="29"/>
      <c r="BU336" s="29"/>
      <c r="BV336" s="29"/>
      <c r="BW336" s="29"/>
    </row>
    <row r="337" spans="67:75" ht="15">
      <c r="BO337" s="29"/>
      <c r="BP337" s="29"/>
      <c r="BQ337" s="29"/>
      <c r="BR337" s="29"/>
      <c r="BS337" s="29"/>
      <c r="BT337" s="29"/>
      <c r="BU337" s="29"/>
      <c r="BV337" s="29"/>
      <c r="BW337" s="29"/>
    </row>
    <row r="338" spans="67:75" ht="15">
      <c r="BO338" s="29"/>
      <c r="BP338" s="29"/>
      <c r="BQ338" s="29"/>
      <c r="BR338" s="29"/>
      <c r="BS338" s="29"/>
      <c r="BT338" s="29"/>
      <c r="BU338" s="29"/>
      <c r="BV338" s="29"/>
      <c r="BW338" s="29"/>
    </row>
    <row r="339" spans="67:75" ht="15">
      <c r="BO339" s="29"/>
      <c r="BP339" s="29"/>
      <c r="BQ339" s="29"/>
      <c r="BR339" s="29"/>
      <c r="BS339" s="29"/>
      <c r="BT339" s="29"/>
      <c r="BU339" s="29"/>
      <c r="BV339" s="29"/>
      <c r="BW339" s="29"/>
    </row>
    <row r="340" spans="67:75" ht="15">
      <c r="BO340" s="29"/>
      <c r="BP340" s="29"/>
      <c r="BQ340" s="29"/>
      <c r="BR340" s="29"/>
      <c r="BS340" s="29"/>
      <c r="BT340" s="29"/>
      <c r="BU340" s="29"/>
      <c r="BV340" s="29"/>
      <c r="BW340" s="29"/>
    </row>
    <row r="341" spans="67:75" ht="15">
      <c r="BO341" s="29"/>
      <c r="BP341" s="29"/>
      <c r="BQ341" s="29"/>
      <c r="BR341" s="29"/>
      <c r="BS341" s="29"/>
      <c r="BT341" s="29"/>
      <c r="BU341" s="29"/>
      <c r="BV341" s="29"/>
      <c r="BW341" s="29"/>
    </row>
    <row r="342" spans="67:75" ht="15">
      <c r="BO342" s="29"/>
      <c r="BP342" s="29"/>
      <c r="BQ342" s="29"/>
      <c r="BR342" s="29"/>
      <c r="BS342" s="29"/>
      <c r="BT342" s="29"/>
      <c r="BU342" s="29"/>
      <c r="BV342" s="29"/>
      <c r="BW342" s="29"/>
    </row>
    <row r="343" spans="67:75" ht="15">
      <c r="BO343" s="29"/>
      <c r="BP343" s="29"/>
      <c r="BQ343" s="29"/>
      <c r="BR343" s="29"/>
      <c r="BS343" s="29"/>
      <c r="BT343" s="29"/>
      <c r="BU343" s="29"/>
      <c r="BV343" s="29"/>
      <c r="BW343" s="29"/>
    </row>
    <row r="344" spans="67:75" ht="15">
      <c r="BO344" s="29"/>
      <c r="BP344" s="29"/>
      <c r="BQ344" s="29"/>
      <c r="BR344" s="29"/>
      <c r="BS344" s="29"/>
      <c r="BT344" s="29"/>
      <c r="BU344" s="29"/>
      <c r="BV344" s="29"/>
      <c r="BW344" s="29"/>
    </row>
    <row r="345" spans="67:75" ht="15">
      <c r="BO345" s="29"/>
      <c r="BP345" s="29"/>
      <c r="BQ345" s="29"/>
      <c r="BR345" s="29"/>
      <c r="BS345" s="29"/>
      <c r="BT345" s="29"/>
      <c r="BU345" s="29"/>
      <c r="BV345" s="29"/>
      <c r="BW345" s="29"/>
    </row>
    <row r="346" spans="67:75" ht="15">
      <c r="BO346" s="29"/>
      <c r="BP346" s="29"/>
      <c r="BQ346" s="29"/>
      <c r="BR346" s="29"/>
      <c r="BS346" s="29"/>
      <c r="BT346" s="29"/>
      <c r="BU346" s="29"/>
      <c r="BV346" s="29"/>
      <c r="BW346" s="29"/>
    </row>
    <row r="347" spans="67:75" ht="15">
      <c r="BO347" s="29"/>
      <c r="BP347" s="29"/>
      <c r="BQ347" s="29"/>
      <c r="BR347" s="29"/>
      <c r="BS347" s="29"/>
      <c r="BT347" s="29"/>
      <c r="BU347" s="29"/>
      <c r="BV347" s="29"/>
      <c r="BW347" s="29"/>
    </row>
    <row r="348" spans="67:75" ht="15">
      <c r="BO348" s="29"/>
      <c r="BP348" s="29"/>
      <c r="BQ348" s="29"/>
      <c r="BR348" s="29"/>
      <c r="BS348" s="29"/>
      <c r="BT348" s="29"/>
      <c r="BU348" s="29"/>
      <c r="BV348" s="29"/>
      <c r="BW348" s="29"/>
    </row>
    <row r="349" spans="67:75" ht="15">
      <c r="BO349" s="29"/>
      <c r="BP349" s="29"/>
      <c r="BQ349" s="29"/>
      <c r="BR349" s="29"/>
      <c r="BS349" s="29"/>
      <c r="BT349" s="29"/>
      <c r="BU349" s="29"/>
      <c r="BV349" s="29"/>
      <c r="BW349" s="29"/>
    </row>
    <row r="350" spans="67:75" ht="15">
      <c r="BO350" s="29"/>
      <c r="BP350" s="29"/>
      <c r="BQ350" s="29"/>
      <c r="BR350" s="29"/>
      <c r="BS350" s="29"/>
      <c r="BT350" s="29"/>
      <c r="BU350" s="29"/>
      <c r="BV350" s="29"/>
      <c r="BW350" s="29"/>
    </row>
    <row r="351" spans="67:75" ht="15">
      <c r="BO351" s="29"/>
      <c r="BP351" s="29"/>
      <c r="BQ351" s="29"/>
      <c r="BR351" s="29"/>
      <c r="BS351" s="29"/>
      <c r="BT351" s="29"/>
      <c r="BU351" s="29"/>
      <c r="BV351" s="29"/>
      <c r="BW351" s="29"/>
    </row>
    <row r="352" spans="67:75" ht="15">
      <c r="BO352" s="29"/>
      <c r="BP352" s="29"/>
      <c r="BQ352" s="29"/>
      <c r="BR352" s="29"/>
      <c r="BS352" s="29"/>
      <c r="BT352" s="29"/>
      <c r="BU352" s="29"/>
      <c r="BV352" s="29"/>
      <c r="BW352" s="29"/>
    </row>
    <row r="353" spans="67:75" ht="15">
      <c r="BO353" s="29"/>
      <c r="BP353" s="29"/>
      <c r="BQ353" s="29"/>
      <c r="BR353" s="29"/>
      <c r="BS353" s="29"/>
      <c r="BT353" s="29"/>
      <c r="BU353" s="29"/>
      <c r="BV353" s="29"/>
      <c r="BW353" s="29"/>
    </row>
    <row r="354" spans="67:75" ht="15">
      <c r="BO354" s="29"/>
      <c r="BP354" s="29"/>
      <c r="BQ354" s="29"/>
      <c r="BR354" s="29"/>
      <c r="BS354" s="29"/>
      <c r="BT354" s="29"/>
      <c r="BU354" s="29"/>
      <c r="BV354" s="29"/>
      <c r="BW354" s="29"/>
    </row>
    <row r="355" spans="67:75" ht="15">
      <c r="BO355" s="29"/>
      <c r="BP355" s="29"/>
      <c r="BQ355" s="29"/>
      <c r="BR355" s="29"/>
      <c r="BS355" s="29"/>
      <c r="BT355" s="29"/>
      <c r="BU355" s="29"/>
      <c r="BV355" s="29"/>
      <c r="BW355" s="29"/>
    </row>
    <row r="356" spans="67:75" ht="15">
      <c r="BO356" s="29"/>
      <c r="BP356" s="29"/>
      <c r="BQ356" s="29"/>
      <c r="BR356" s="29"/>
      <c r="BS356" s="29"/>
      <c r="BT356" s="29"/>
      <c r="BU356" s="29"/>
      <c r="BV356" s="29"/>
      <c r="BW356" s="29"/>
    </row>
    <row r="357" spans="67:75" ht="15">
      <c r="BO357" s="29"/>
      <c r="BP357" s="29"/>
      <c r="BQ357" s="29"/>
      <c r="BR357" s="29"/>
      <c r="BS357" s="29"/>
      <c r="BT357" s="29"/>
      <c r="BU357" s="29"/>
      <c r="BV357" s="29"/>
      <c r="BW357" s="29"/>
    </row>
    <row r="358" spans="67:75" ht="15">
      <c r="BO358" s="29"/>
      <c r="BP358" s="29"/>
      <c r="BQ358" s="29"/>
      <c r="BR358" s="29"/>
      <c r="BS358" s="29"/>
      <c r="BT358" s="29"/>
      <c r="BU358" s="29"/>
      <c r="BV358" s="29"/>
      <c r="BW358" s="29"/>
    </row>
    <row r="359" spans="67:75" ht="15">
      <c r="BO359" s="29"/>
      <c r="BP359" s="29"/>
      <c r="BQ359" s="29"/>
      <c r="BR359" s="29"/>
      <c r="BS359" s="29"/>
      <c r="BT359" s="29"/>
      <c r="BU359" s="29"/>
      <c r="BV359" s="29"/>
      <c r="BW359" s="29"/>
    </row>
    <row r="360" spans="67:75" ht="15">
      <c r="BO360" s="29"/>
      <c r="BP360" s="29"/>
      <c r="BQ360" s="29"/>
      <c r="BR360" s="29"/>
      <c r="BS360" s="29"/>
      <c r="BT360" s="29"/>
      <c r="BU360" s="29"/>
      <c r="BV360" s="29"/>
      <c r="BW360" s="29"/>
    </row>
    <row r="361" spans="67:75" ht="15">
      <c r="BO361" s="29"/>
      <c r="BP361" s="29"/>
      <c r="BQ361" s="29"/>
      <c r="BR361" s="29"/>
      <c r="BS361" s="29"/>
      <c r="BT361" s="29"/>
      <c r="BU361" s="29"/>
      <c r="BV361" s="29"/>
      <c r="BW361" s="29"/>
    </row>
    <row r="362" spans="67:75" ht="15">
      <c r="BO362" s="29"/>
      <c r="BP362" s="29"/>
      <c r="BQ362" s="29"/>
      <c r="BR362" s="29"/>
      <c r="BS362" s="29"/>
      <c r="BT362" s="29"/>
      <c r="BU362" s="29"/>
      <c r="BV362" s="29"/>
      <c r="BW362" s="29"/>
    </row>
    <row r="363" spans="67:75" ht="15">
      <c r="BO363" s="29"/>
      <c r="BP363" s="29"/>
      <c r="BQ363" s="29"/>
      <c r="BR363" s="29"/>
      <c r="BS363" s="29"/>
      <c r="BT363" s="29"/>
      <c r="BU363" s="29"/>
      <c r="BV363" s="29"/>
      <c r="BW363" s="29"/>
    </row>
    <row r="364" spans="67:75" ht="15">
      <c r="BO364" s="29"/>
      <c r="BP364" s="29"/>
      <c r="BQ364" s="29"/>
      <c r="BR364" s="29"/>
      <c r="BS364" s="29"/>
      <c r="BT364" s="29"/>
      <c r="BU364" s="29"/>
      <c r="BV364" s="29"/>
      <c r="BW364" s="29"/>
    </row>
    <row r="365" spans="67:75" ht="15">
      <c r="BO365" s="29"/>
      <c r="BP365" s="29"/>
      <c r="BQ365" s="29"/>
      <c r="BR365" s="29"/>
      <c r="BS365" s="29"/>
      <c r="BT365" s="29"/>
      <c r="BU365" s="29"/>
      <c r="BV365" s="29"/>
      <c r="BW365" s="29"/>
    </row>
    <row r="366" spans="67:75" ht="15">
      <c r="BO366" s="29"/>
      <c r="BP366" s="29"/>
      <c r="BQ366" s="29"/>
      <c r="BR366" s="29"/>
      <c r="BS366" s="29"/>
      <c r="BT366" s="29"/>
      <c r="BU366" s="29"/>
      <c r="BV366" s="29"/>
      <c r="BW366" s="29"/>
    </row>
    <row r="367" spans="67:75" ht="15">
      <c r="BO367" s="29"/>
      <c r="BP367" s="29"/>
      <c r="BQ367" s="29"/>
      <c r="BR367" s="29"/>
      <c r="BS367" s="29"/>
      <c r="BT367" s="29"/>
      <c r="BU367" s="29"/>
      <c r="BV367" s="29"/>
      <c r="BW367" s="29"/>
    </row>
    <row r="368" spans="67:75" ht="15">
      <c r="BO368" s="29"/>
      <c r="BP368" s="29"/>
      <c r="BQ368" s="29"/>
      <c r="BR368" s="29"/>
      <c r="BS368" s="29"/>
      <c r="BT368" s="29"/>
      <c r="BU368" s="29"/>
      <c r="BV368" s="29"/>
      <c r="BW368" s="29"/>
    </row>
    <row r="369" spans="67:75" ht="15">
      <c r="BO369" s="29"/>
      <c r="BP369" s="29"/>
      <c r="BQ369" s="29"/>
      <c r="BR369" s="29"/>
      <c r="BS369" s="29"/>
      <c r="BT369" s="29"/>
      <c r="BU369" s="29"/>
      <c r="BV369" s="29"/>
      <c r="BW369" s="29"/>
    </row>
    <row r="370" spans="67:75" ht="15">
      <c r="BO370" s="29"/>
      <c r="BP370" s="29"/>
      <c r="BQ370" s="29"/>
      <c r="BR370" s="29"/>
      <c r="BS370" s="29"/>
      <c r="BT370" s="29"/>
      <c r="BU370" s="29"/>
      <c r="BV370" s="29"/>
      <c r="BW370" s="29"/>
    </row>
    <row r="371" spans="67:75" ht="15">
      <c r="BO371" s="29"/>
      <c r="BP371" s="29"/>
      <c r="BQ371" s="29"/>
      <c r="BR371" s="29"/>
      <c r="BS371" s="29"/>
      <c r="BT371" s="29"/>
      <c r="BU371" s="29"/>
      <c r="BV371" s="29"/>
      <c r="BW371" s="29"/>
    </row>
    <row r="372" spans="67:75" ht="15">
      <c r="BO372" s="29"/>
      <c r="BP372" s="29"/>
      <c r="BQ372" s="29"/>
      <c r="BR372" s="29"/>
      <c r="BS372" s="29"/>
      <c r="BT372" s="29"/>
      <c r="BU372" s="29"/>
      <c r="BV372" s="29"/>
      <c r="BW372" s="29"/>
    </row>
    <row r="373" spans="67:75" ht="15">
      <c r="BO373" s="29"/>
      <c r="BP373" s="29"/>
      <c r="BQ373" s="29"/>
      <c r="BR373" s="29"/>
      <c r="BS373" s="29"/>
      <c r="BT373" s="29"/>
      <c r="BU373" s="29"/>
      <c r="BV373" s="29"/>
      <c r="BW373" s="29"/>
    </row>
    <row r="374" spans="67:75" ht="15">
      <c r="BO374" s="29"/>
      <c r="BP374" s="29"/>
      <c r="BQ374" s="29"/>
      <c r="BR374" s="29"/>
      <c r="BS374" s="29"/>
      <c r="BT374" s="29"/>
      <c r="BU374" s="29"/>
      <c r="BV374" s="29"/>
      <c r="BW374" s="29"/>
    </row>
    <row r="375" spans="67:75" ht="15">
      <c r="BO375" s="29"/>
      <c r="BP375" s="29"/>
      <c r="BQ375" s="29"/>
      <c r="BR375" s="29"/>
      <c r="BS375" s="29"/>
      <c r="BT375" s="29"/>
      <c r="BU375" s="29"/>
      <c r="BV375" s="29"/>
      <c r="BW375" s="29"/>
    </row>
    <row r="376" spans="67:75" ht="15">
      <c r="BO376" s="29"/>
      <c r="BP376" s="29"/>
      <c r="BQ376" s="29"/>
      <c r="BR376" s="29"/>
      <c r="BS376" s="29"/>
      <c r="BT376" s="29"/>
      <c r="BU376" s="29"/>
      <c r="BV376" s="29"/>
      <c r="BW376" s="29"/>
    </row>
    <row r="377" spans="67:75" ht="15">
      <c r="BO377" s="29"/>
      <c r="BP377" s="29"/>
      <c r="BQ377" s="29"/>
      <c r="BR377" s="29"/>
      <c r="BS377" s="29"/>
      <c r="BT377" s="29"/>
      <c r="BU377" s="29"/>
      <c r="BV377" s="29"/>
      <c r="BW377" s="29"/>
    </row>
    <row r="378" spans="67:75" ht="15">
      <c r="BO378" s="29"/>
      <c r="BP378" s="29"/>
      <c r="BQ378" s="29"/>
      <c r="BR378" s="29"/>
      <c r="BS378" s="29"/>
      <c r="BT378" s="29"/>
      <c r="BU378" s="29"/>
      <c r="BV378" s="29"/>
      <c r="BW378" s="29"/>
    </row>
    <row r="379" spans="67:75" ht="15">
      <c r="BO379" s="29"/>
      <c r="BP379" s="29"/>
      <c r="BQ379" s="29"/>
      <c r="BR379" s="29"/>
      <c r="BS379" s="29"/>
      <c r="BT379" s="29"/>
      <c r="BU379" s="29"/>
      <c r="BV379" s="29"/>
      <c r="BW379" s="29"/>
    </row>
    <row r="380" spans="67:75" ht="15">
      <c r="BO380" s="29"/>
      <c r="BP380" s="29"/>
      <c r="BQ380" s="29"/>
      <c r="BR380" s="29"/>
      <c r="BS380" s="29"/>
      <c r="BT380" s="29"/>
      <c r="BU380" s="29"/>
      <c r="BV380" s="29"/>
      <c r="BW380" s="29"/>
    </row>
    <row r="381" spans="67:75" ht="15">
      <c r="BO381" s="29"/>
      <c r="BP381" s="29"/>
      <c r="BQ381" s="29"/>
      <c r="BR381" s="29"/>
      <c r="BS381" s="29"/>
      <c r="BT381" s="29"/>
      <c r="BU381" s="29"/>
      <c r="BV381" s="29"/>
      <c r="BW381" s="29"/>
    </row>
    <row r="382" spans="67:75" ht="15">
      <c r="BO382" s="29"/>
      <c r="BP382" s="29"/>
      <c r="BQ382" s="29"/>
      <c r="BR382" s="29"/>
      <c r="BS382" s="29"/>
      <c r="BT382" s="29"/>
      <c r="BU382" s="29"/>
      <c r="BV382" s="29"/>
      <c r="BW382" s="29"/>
    </row>
    <row r="383" spans="67:75" ht="15">
      <c r="BO383" s="29"/>
      <c r="BP383" s="29"/>
      <c r="BQ383" s="29"/>
      <c r="BR383" s="29"/>
      <c r="BS383" s="29"/>
      <c r="BT383" s="29"/>
      <c r="BU383" s="29"/>
      <c r="BV383" s="29"/>
      <c r="BW383" s="29"/>
    </row>
    <row r="384" spans="67:75" ht="15">
      <c r="BO384" s="29"/>
      <c r="BP384" s="29"/>
      <c r="BQ384" s="29"/>
      <c r="BR384" s="29"/>
      <c r="BS384" s="29"/>
      <c r="BT384" s="29"/>
      <c r="BU384" s="29"/>
      <c r="BV384" s="29"/>
      <c r="BW384" s="29"/>
    </row>
    <row r="385" spans="67:75" ht="15">
      <c r="BO385" s="29"/>
      <c r="BP385" s="29"/>
      <c r="BQ385" s="29"/>
      <c r="BR385" s="29"/>
      <c r="BS385" s="29"/>
      <c r="BT385" s="29"/>
      <c r="BU385" s="29"/>
      <c r="BV385" s="29"/>
      <c r="BW385" s="29"/>
    </row>
    <row r="386" spans="67:75" ht="15">
      <c r="BO386" s="29"/>
      <c r="BP386" s="29"/>
      <c r="BQ386" s="29"/>
      <c r="BR386" s="29"/>
      <c r="BS386" s="29"/>
      <c r="BT386" s="29"/>
      <c r="BU386" s="29"/>
      <c r="BV386" s="29"/>
      <c r="BW386" s="29"/>
    </row>
    <row r="387" spans="67:75" ht="15">
      <c r="BO387" s="29"/>
      <c r="BP387" s="29"/>
      <c r="BQ387" s="29"/>
      <c r="BR387" s="29"/>
      <c r="BS387" s="29"/>
      <c r="BT387" s="29"/>
      <c r="BU387" s="29"/>
      <c r="BV387" s="29"/>
      <c r="BW387" s="29"/>
    </row>
    <row r="388" spans="67:75" ht="15">
      <c r="BO388" s="29"/>
      <c r="BP388" s="29"/>
      <c r="BQ388" s="29"/>
      <c r="BR388" s="29"/>
      <c r="BS388" s="29"/>
      <c r="BT388" s="29"/>
      <c r="BU388" s="29"/>
      <c r="BV388" s="29"/>
      <c r="BW388" s="29"/>
    </row>
    <row r="389" spans="67:75" ht="15">
      <c r="BO389" s="29"/>
      <c r="BP389" s="29"/>
      <c r="BQ389" s="29"/>
      <c r="BR389" s="29"/>
      <c r="BS389" s="29"/>
      <c r="BT389" s="29"/>
      <c r="BU389" s="29"/>
      <c r="BV389" s="29"/>
      <c r="BW389" s="29"/>
    </row>
    <row r="390" spans="67:75" ht="15">
      <c r="BO390" s="29"/>
      <c r="BP390" s="29"/>
      <c r="BQ390" s="29"/>
      <c r="BR390" s="29"/>
      <c r="BS390" s="29"/>
      <c r="BT390" s="29"/>
      <c r="BU390" s="29"/>
      <c r="BV390" s="29"/>
      <c r="BW390" s="29"/>
    </row>
    <row r="391" spans="67:75" ht="15">
      <c r="BO391" s="29"/>
      <c r="BP391" s="29"/>
      <c r="BQ391" s="29"/>
      <c r="BR391" s="29"/>
      <c r="BS391" s="29"/>
      <c r="BT391" s="29"/>
      <c r="BU391" s="29"/>
      <c r="BV391" s="29"/>
      <c r="BW391" s="29"/>
    </row>
    <row r="392" spans="67:75" ht="15">
      <c r="BO392" s="29"/>
      <c r="BP392" s="29"/>
      <c r="BQ392" s="29"/>
      <c r="BR392" s="29"/>
      <c r="BS392" s="29"/>
      <c r="BT392" s="29"/>
      <c r="BU392" s="29"/>
      <c r="BV392" s="29"/>
      <c r="BW392" s="29"/>
    </row>
    <row r="393" spans="67:75" ht="15">
      <c r="BO393" s="29"/>
      <c r="BP393" s="29"/>
      <c r="BQ393" s="29"/>
      <c r="BR393" s="29"/>
      <c r="BS393" s="29"/>
      <c r="BT393" s="29"/>
      <c r="BU393" s="29"/>
      <c r="BV393" s="29"/>
      <c r="BW393" s="29"/>
    </row>
    <row r="394" spans="67:75" ht="15">
      <c r="BO394" s="29"/>
      <c r="BP394" s="29"/>
      <c r="BQ394" s="29"/>
      <c r="BR394" s="29"/>
      <c r="BS394" s="29"/>
      <c r="BT394" s="29"/>
      <c r="BU394" s="29"/>
      <c r="BV394" s="29"/>
      <c r="BW394" s="29"/>
    </row>
    <row r="395" spans="67:75" ht="15">
      <c r="BO395" s="29"/>
      <c r="BP395" s="29"/>
      <c r="BQ395" s="29"/>
      <c r="BR395" s="29"/>
      <c r="BS395" s="29"/>
      <c r="BT395" s="29"/>
      <c r="BU395" s="29"/>
      <c r="BV395" s="29"/>
      <c r="BW395" s="29"/>
    </row>
    <row r="396" spans="67:75" ht="15">
      <c r="BO396" s="29"/>
      <c r="BP396" s="29"/>
      <c r="BQ396" s="29"/>
      <c r="BR396" s="29"/>
      <c r="BS396" s="29"/>
      <c r="BT396" s="29"/>
      <c r="BU396" s="29"/>
      <c r="BV396" s="29"/>
      <c r="BW396" s="29"/>
    </row>
    <row r="397" spans="67:75" ht="15">
      <c r="BO397" s="29"/>
      <c r="BP397" s="29"/>
      <c r="BQ397" s="29"/>
      <c r="BR397" s="29"/>
      <c r="BS397" s="29"/>
      <c r="BT397" s="29"/>
      <c r="BU397" s="29"/>
      <c r="BV397" s="29"/>
      <c r="BW397" s="29"/>
    </row>
    <row r="398" spans="67:75" ht="15">
      <c r="BO398" s="29"/>
      <c r="BP398" s="29"/>
      <c r="BQ398" s="29"/>
      <c r="BR398" s="29"/>
      <c r="BS398" s="29"/>
      <c r="BT398" s="29"/>
      <c r="BU398" s="29"/>
      <c r="BV398" s="29"/>
      <c r="BW398" s="29"/>
    </row>
    <row r="399" spans="67:75" ht="15">
      <c r="BO399" s="29"/>
      <c r="BP399" s="29"/>
      <c r="BQ399" s="29"/>
      <c r="BR399" s="29"/>
      <c r="BS399" s="29"/>
      <c r="BT399" s="29"/>
      <c r="BU399" s="29"/>
      <c r="BV399" s="29"/>
      <c r="BW399" s="29"/>
    </row>
    <row r="400" spans="67:75" ht="15">
      <c r="BO400" s="29"/>
      <c r="BP400" s="29"/>
      <c r="BQ400" s="29"/>
      <c r="BR400" s="29"/>
      <c r="BS400" s="29"/>
      <c r="BT400" s="29"/>
      <c r="BU400" s="29"/>
      <c r="BV400" s="29"/>
      <c r="BW400" s="29"/>
    </row>
    <row r="401" spans="67:75" ht="15">
      <c r="BO401" s="29"/>
      <c r="BP401" s="29"/>
      <c r="BQ401" s="29"/>
      <c r="BR401" s="29"/>
      <c r="BS401" s="29"/>
      <c r="BT401" s="29"/>
      <c r="BU401" s="29"/>
      <c r="BV401" s="29"/>
      <c r="BW401" s="29"/>
    </row>
    <row r="402" spans="67:75" ht="15">
      <c r="BO402" s="29"/>
      <c r="BP402" s="29"/>
      <c r="BQ402" s="29"/>
      <c r="BR402" s="29"/>
      <c r="BS402" s="29"/>
      <c r="BT402" s="29"/>
      <c r="BU402" s="29"/>
      <c r="BV402" s="29"/>
      <c r="BW402" s="29"/>
    </row>
    <row r="403" spans="67:75" ht="15">
      <c r="BO403" s="29"/>
      <c r="BP403" s="29"/>
      <c r="BQ403" s="29"/>
      <c r="BR403" s="29"/>
      <c r="BS403" s="29"/>
      <c r="BT403" s="29"/>
      <c r="BU403" s="29"/>
      <c r="BV403" s="29"/>
      <c r="BW403" s="29"/>
    </row>
    <row r="404" spans="67:75" ht="15">
      <c r="BO404" s="29"/>
      <c r="BP404" s="29"/>
      <c r="BQ404" s="29"/>
      <c r="BR404" s="29"/>
      <c r="BS404" s="29"/>
      <c r="BT404" s="29"/>
      <c r="BU404" s="29"/>
      <c r="BV404" s="29"/>
      <c r="BW404" s="29"/>
    </row>
    <row r="405" spans="67:75" ht="15">
      <c r="BO405" s="29"/>
      <c r="BP405" s="29"/>
      <c r="BQ405" s="29"/>
      <c r="BR405" s="29"/>
      <c r="BS405" s="29"/>
      <c r="BT405" s="29"/>
      <c r="BU405" s="29"/>
      <c r="BV405" s="29"/>
      <c r="BW405" s="29"/>
    </row>
    <row r="406" spans="67:75" ht="15">
      <c r="BO406" s="29"/>
      <c r="BP406" s="29"/>
      <c r="BQ406" s="29"/>
      <c r="BR406" s="29"/>
      <c r="BS406" s="29"/>
      <c r="BT406" s="29"/>
      <c r="BU406" s="29"/>
      <c r="BV406" s="29"/>
      <c r="BW406" s="29"/>
    </row>
    <row r="407" spans="67:75" ht="15">
      <c r="BO407" s="29"/>
      <c r="BP407" s="29"/>
      <c r="BQ407" s="29"/>
      <c r="BR407" s="29"/>
      <c r="BS407" s="29"/>
      <c r="BT407" s="29"/>
      <c r="BU407" s="29"/>
      <c r="BV407" s="29"/>
      <c r="BW407" s="29"/>
    </row>
    <row r="408" spans="67:75" ht="15">
      <c r="BO408" s="29"/>
      <c r="BP408" s="29"/>
      <c r="BQ408" s="29"/>
      <c r="BR408" s="29"/>
      <c r="BS408" s="29"/>
      <c r="BT408" s="29"/>
      <c r="BU408" s="29"/>
      <c r="BV408" s="29"/>
      <c r="BW408" s="29"/>
    </row>
    <row r="409" spans="67:75" ht="15">
      <c r="BO409" s="29"/>
      <c r="BP409" s="29"/>
      <c r="BQ409" s="29"/>
      <c r="BR409" s="29"/>
      <c r="BS409" s="29"/>
      <c r="BT409" s="29"/>
      <c r="BU409" s="29"/>
      <c r="BV409" s="29"/>
      <c r="BW409" s="29"/>
    </row>
    <row r="410" spans="67:75" ht="15">
      <c r="BO410" s="29"/>
      <c r="BP410" s="29"/>
      <c r="BQ410" s="29"/>
      <c r="BR410" s="29"/>
      <c r="BS410" s="29"/>
      <c r="BT410" s="29"/>
      <c r="BU410" s="29"/>
      <c r="BV410" s="29"/>
      <c r="BW410" s="29"/>
    </row>
    <row r="411" spans="67:75" ht="15">
      <c r="BO411" s="29"/>
      <c r="BP411" s="29"/>
      <c r="BQ411" s="29"/>
      <c r="BR411" s="29"/>
      <c r="BS411" s="29"/>
      <c r="BT411" s="29"/>
      <c r="BU411" s="29"/>
      <c r="BV411" s="29"/>
      <c r="BW411" s="29"/>
    </row>
    <row r="412" spans="67:75" ht="15">
      <c r="BO412" s="29"/>
      <c r="BP412" s="29"/>
      <c r="BQ412" s="29"/>
      <c r="BR412" s="29"/>
      <c r="BS412" s="29"/>
      <c r="BT412" s="29"/>
      <c r="BU412" s="29"/>
      <c r="BV412" s="29"/>
      <c r="BW412" s="29"/>
    </row>
    <row r="413" spans="67:75" ht="15">
      <c r="BO413" s="29"/>
      <c r="BP413" s="29"/>
      <c r="BQ413" s="29"/>
      <c r="BR413" s="29"/>
      <c r="BS413" s="29"/>
      <c r="BT413" s="29"/>
      <c r="BU413" s="29"/>
      <c r="BV413" s="29"/>
      <c r="BW413" s="29"/>
    </row>
    <row r="414" spans="67:75" ht="15">
      <c r="BO414" s="29"/>
      <c r="BP414" s="29"/>
      <c r="BQ414" s="29"/>
      <c r="BR414" s="29"/>
      <c r="BS414" s="29"/>
      <c r="BT414" s="29"/>
      <c r="BU414" s="29"/>
      <c r="BV414" s="29"/>
      <c r="BW414" s="29"/>
    </row>
    <row r="415" spans="67:75" ht="15">
      <c r="BO415" s="29"/>
      <c r="BP415" s="29"/>
      <c r="BQ415" s="29"/>
      <c r="BR415" s="29"/>
      <c r="BS415" s="29"/>
      <c r="BT415" s="29"/>
      <c r="BU415" s="29"/>
      <c r="BV415" s="29"/>
      <c r="BW415" s="29"/>
    </row>
    <row r="416" spans="67:75" ht="15">
      <c r="BO416" s="29"/>
      <c r="BP416" s="29"/>
      <c r="BQ416" s="29"/>
      <c r="BR416" s="29"/>
      <c r="BS416" s="29"/>
      <c r="BT416" s="29"/>
      <c r="BU416" s="29"/>
      <c r="BV416" s="29"/>
      <c r="BW416" s="29"/>
    </row>
    <row r="417" spans="67:75" ht="15">
      <c r="BO417" s="29"/>
      <c r="BP417" s="29"/>
      <c r="BQ417" s="29"/>
      <c r="BR417" s="29"/>
      <c r="BS417" s="29"/>
      <c r="BT417" s="29"/>
      <c r="BU417" s="29"/>
      <c r="BV417" s="29"/>
      <c r="BW417" s="29"/>
    </row>
    <row r="418" spans="67:75" ht="15">
      <c r="BO418" s="29"/>
      <c r="BP418" s="29"/>
      <c r="BQ418" s="29"/>
      <c r="BR418" s="29"/>
      <c r="BS418" s="29"/>
      <c r="BT418" s="29"/>
      <c r="BU418" s="29"/>
      <c r="BV418" s="29"/>
      <c r="BW418" s="29"/>
    </row>
    <row r="419" spans="67:75" ht="15">
      <c r="BO419" s="29"/>
      <c r="BP419" s="29"/>
      <c r="BQ419" s="29"/>
      <c r="BR419" s="29"/>
      <c r="BS419" s="29"/>
      <c r="BT419" s="29"/>
      <c r="BU419" s="29"/>
      <c r="BV419" s="29"/>
      <c r="BW419" s="29"/>
    </row>
    <row r="420" spans="67:75" ht="15">
      <c r="BO420" s="29"/>
      <c r="BP420" s="29"/>
      <c r="BQ420" s="29"/>
      <c r="BR420" s="29"/>
      <c r="BS420" s="29"/>
      <c r="BT420" s="29"/>
      <c r="BU420" s="29"/>
      <c r="BV420" s="29"/>
      <c r="BW420" s="29"/>
    </row>
    <row r="421" spans="67:75" ht="15">
      <c r="BO421" s="29"/>
      <c r="BP421" s="29"/>
      <c r="BQ421" s="29"/>
      <c r="BR421" s="29"/>
      <c r="BS421" s="29"/>
      <c r="BT421" s="29"/>
      <c r="BU421" s="29"/>
      <c r="BV421" s="29"/>
      <c r="BW421" s="29"/>
    </row>
    <row r="422" spans="67:75" ht="15">
      <c r="BO422" s="29"/>
      <c r="BP422" s="29"/>
      <c r="BQ422" s="29"/>
      <c r="BR422" s="29"/>
      <c r="BS422" s="29"/>
      <c r="BT422" s="29"/>
      <c r="BU422" s="29"/>
      <c r="BV422" s="29"/>
      <c r="BW422" s="29"/>
    </row>
    <row r="423" spans="67:75" ht="15">
      <c r="BO423" s="29"/>
      <c r="BP423" s="29"/>
      <c r="BQ423" s="29"/>
      <c r="BR423" s="29"/>
      <c r="BS423" s="29"/>
      <c r="BT423" s="29"/>
      <c r="BU423" s="29"/>
      <c r="BV423" s="29"/>
      <c r="BW423" s="29"/>
    </row>
    <row r="424" spans="67:75" ht="15">
      <c r="BO424" s="29"/>
      <c r="BP424" s="29"/>
      <c r="BQ424" s="29"/>
      <c r="BR424" s="29"/>
      <c r="BS424" s="29"/>
      <c r="BT424" s="29"/>
      <c r="BU424" s="29"/>
      <c r="BV424" s="29"/>
      <c r="BW424" s="29"/>
    </row>
    <row r="425" spans="67:75" ht="15">
      <c r="BO425" s="29"/>
      <c r="BP425" s="29"/>
      <c r="BQ425" s="29"/>
      <c r="BR425" s="29"/>
      <c r="BS425" s="29"/>
      <c r="BT425" s="29"/>
      <c r="BU425" s="29"/>
      <c r="BV425" s="29"/>
      <c r="BW425" s="29"/>
    </row>
    <row r="426" spans="67:75" ht="15">
      <c r="BO426" s="29"/>
      <c r="BP426" s="29"/>
      <c r="BQ426" s="29"/>
      <c r="BR426" s="29"/>
      <c r="BS426" s="29"/>
      <c r="BT426" s="29"/>
      <c r="BU426" s="29"/>
      <c r="BV426" s="29"/>
      <c r="BW426" s="29"/>
    </row>
    <row r="427" spans="67:75" ht="15">
      <c r="BO427" s="29"/>
      <c r="BP427" s="29"/>
      <c r="BQ427" s="29"/>
      <c r="BR427" s="29"/>
      <c r="BS427" s="29"/>
      <c r="BT427" s="29"/>
      <c r="BU427" s="29"/>
      <c r="BV427" s="29"/>
      <c r="BW427" s="29"/>
    </row>
    <row r="428" spans="67:75" ht="15">
      <c r="BO428" s="29"/>
      <c r="BP428" s="29"/>
      <c r="BQ428" s="29"/>
      <c r="BR428" s="29"/>
      <c r="BS428" s="29"/>
      <c r="BT428" s="29"/>
      <c r="BU428" s="29"/>
      <c r="BV428" s="29"/>
      <c r="BW428" s="29"/>
    </row>
    <row r="429" spans="67:75" ht="15">
      <c r="BO429" s="29"/>
      <c r="BP429" s="29"/>
      <c r="BQ429" s="29"/>
      <c r="BR429" s="29"/>
      <c r="BS429" s="29"/>
      <c r="BT429" s="29"/>
      <c r="BU429" s="29"/>
      <c r="BV429" s="29"/>
      <c r="BW429" s="29"/>
    </row>
    <row r="430" spans="67:75" ht="15">
      <c r="BO430" s="29"/>
      <c r="BP430" s="29"/>
      <c r="BQ430" s="29"/>
      <c r="BR430" s="29"/>
      <c r="BS430" s="29"/>
      <c r="BT430" s="29"/>
      <c r="BU430" s="29"/>
      <c r="BV430" s="29"/>
      <c r="BW430" s="29"/>
    </row>
    <row r="431" spans="67:75" ht="15">
      <c r="BO431" s="29"/>
      <c r="BP431" s="29"/>
      <c r="BQ431" s="29"/>
      <c r="BR431" s="29"/>
      <c r="BS431" s="29"/>
      <c r="BT431" s="29"/>
      <c r="BU431" s="29"/>
      <c r="BV431" s="29"/>
      <c r="BW431" s="29"/>
    </row>
    <row r="432" spans="67:75" ht="15">
      <c r="BO432" s="29"/>
      <c r="BP432" s="29"/>
      <c r="BQ432" s="29"/>
      <c r="BR432" s="29"/>
      <c r="BS432" s="29"/>
      <c r="BT432" s="29"/>
      <c r="BU432" s="29"/>
      <c r="BV432" s="29"/>
      <c r="BW432" s="29"/>
    </row>
    <row r="433" spans="67:75" ht="15">
      <c r="BO433" s="29"/>
      <c r="BP433" s="29"/>
      <c r="BQ433" s="29"/>
      <c r="BR433" s="29"/>
      <c r="BS433" s="29"/>
      <c r="BT433" s="29"/>
      <c r="BU433" s="29"/>
      <c r="BV433" s="29"/>
      <c r="BW433" s="29"/>
    </row>
    <row r="434" spans="67:75" ht="15">
      <c r="BO434" s="29"/>
      <c r="BP434" s="29"/>
      <c r="BQ434" s="29"/>
      <c r="BR434" s="29"/>
      <c r="BS434" s="29"/>
      <c r="BT434" s="29"/>
      <c r="BU434" s="29"/>
      <c r="BV434" s="29"/>
      <c r="BW434" s="29"/>
    </row>
    <row r="435" spans="67:75" ht="15">
      <c r="BO435" s="29"/>
      <c r="BP435" s="29"/>
      <c r="BQ435" s="29"/>
      <c r="BR435" s="29"/>
      <c r="BS435" s="29"/>
      <c r="BT435" s="29"/>
      <c r="BU435" s="29"/>
      <c r="BV435" s="29"/>
      <c r="BW435" s="29"/>
    </row>
    <row r="436" spans="67:75" ht="15">
      <c r="BO436" s="29"/>
      <c r="BP436" s="29"/>
      <c r="BQ436" s="29"/>
      <c r="BR436" s="29"/>
      <c r="BS436" s="29"/>
      <c r="BT436" s="29"/>
      <c r="BU436" s="29"/>
      <c r="BV436" s="29"/>
      <c r="BW436" s="29"/>
    </row>
    <row r="437" spans="67:75" ht="15">
      <c r="BO437" s="29"/>
      <c r="BP437" s="29"/>
      <c r="BQ437" s="29"/>
      <c r="BR437" s="29"/>
      <c r="BS437" s="29"/>
      <c r="BT437" s="29"/>
      <c r="BU437" s="29"/>
      <c r="BV437" s="29"/>
      <c r="BW437" s="29"/>
    </row>
    <row r="438" spans="67:75" ht="15">
      <c r="BO438" s="29"/>
      <c r="BP438" s="29"/>
      <c r="BQ438" s="29"/>
      <c r="BR438" s="29"/>
      <c r="BS438" s="29"/>
      <c r="BT438" s="29"/>
      <c r="BU438" s="29"/>
      <c r="BV438" s="29"/>
      <c r="BW438" s="29"/>
    </row>
    <row r="439" spans="67:75" ht="15">
      <c r="BO439" s="29"/>
      <c r="BP439" s="29"/>
      <c r="BQ439" s="29"/>
      <c r="BR439" s="29"/>
      <c r="BS439" s="29"/>
      <c r="BT439" s="29"/>
      <c r="BU439" s="29"/>
      <c r="BV439" s="29"/>
      <c r="BW439" s="29"/>
    </row>
    <row r="440" spans="67:75" ht="15">
      <c r="BO440" s="29"/>
      <c r="BP440" s="29"/>
      <c r="BQ440" s="29"/>
      <c r="BR440" s="29"/>
      <c r="BS440" s="29"/>
      <c r="BT440" s="29"/>
      <c r="BU440" s="29"/>
      <c r="BV440" s="29"/>
      <c r="BW440" s="29"/>
    </row>
    <row r="441" spans="67:75" ht="15">
      <c r="BO441" s="29"/>
      <c r="BP441" s="29"/>
      <c r="BQ441" s="29"/>
      <c r="BR441" s="29"/>
      <c r="BS441" s="29"/>
      <c r="BT441" s="29"/>
      <c r="BU441" s="29"/>
      <c r="BV441" s="29"/>
      <c r="BW441" s="29"/>
    </row>
    <row r="442" spans="67:75" ht="15">
      <c r="BO442" s="29"/>
      <c r="BP442" s="29"/>
      <c r="BQ442" s="29"/>
      <c r="BR442" s="29"/>
      <c r="BS442" s="29"/>
      <c r="BT442" s="29"/>
      <c r="BU442" s="29"/>
      <c r="BV442" s="29"/>
      <c r="BW442" s="29"/>
    </row>
    <row r="443" spans="67:75" ht="15">
      <c r="BO443" s="29"/>
      <c r="BP443" s="29"/>
      <c r="BQ443" s="29"/>
      <c r="BR443" s="29"/>
      <c r="BS443" s="29"/>
      <c r="BT443" s="29"/>
      <c r="BU443" s="29"/>
      <c r="BV443" s="29"/>
      <c r="BW443" s="29"/>
    </row>
    <row r="444" spans="67:75" ht="15">
      <c r="BO444" s="29"/>
      <c r="BP444" s="29"/>
      <c r="BQ444" s="29"/>
      <c r="BR444" s="29"/>
      <c r="BS444" s="29"/>
      <c r="BT444" s="29"/>
      <c r="BU444" s="29"/>
      <c r="BV444" s="29"/>
      <c r="BW444" s="29"/>
    </row>
    <row r="445" spans="67:75" ht="15">
      <c r="BO445" s="29"/>
      <c r="BP445" s="29"/>
      <c r="BQ445" s="29"/>
      <c r="BR445" s="29"/>
      <c r="BS445" s="29"/>
      <c r="BT445" s="29"/>
      <c r="BU445" s="29"/>
      <c r="BV445" s="29"/>
      <c r="BW445" s="29"/>
    </row>
    <row r="446" spans="67:75" ht="15">
      <c r="BO446" s="29"/>
      <c r="BP446" s="29"/>
      <c r="BQ446" s="29"/>
      <c r="BR446" s="29"/>
      <c r="BS446" s="29"/>
      <c r="BT446" s="29"/>
      <c r="BU446" s="29"/>
      <c r="BV446" s="29"/>
      <c r="BW446" s="29"/>
    </row>
    <row r="447" spans="67:75" ht="15">
      <c r="BO447" s="29"/>
      <c r="BP447" s="29"/>
      <c r="BQ447" s="29"/>
      <c r="BR447" s="29"/>
      <c r="BS447" s="29"/>
      <c r="BT447" s="29"/>
      <c r="BU447" s="29"/>
      <c r="BV447" s="29"/>
      <c r="BW447" s="29"/>
    </row>
    <row r="448" spans="67:75" ht="15">
      <c r="BO448" s="29"/>
      <c r="BP448" s="29"/>
      <c r="BQ448" s="29"/>
      <c r="BR448" s="29"/>
      <c r="BS448" s="29"/>
      <c r="BT448" s="29"/>
      <c r="BU448" s="29"/>
      <c r="BV448" s="29"/>
      <c r="BW448" s="29"/>
    </row>
    <row r="449" spans="67:75" ht="15">
      <c r="BO449" s="29"/>
      <c r="BP449" s="29"/>
      <c r="BQ449" s="29"/>
      <c r="BR449" s="29"/>
      <c r="BS449" s="29"/>
      <c r="BT449" s="29"/>
      <c r="BU449" s="29"/>
      <c r="BV449" s="29"/>
      <c r="BW449" s="29"/>
    </row>
    <row r="450" spans="67:75" ht="15">
      <c r="BO450" s="29"/>
      <c r="BP450" s="29"/>
      <c r="BQ450" s="29"/>
      <c r="BR450" s="29"/>
      <c r="BS450" s="29"/>
      <c r="BT450" s="29"/>
      <c r="BU450" s="29"/>
      <c r="BV450" s="29"/>
      <c r="BW450" s="29"/>
    </row>
    <row r="451" spans="67:75" ht="15">
      <c r="BO451" s="29"/>
      <c r="BP451" s="29"/>
      <c r="BQ451" s="29"/>
      <c r="BR451" s="29"/>
      <c r="BS451" s="29"/>
      <c r="BT451" s="29"/>
      <c r="BU451" s="29"/>
      <c r="BV451" s="29"/>
      <c r="BW451" s="29"/>
    </row>
    <row r="452" spans="67:75" ht="15">
      <c r="BO452" s="29"/>
      <c r="BP452" s="29"/>
      <c r="BQ452" s="29"/>
      <c r="BR452" s="29"/>
      <c r="BS452" s="29"/>
      <c r="BT452" s="29"/>
      <c r="BU452" s="29"/>
      <c r="BV452" s="29"/>
      <c r="BW452" s="29"/>
    </row>
    <row r="453" spans="67:75" ht="15">
      <c r="BO453" s="29"/>
      <c r="BP453" s="29"/>
      <c r="BQ453" s="29"/>
      <c r="BR453" s="29"/>
      <c r="BS453" s="29"/>
      <c r="BT453" s="29"/>
      <c r="BU453" s="29"/>
      <c r="BV453" s="29"/>
      <c r="BW453" s="29"/>
    </row>
    <row r="454" spans="67:75" ht="15">
      <c r="BO454" s="29"/>
      <c r="BP454" s="29"/>
      <c r="BQ454" s="29"/>
      <c r="BR454" s="29"/>
      <c r="BS454" s="29"/>
      <c r="BT454" s="29"/>
      <c r="BU454" s="29"/>
      <c r="BV454" s="29"/>
      <c r="BW454" s="29"/>
    </row>
    <row r="455" spans="67:75" ht="15">
      <c r="BO455" s="29"/>
      <c r="BP455" s="29"/>
      <c r="BQ455" s="29"/>
      <c r="BR455" s="29"/>
      <c r="BS455" s="29"/>
      <c r="BT455" s="29"/>
      <c r="BU455" s="29"/>
      <c r="BV455" s="29"/>
      <c r="BW455" s="29"/>
    </row>
    <row r="456" spans="67:75" ht="15">
      <c r="BO456" s="29"/>
      <c r="BP456" s="29"/>
      <c r="BQ456" s="29"/>
      <c r="BR456" s="29"/>
      <c r="BS456" s="29"/>
      <c r="BT456" s="29"/>
      <c r="BU456" s="29"/>
      <c r="BV456" s="29"/>
      <c r="BW456" s="29"/>
    </row>
    <row r="457" spans="67:75" ht="15">
      <c r="BO457" s="29"/>
      <c r="BP457" s="29"/>
      <c r="BQ457" s="29"/>
      <c r="BR457" s="29"/>
      <c r="BS457" s="29"/>
      <c r="BT457" s="29"/>
      <c r="BU457" s="29"/>
      <c r="BV457" s="29"/>
      <c r="BW457" s="29"/>
    </row>
    <row r="458" spans="67:75" ht="15">
      <c r="BO458" s="29"/>
      <c r="BP458" s="29"/>
      <c r="BQ458" s="29"/>
      <c r="BR458" s="29"/>
      <c r="BS458" s="29"/>
      <c r="BT458" s="29"/>
      <c r="BU458" s="29"/>
      <c r="BV458" s="29"/>
      <c r="BW458" s="29"/>
    </row>
    <row r="459" spans="67:75" ht="15">
      <c r="BO459" s="29"/>
      <c r="BP459" s="29"/>
      <c r="BQ459" s="29"/>
      <c r="BR459" s="29"/>
      <c r="BS459" s="29"/>
      <c r="BT459" s="29"/>
      <c r="BU459" s="29"/>
      <c r="BV459" s="29"/>
      <c r="BW459" s="29"/>
    </row>
    <row r="460" spans="67:75" ht="15">
      <c r="BO460" s="29"/>
      <c r="BP460" s="29"/>
      <c r="BQ460" s="29"/>
      <c r="BR460" s="29"/>
      <c r="BS460" s="29"/>
      <c r="BT460" s="29"/>
      <c r="BU460" s="29"/>
      <c r="BV460" s="29"/>
      <c r="BW460" s="29"/>
    </row>
    <row r="461" spans="67:75" ht="15">
      <c r="BO461" s="29"/>
      <c r="BP461" s="29"/>
      <c r="BQ461" s="29"/>
      <c r="BR461" s="29"/>
      <c r="BS461" s="29"/>
      <c r="BT461" s="29"/>
      <c r="BU461" s="29"/>
      <c r="BV461" s="29"/>
      <c r="BW461" s="29"/>
    </row>
    <row r="462" spans="67:75" ht="15">
      <c r="BO462" s="29"/>
      <c r="BP462" s="29"/>
      <c r="BQ462" s="29"/>
      <c r="BR462" s="29"/>
      <c r="BS462" s="29"/>
      <c r="BT462" s="29"/>
      <c r="BU462" s="29"/>
      <c r="BV462" s="29"/>
      <c r="BW462" s="29"/>
    </row>
    <row r="463" spans="67:75" ht="15">
      <c r="BO463" s="29"/>
      <c r="BP463" s="29"/>
      <c r="BQ463" s="29"/>
      <c r="BR463" s="29"/>
      <c r="BS463" s="29"/>
      <c r="BT463" s="29"/>
      <c r="BU463" s="29"/>
      <c r="BV463" s="29"/>
      <c r="BW463" s="29"/>
    </row>
    <row r="464" spans="67:75" ht="15">
      <c r="BO464" s="29"/>
      <c r="BP464" s="29"/>
      <c r="BQ464" s="29"/>
      <c r="BR464" s="29"/>
      <c r="BS464" s="29"/>
      <c r="BT464" s="29"/>
      <c r="BU464" s="29"/>
      <c r="BV464" s="29"/>
      <c r="BW464" s="29"/>
    </row>
    <row r="465" spans="67:75" ht="15">
      <c r="BO465" s="29"/>
      <c r="BP465" s="29"/>
      <c r="BQ465" s="29"/>
      <c r="BR465" s="29"/>
      <c r="BS465" s="29"/>
      <c r="BT465" s="29"/>
      <c r="BU465" s="29"/>
      <c r="BV465" s="29"/>
      <c r="BW465" s="29"/>
    </row>
    <row r="466" spans="67:75" ht="15">
      <c r="BO466" s="29"/>
      <c r="BP466" s="29"/>
      <c r="BQ466" s="29"/>
      <c r="BR466" s="29"/>
      <c r="BS466" s="29"/>
      <c r="BT466" s="29"/>
      <c r="BU466" s="29"/>
      <c r="BV466" s="29"/>
      <c r="BW466" s="29"/>
    </row>
    <row r="467" spans="67:75" ht="15">
      <c r="BO467" s="29"/>
      <c r="BP467" s="29"/>
      <c r="BQ467" s="29"/>
      <c r="BR467" s="29"/>
      <c r="BS467" s="29"/>
      <c r="BT467" s="29"/>
      <c r="BU467" s="29"/>
      <c r="BV467" s="29"/>
      <c r="BW467" s="29"/>
    </row>
    <row r="468" spans="67:75" ht="15">
      <c r="BO468" s="29"/>
      <c r="BP468" s="29"/>
      <c r="BQ468" s="29"/>
      <c r="BR468" s="29"/>
      <c r="BS468" s="29"/>
      <c r="BT468" s="29"/>
      <c r="BU468" s="29"/>
      <c r="BV468" s="29"/>
      <c r="BW468" s="29"/>
    </row>
    <row r="469" spans="67:75" ht="15">
      <c r="BO469" s="29"/>
      <c r="BP469" s="29"/>
      <c r="BQ469" s="29"/>
      <c r="BR469" s="29"/>
      <c r="BS469" s="29"/>
      <c r="BT469" s="29"/>
      <c r="BU469" s="29"/>
      <c r="BV469" s="29"/>
      <c r="BW469" s="29"/>
    </row>
    <row r="470" spans="67:75" ht="15">
      <c r="BO470" s="29"/>
      <c r="BP470" s="29"/>
      <c r="BQ470" s="29"/>
      <c r="BR470" s="29"/>
      <c r="BS470" s="29"/>
      <c r="BT470" s="29"/>
      <c r="BU470" s="29"/>
      <c r="BV470" s="29"/>
      <c r="BW470" s="29"/>
    </row>
    <row r="471" spans="67:75" ht="15">
      <c r="BO471" s="29"/>
      <c r="BP471" s="29"/>
      <c r="BQ471" s="29"/>
      <c r="BR471" s="29"/>
      <c r="BS471" s="29"/>
      <c r="BT471" s="29"/>
      <c r="BU471" s="29"/>
      <c r="BV471" s="29"/>
      <c r="BW471" s="29"/>
    </row>
    <row r="472" spans="67:75" ht="15">
      <c r="BO472" s="29"/>
      <c r="BP472" s="29"/>
      <c r="BQ472" s="29"/>
      <c r="BR472" s="29"/>
      <c r="BS472" s="29"/>
      <c r="BT472" s="29"/>
      <c r="BU472" s="29"/>
      <c r="BV472" s="29"/>
      <c r="BW472" s="29"/>
    </row>
    <row r="473" spans="67:75" ht="15">
      <c r="BO473" s="29"/>
      <c r="BP473" s="29"/>
      <c r="BQ473" s="29"/>
      <c r="BR473" s="29"/>
      <c r="BS473" s="29"/>
      <c r="BT473" s="29"/>
      <c r="BU473" s="29"/>
      <c r="BV473" s="29"/>
      <c r="BW473" s="29"/>
    </row>
    <row r="474" spans="67:75" ht="15">
      <c r="BO474" s="29"/>
      <c r="BP474" s="29"/>
      <c r="BQ474" s="29"/>
      <c r="BR474" s="29"/>
      <c r="BS474" s="29"/>
      <c r="BT474" s="29"/>
      <c r="BU474" s="29"/>
      <c r="BV474" s="29"/>
      <c r="BW474" s="29"/>
    </row>
    <row r="475" spans="67:75" ht="15">
      <c r="BO475" s="29"/>
      <c r="BP475" s="29"/>
      <c r="BQ475" s="29"/>
      <c r="BR475" s="29"/>
      <c r="BS475" s="29"/>
      <c r="BT475" s="29"/>
      <c r="BU475" s="29"/>
      <c r="BV475" s="29"/>
      <c r="BW475" s="29"/>
    </row>
    <row r="476" spans="67:75" ht="15">
      <c r="BO476" s="29"/>
      <c r="BP476" s="29"/>
      <c r="BQ476" s="29"/>
      <c r="BR476" s="29"/>
      <c r="BS476" s="29"/>
      <c r="BT476" s="29"/>
      <c r="BU476" s="29"/>
      <c r="BV476" s="29"/>
      <c r="BW476" s="29"/>
    </row>
    <row r="477" spans="67:75" ht="15">
      <c r="BO477" s="29"/>
      <c r="BP477" s="29"/>
      <c r="BQ477" s="29"/>
      <c r="BR477" s="29"/>
      <c r="BS477" s="29"/>
      <c r="BT477" s="29"/>
      <c r="BU477" s="29"/>
      <c r="BV477" s="29"/>
      <c r="BW477" s="29"/>
    </row>
    <row r="478" spans="67:75" ht="15">
      <c r="BO478" s="29"/>
      <c r="BP478" s="29"/>
      <c r="BQ478" s="29"/>
      <c r="BR478" s="29"/>
      <c r="BS478" s="29"/>
      <c r="BT478" s="29"/>
      <c r="BU478" s="29"/>
      <c r="BV478" s="29"/>
      <c r="BW478" s="29"/>
    </row>
    <row r="479" spans="67:75" ht="15">
      <c r="BO479" s="29"/>
      <c r="BP479" s="29"/>
      <c r="BQ479" s="29"/>
      <c r="BR479" s="29"/>
      <c r="BS479" s="29"/>
      <c r="BT479" s="29"/>
      <c r="BU479" s="29"/>
      <c r="BV479" s="29"/>
      <c r="BW479" s="29"/>
    </row>
    <row r="480" spans="67:75" ht="15">
      <c r="BO480" s="29"/>
      <c r="BP480" s="29"/>
      <c r="BQ480" s="29"/>
      <c r="BR480" s="29"/>
      <c r="BS480" s="29"/>
      <c r="BT480" s="29"/>
      <c r="BU480" s="29"/>
      <c r="BV480" s="29"/>
      <c r="BW480" s="29"/>
    </row>
    <row r="481" spans="67:75" ht="15">
      <c r="BO481" s="29"/>
      <c r="BP481" s="29"/>
      <c r="BQ481" s="29"/>
      <c r="BR481" s="29"/>
      <c r="BS481" s="29"/>
      <c r="BT481" s="29"/>
      <c r="BU481" s="29"/>
      <c r="BV481" s="29"/>
      <c r="BW481" s="29"/>
    </row>
    <row r="482" spans="67:75" ht="15">
      <c r="BO482" s="29"/>
      <c r="BP482" s="29"/>
      <c r="BQ482" s="29"/>
      <c r="BR482" s="29"/>
      <c r="BS482" s="29"/>
      <c r="BT482" s="29"/>
      <c r="BU482" s="29"/>
      <c r="BV482" s="29"/>
      <c r="BW482" s="29"/>
    </row>
    <row r="483" spans="67:75" ht="15">
      <c r="BO483" s="29"/>
      <c r="BP483" s="29"/>
      <c r="BQ483" s="29"/>
      <c r="BR483" s="29"/>
      <c r="BS483" s="29"/>
      <c r="BT483" s="29"/>
      <c r="BU483" s="29"/>
      <c r="BV483" s="29"/>
      <c r="BW483" s="29"/>
    </row>
    <row r="484" spans="67:75" ht="15">
      <c r="BO484" s="29"/>
      <c r="BP484" s="29"/>
      <c r="BQ484" s="29"/>
      <c r="BR484" s="29"/>
      <c r="BS484" s="29"/>
      <c r="BT484" s="29"/>
      <c r="BU484" s="29"/>
      <c r="BV484" s="29"/>
      <c r="BW484" s="29"/>
    </row>
    <row r="485" spans="67:75" ht="15">
      <c r="BO485" s="29"/>
      <c r="BP485" s="29"/>
      <c r="BQ485" s="29"/>
      <c r="BR485" s="29"/>
      <c r="BS485" s="29"/>
      <c r="BT485" s="29"/>
      <c r="BU485" s="29"/>
      <c r="BV485" s="29"/>
      <c r="BW485" s="29"/>
    </row>
    <row r="486" spans="67:75" ht="15">
      <c r="BO486" s="29"/>
      <c r="BP486" s="29"/>
      <c r="BQ486" s="29"/>
      <c r="BR486" s="29"/>
      <c r="BS486" s="29"/>
      <c r="BT486" s="29"/>
      <c r="BU486" s="29"/>
      <c r="BV486" s="29"/>
      <c r="BW486" s="29"/>
    </row>
    <row r="487" spans="67:75" ht="15">
      <c r="BO487" s="29"/>
      <c r="BP487" s="29"/>
      <c r="BQ487" s="29"/>
      <c r="BR487" s="29"/>
      <c r="BS487" s="29"/>
      <c r="BT487" s="29"/>
      <c r="BU487" s="29"/>
      <c r="BV487" s="29"/>
      <c r="BW487" s="29"/>
    </row>
    <row r="488" spans="67:75" ht="15">
      <c r="BO488" s="29"/>
      <c r="BP488" s="29"/>
      <c r="BQ488" s="29"/>
      <c r="BR488" s="29"/>
      <c r="BS488" s="29"/>
      <c r="BT488" s="29"/>
      <c r="BU488" s="29"/>
      <c r="BV488" s="29"/>
      <c r="BW488" s="29"/>
    </row>
    <row r="489" spans="67:75" ht="15">
      <c r="BO489" s="29"/>
      <c r="BP489" s="29"/>
      <c r="BQ489" s="29"/>
      <c r="BR489" s="29"/>
      <c r="BS489" s="29"/>
      <c r="BT489" s="29"/>
      <c r="BU489" s="29"/>
      <c r="BV489" s="29"/>
      <c r="BW489" s="29"/>
    </row>
    <row r="490" spans="67:75" ht="15">
      <c r="BO490" s="29"/>
      <c r="BP490" s="29"/>
      <c r="BQ490" s="29"/>
      <c r="BR490" s="29"/>
      <c r="BS490" s="29"/>
      <c r="BT490" s="29"/>
      <c r="BU490" s="29"/>
      <c r="BV490" s="29"/>
      <c r="BW490" s="29"/>
    </row>
    <row r="491" spans="67:75" ht="15">
      <c r="BO491" s="29"/>
      <c r="BP491" s="29"/>
      <c r="BQ491" s="29"/>
      <c r="BR491" s="29"/>
      <c r="BS491" s="29"/>
      <c r="BT491" s="29"/>
      <c r="BU491" s="29"/>
      <c r="BV491" s="29"/>
      <c r="BW491" s="29"/>
    </row>
    <row r="492" spans="67:75" ht="15">
      <c r="BO492" s="29"/>
      <c r="BP492" s="29"/>
      <c r="BQ492" s="29"/>
      <c r="BR492" s="29"/>
      <c r="BS492" s="29"/>
      <c r="BT492" s="29"/>
      <c r="BU492" s="29"/>
      <c r="BV492" s="29"/>
      <c r="BW492" s="29"/>
    </row>
    <row r="493" spans="67:75" ht="15">
      <c r="BO493" s="29"/>
      <c r="BP493" s="29"/>
      <c r="BQ493" s="29"/>
      <c r="BR493" s="29"/>
      <c r="BS493" s="29"/>
      <c r="BT493" s="29"/>
      <c r="BU493" s="29"/>
      <c r="BV493" s="29"/>
      <c r="BW493" s="29"/>
    </row>
    <row r="494" spans="67:75" ht="15">
      <c r="BO494" s="29"/>
      <c r="BP494" s="29"/>
      <c r="BQ494" s="29"/>
      <c r="BR494" s="29"/>
      <c r="BS494" s="29"/>
      <c r="BT494" s="29"/>
      <c r="BU494" s="29"/>
      <c r="BV494" s="29"/>
      <c r="BW494" s="29"/>
    </row>
    <row r="495" spans="67:75" ht="15">
      <c r="BO495" s="29"/>
      <c r="BP495" s="29"/>
      <c r="BQ495" s="29"/>
      <c r="BR495" s="29"/>
      <c r="BS495" s="29"/>
      <c r="BT495" s="29"/>
      <c r="BU495" s="29"/>
      <c r="BV495" s="29"/>
      <c r="BW495" s="29"/>
    </row>
    <row r="496" spans="67:75" ht="15">
      <c r="BO496" s="29"/>
      <c r="BP496" s="29"/>
      <c r="BQ496" s="29"/>
      <c r="BR496" s="29"/>
      <c r="BS496" s="29"/>
      <c r="BT496" s="29"/>
      <c r="BU496" s="29"/>
      <c r="BV496" s="29"/>
      <c r="BW496" s="29"/>
    </row>
    <row r="497" spans="67:75" ht="15">
      <c r="BO497" s="29"/>
      <c r="BP497" s="29"/>
      <c r="BQ497" s="29"/>
      <c r="BR497" s="29"/>
      <c r="BS497" s="29"/>
      <c r="BT497" s="29"/>
      <c r="BU497" s="29"/>
      <c r="BV497" s="29"/>
      <c r="BW497" s="29"/>
    </row>
    <row r="498" spans="67:75" ht="15">
      <c r="BO498" s="29"/>
      <c r="BP498" s="29"/>
      <c r="BQ498" s="29"/>
      <c r="BR498" s="29"/>
      <c r="BS498" s="29"/>
      <c r="BT498" s="29"/>
      <c r="BU498" s="29"/>
      <c r="BV498" s="29"/>
      <c r="BW498" s="29"/>
    </row>
    <row r="499" spans="67:75" ht="15">
      <c r="BO499" s="29"/>
      <c r="BP499" s="29"/>
      <c r="BQ499" s="29"/>
      <c r="BR499" s="29"/>
      <c r="BS499" s="29"/>
      <c r="BT499" s="29"/>
      <c r="BU499" s="29"/>
      <c r="BV499" s="29"/>
      <c r="BW499" s="29"/>
    </row>
    <row r="500" spans="67:75" ht="15">
      <c r="BO500" s="29"/>
      <c r="BP500" s="29"/>
      <c r="BQ500" s="29"/>
      <c r="BR500" s="29"/>
      <c r="BS500" s="29"/>
      <c r="BT500" s="29"/>
      <c r="BU500" s="29"/>
      <c r="BV500" s="29"/>
      <c r="BW500" s="29"/>
    </row>
    <row r="501" spans="67:75" ht="15">
      <c r="BO501" s="29"/>
      <c r="BP501" s="29"/>
      <c r="BQ501" s="29"/>
      <c r="BR501" s="29"/>
      <c r="BS501" s="29"/>
      <c r="BT501" s="29"/>
      <c r="BU501" s="29"/>
      <c r="BV501" s="29"/>
      <c r="BW501" s="29"/>
    </row>
    <row r="502" spans="67:75" ht="15">
      <c r="BO502" s="29"/>
      <c r="BP502" s="29"/>
      <c r="BQ502" s="29"/>
      <c r="BR502" s="29"/>
      <c r="BS502" s="29"/>
      <c r="BT502" s="29"/>
      <c r="BU502" s="29"/>
      <c r="BV502" s="29"/>
      <c r="BW502" s="29"/>
    </row>
    <row r="503" spans="67:75" ht="15">
      <c r="BO503" s="29"/>
      <c r="BP503" s="29"/>
      <c r="BQ503" s="29"/>
      <c r="BR503" s="29"/>
      <c r="BS503" s="29"/>
      <c r="BT503" s="29"/>
      <c r="BU503" s="29"/>
      <c r="BV503" s="29"/>
      <c r="BW503" s="29"/>
    </row>
    <row r="504" spans="67:75" ht="15">
      <c r="BO504" s="29"/>
      <c r="BP504" s="29"/>
      <c r="BQ504" s="29"/>
      <c r="BR504" s="29"/>
      <c r="BS504" s="29"/>
      <c r="BT504" s="29"/>
      <c r="BU504" s="29"/>
      <c r="BV504" s="29"/>
      <c r="BW504" s="29"/>
    </row>
    <row r="505" spans="67:75" ht="15">
      <c r="BO505" s="29"/>
      <c r="BP505" s="29"/>
      <c r="BQ505" s="29"/>
      <c r="BR505" s="29"/>
      <c r="BS505" s="29"/>
      <c r="BT505" s="29"/>
      <c r="BU505" s="29"/>
      <c r="BV505" s="29"/>
      <c r="BW505" s="29"/>
    </row>
    <row r="506" spans="67:75" ht="15">
      <c r="BO506" s="29"/>
      <c r="BP506" s="29"/>
      <c r="BQ506" s="29"/>
      <c r="BR506" s="29"/>
      <c r="BS506" s="29"/>
      <c r="BT506" s="29"/>
      <c r="BU506" s="29"/>
      <c r="BV506" s="29"/>
      <c r="BW506" s="29"/>
    </row>
    <row r="507" spans="67:75" ht="15">
      <c r="BO507" s="29"/>
      <c r="BP507" s="29"/>
      <c r="BQ507" s="29"/>
      <c r="BR507" s="29"/>
      <c r="BS507" s="29"/>
      <c r="BT507" s="29"/>
      <c r="BU507" s="29"/>
      <c r="BV507" s="29"/>
      <c r="BW507" s="29"/>
    </row>
    <row r="508" spans="67:75" ht="15">
      <c r="BO508" s="29"/>
      <c r="BP508" s="29"/>
      <c r="BQ508" s="29"/>
      <c r="BR508" s="29"/>
      <c r="BS508" s="29"/>
      <c r="BT508" s="29"/>
      <c r="BU508" s="29"/>
      <c r="BV508" s="29"/>
      <c r="BW508" s="29"/>
    </row>
    <row r="509" spans="67:75" ht="15">
      <c r="BO509" s="29"/>
      <c r="BP509" s="29"/>
      <c r="BQ509" s="29"/>
      <c r="BR509" s="29"/>
      <c r="BS509" s="29"/>
      <c r="BT509" s="29"/>
      <c r="BU509" s="29"/>
      <c r="BV509" s="29"/>
      <c r="BW509" s="29"/>
    </row>
    <row r="510" spans="67:75" ht="15">
      <c r="BO510" s="29"/>
      <c r="BP510" s="29"/>
      <c r="BQ510" s="29"/>
      <c r="BR510" s="29"/>
      <c r="BS510" s="29"/>
      <c r="BT510" s="29"/>
      <c r="BU510" s="29"/>
      <c r="BV510" s="29"/>
      <c r="BW510" s="29"/>
    </row>
    <row r="511" spans="67:75" ht="15">
      <c r="BO511" s="29"/>
      <c r="BP511" s="29"/>
      <c r="BQ511" s="29"/>
      <c r="BR511" s="29"/>
      <c r="BS511" s="29"/>
      <c r="BT511" s="29"/>
      <c r="BU511" s="29"/>
      <c r="BV511" s="29"/>
      <c r="BW511" s="29"/>
    </row>
    <row r="512" spans="67:75" ht="15">
      <c r="BO512" s="29"/>
      <c r="BP512" s="29"/>
      <c r="BQ512" s="29"/>
      <c r="BR512" s="29"/>
      <c r="BS512" s="29"/>
      <c r="BT512" s="29"/>
      <c r="BU512" s="29"/>
      <c r="BV512" s="29"/>
      <c r="BW512" s="29"/>
    </row>
    <row r="513" spans="67:75" ht="15">
      <c r="BO513" s="29"/>
      <c r="BP513" s="29"/>
      <c r="BQ513" s="29"/>
      <c r="BR513" s="29"/>
      <c r="BS513" s="29"/>
      <c r="BT513" s="29"/>
      <c r="BU513" s="29"/>
      <c r="BV513" s="29"/>
      <c r="BW513" s="29"/>
    </row>
    <row r="514" spans="67:75" ht="15">
      <c r="BO514" s="29"/>
      <c r="BP514" s="29"/>
      <c r="BQ514" s="29"/>
      <c r="BR514" s="29"/>
      <c r="BS514" s="29"/>
      <c r="BT514" s="29"/>
      <c r="BU514" s="29"/>
      <c r="BV514" s="29"/>
      <c r="BW514" s="29"/>
    </row>
    <row r="515" spans="67:75" ht="15">
      <c r="BO515" s="29"/>
      <c r="BP515" s="29"/>
      <c r="BQ515" s="29"/>
      <c r="BR515" s="29"/>
      <c r="BS515" s="29"/>
      <c r="BT515" s="29"/>
      <c r="BU515" s="29"/>
      <c r="BV515" s="29"/>
      <c r="BW515" s="29"/>
    </row>
    <row r="516" spans="67:75" ht="15">
      <c r="BO516" s="29"/>
      <c r="BP516" s="29"/>
      <c r="BQ516" s="29"/>
      <c r="BR516" s="29"/>
      <c r="BS516" s="29"/>
      <c r="BT516" s="29"/>
      <c r="BU516" s="29"/>
      <c r="BV516" s="29"/>
      <c r="BW516" s="29"/>
    </row>
    <row r="517" spans="67:75" ht="15">
      <c r="BO517" s="29"/>
      <c r="BP517" s="29"/>
      <c r="BQ517" s="29"/>
      <c r="BR517" s="29"/>
      <c r="BS517" s="29"/>
      <c r="BT517" s="29"/>
      <c r="BU517" s="29"/>
      <c r="BV517" s="29"/>
      <c r="BW517" s="29"/>
    </row>
    <row r="518" spans="67:75" ht="15">
      <c r="BO518" s="29"/>
      <c r="BP518" s="29"/>
      <c r="BQ518" s="29"/>
      <c r="BR518" s="29"/>
      <c r="BS518" s="29"/>
      <c r="BT518" s="29"/>
      <c r="BU518" s="29"/>
      <c r="BV518" s="29"/>
      <c r="BW518" s="29"/>
    </row>
    <row r="519" spans="67:75" ht="15">
      <c r="BO519" s="29"/>
      <c r="BP519" s="29"/>
      <c r="BQ519" s="29"/>
      <c r="BR519" s="29"/>
      <c r="BS519" s="29"/>
      <c r="BT519" s="29"/>
      <c r="BU519" s="29"/>
      <c r="BV519" s="29"/>
      <c r="BW519" s="29"/>
    </row>
    <row r="520" spans="67:75" ht="15">
      <c r="BO520" s="29"/>
      <c r="BP520" s="29"/>
      <c r="BQ520" s="29"/>
      <c r="BR520" s="29"/>
      <c r="BS520" s="29"/>
      <c r="BT520" s="29"/>
      <c r="BU520" s="29"/>
      <c r="BV520" s="29"/>
      <c r="BW520" s="29"/>
    </row>
    <row r="521" spans="67:75" ht="15">
      <c r="BO521" s="29"/>
      <c r="BP521" s="29"/>
      <c r="BQ521" s="29"/>
      <c r="BR521" s="29"/>
      <c r="BS521" s="29"/>
      <c r="BT521" s="29"/>
      <c r="BU521" s="29"/>
      <c r="BV521" s="29"/>
      <c r="BW521" s="29"/>
    </row>
    <row r="522" spans="67:75" ht="15">
      <c r="BO522" s="29"/>
      <c r="BP522" s="29"/>
      <c r="BQ522" s="29"/>
      <c r="BR522" s="29"/>
      <c r="BS522" s="29"/>
      <c r="BT522" s="29"/>
      <c r="BU522" s="29"/>
      <c r="BV522" s="29"/>
      <c r="BW522" s="29"/>
    </row>
    <row r="523" spans="67:75" ht="15">
      <c r="BO523" s="29"/>
      <c r="BP523" s="29"/>
      <c r="BQ523" s="29"/>
      <c r="BR523" s="29"/>
      <c r="BS523" s="29"/>
      <c r="BT523" s="29"/>
      <c r="BU523" s="29"/>
      <c r="BV523" s="29"/>
      <c r="BW523" s="29"/>
    </row>
    <row r="524" spans="67:75" ht="15">
      <c r="BO524" s="29"/>
      <c r="BP524" s="29"/>
      <c r="BQ524" s="29"/>
      <c r="BR524" s="29"/>
      <c r="BS524" s="29"/>
      <c r="BT524" s="29"/>
      <c r="BU524" s="29"/>
      <c r="BV524" s="29"/>
      <c r="BW524" s="29"/>
    </row>
    <row r="525" spans="67:75" ht="15">
      <c r="BO525" s="29"/>
      <c r="BP525" s="29"/>
      <c r="BQ525" s="29"/>
      <c r="BR525" s="29"/>
      <c r="BS525" s="29"/>
      <c r="BT525" s="29"/>
      <c r="BU525" s="29"/>
      <c r="BV525" s="29"/>
      <c r="BW525" s="29"/>
    </row>
    <row r="526" spans="67:75" ht="15">
      <c r="BO526" s="29"/>
      <c r="BP526" s="29"/>
      <c r="BQ526" s="29"/>
      <c r="BR526" s="29"/>
      <c r="BS526" s="29"/>
      <c r="BT526" s="29"/>
      <c r="BU526" s="29"/>
      <c r="BV526" s="29"/>
      <c r="BW526" s="29"/>
    </row>
    <row r="527" spans="67:75" ht="15">
      <c r="BO527" s="29"/>
      <c r="BP527" s="29"/>
      <c r="BQ527" s="29"/>
      <c r="BR527" s="29"/>
      <c r="BS527" s="29"/>
      <c r="BT527" s="29"/>
      <c r="BU527" s="29"/>
      <c r="BV527" s="29"/>
      <c r="BW527" s="29"/>
    </row>
    <row r="528" spans="67:75" ht="15">
      <c r="BO528" s="29"/>
      <c r="BP528" s="29"/>
      <c r="BQ528" s="29"/>
      <c r="BR528" s="29"/>
      <c r="BS528" s="29"/>
      <c r="BT528" s="29"/>
      <c r="BU528" s="29"/>
      <c r="BV528" s="29"/>
      <c r="BW528" s="29"/>
    </row>
    <row r="529" spans="67:75" ht="15">
      <c r="BO529" s="29"/>
      <c r="BP529" s="29"/>
      <c r="BQ529" s="29"/>
      <c r="BR529" s="29"/>
      <c r="BS529" s="29"/>
      <c r="BT529" s="29"/>
      <c r="BU529" s="29"/>
      <c r="BV529" s="29"/>
      <c r="BW529" s="29"/>
    </row>
    <row r="530" spans="67:75" ht="15">
      <c r="BO530" s="29"/>
      <c r="BP530" s="29"/>
      <c r="BQ530" s="29"/>
      <c r="BR530" s="29"/>
      <c r="BS530" s="29"/>
      <c r="BT530" s="29"/>
      <c r="BU530" s="29"/>
      <c r="BV530" s="29"/>
      <c r="BW530" s="29"/>
    </row>
    <row r="531" spans="67:75" ht="15">
      <c r="BO531" s="29"/>
      <c r="BP531" s="29"/>
      <c r="BQ531" s="29"/>
      <c r="BR531" s="29"/>
      <c r="BS531" s="29"/>
      <c r="BT531" s="29"/>
      <c r="BU531" s="29"/>
      <c r="BV531" s="29"/>
      <c r="BW531" s="29"/>
    </row>
    <row r="532" spans="67:75" ht="15">
      <c r="BO532" s="29"/>
      <c r="BP532" s="29"/>
      <c r="BQ532" s="29"/>
      <c r="BR532" s="29"/>
      <c r="BS532" s="29"/>
      <c r="BT532" s="29"/>
      <c r="BU532" s="29"/>
      <c r="BV532" s="29"/>
      <c r="BW532" s="29"/>
    </row>
    <row r="533" spans="67:75" ht="15">
      <c r="BO533" s="29"/>
      <c r="BP533" s="29"/>
      <c r="BQ533" s="29"/>
      <c r="BR533" s="29"/>
      <c r="BS533" s="29"/>
      <c r="BT533" s="29"/>
      <c r="BU533" s="29"/>
      <c r="BV533" s="29"/>
      <c r="BW533" s="29"/>
    </row>
    <row r="534" spans="67:75" ht="15">
      <c r="BO534" s="29"/>
      <c r="BP534" s="29"/>
      <c r="BQ534" s="29"/>
      <c r="BR534" s="29"/>
      <c r="BS534" s="29"/>
      <c r="BT534" s="29"/>
      <c r="BU534" s="29"/>
      <c r="BV534" s="29"/>
      <c r="BW534" s="29"/>
    </row>
    <row r="535" spans="67:75" ht="15">
      <c r="BO535" s="29"/>
      <c r="BP535" s="29"/>
      <c r="BQ535" s="29"/>
      <c r="BR535" s="29"/>
      <c r="BS535" s="29"/>
      <c r="BT535" s="29"/>
      <c r="BU535" s="29"/>
      <c r="BV535" s="29"/>
      <c r="BW535" s="29"/>
    </row>
    <row r="536" spans="67:75" ht="15">
      <c r="BO536" s="29"/>
      <c r="BP536" s="29"/>
      <c r="BQ536" s="29"/>
      <c r="BR536" s="29"/>
      <c r="BS536" s="29"/>
      <c r="BT536" s="29"/>
      <c r="BU536" s="29"/>
      <c r="BV536" s="29"/>
      <c r="BW536" s="29"/>
    </row>
    <row r="537" spans="67:75" ht="15">
      <c r="BO537" s="29"/>
      <c r="BP537" s="29"/>
      <c r="BQ537" s="29"/>
      <c r="BR537" s="29"/>
      <c r="BS537" s="29"/>
      <c r="BT537" s="29"/>
      <c r="BU537" s="29"/>
      <c r="BV537" s="29"/>
      <c r="BW537" s="29"/>
    </row>
    <row r="538" spans="67:75" ht="15">
      <c r="BO538" s="29"/>
      <c r="BP538" s="29"/>
      <c r="BQ538" s="29"/>
      <c r="BR538" s="29"/>
      <c r="BS538" s="29"/>
      <c r="BT538" s="29"/>
      <c r="BU538" s="29"/>
      <c r="BV538" s="29"/>
      <c r="BW538" s="29"/>
    </row>
    <row r="539" spans="67:75" ht="15">
      <c r="BO539" s="29"/>
      <c r="BP539" s="29"/>
      <c r="BQ539" s="29"/>
      <c r="BR539" s="29"/>
      <c r="BS539" s="29"/>
      <c r="BT539" s="29"/>
      <c r="BU539" s="29"/>
      <c r="BV539" s="29"/>
      <c r="BW539" s="29"/>
    </row>
    <row r="540" spans="67:75" ht="15">
      <c r="BO540" s="29"/>
      <c r="BP540" s="29"/>
      <c r="BQ540" s="29"/>
      <c r="BR540" s="29"/>
      <c r="BS540" s="29"/>
      <c r="BT540" s="29"/>
      <c r="BU540" s="29"/>
      <c r="BV540" s="29"/>
      <c r="BW540" s="29"/>
    </row>
    <row r="541" spans="67:75" ht="15">
      <c r="BO541" s="29"/>
      <c r="BP541" s="29"/>
      <c r="BQ541" s="29"/>
      <c r="BR541" s="29"/>
      <c r="BS541" s="29"/>
      <c r="BT541" s="29"/>
      <c r="BU541" s="29"/>
      <c r="BV541" s="29"/>
      <c r="BW541" s="29"/>
    </row>
    <row r="542" spans="67:75" ht="15">
      <c r="BO542" s="29"/>
      <c r="BP542" s="29"/>
      <c r="BQ542" s="29"/>
      <c r="BR542" s="29"/>
      <c r="BS542" s="29"/>
      <c r="BT542" s="29"/>
      <c r="BU542" s="29"/>
      <c r="BV542" s="29"/>
      <c r="BW542" s="29"/>
    </row>
    <row r="543" spans="67:75" ht="15">
      <c r="BO543" s="29"/>
      <c r="BP543" s="29"/>
      <c r="BQ543" s="29"/>
      <c r="BR543" s="29"/>
      <c r="BS543" s="29"/>
      <c r="BT543" s="29"/>
      <c r="BU543" s="29"/>
      <c r="BV543" s="29"/>
      <c r="BW543" s="29"/>
    </row>
    <row r="544" spans="67:75" ht="15">
      <c r="BO544" s="29"/>
      <c r="BP544" s="29"/>
      <c r="BQ544" s="29"/>
      <c r="BR544" s="29"/>
      <c r="BS544" s="29"/>
      <c r="BT544" s="29"/>
      <c r="BU544" s="29"/>
      <c r="BV544" s="29"/>
      <c r="BW544" s="29"/>
    </row>
    <row r="545" spans="67:75" ht="15">
      <c r="BO545" s="29"/>
      <c r="BP545" s="29"/>
      <c r="BQ545" s="29"/>
      <c r="BR545" s="29"/>
      <c r="BS545" s="29"/>
      <c r="BT545" s="29"/>
      <c r="BU545" s="29"/>
      <c r="BV545" s="29"/>
      <c r="BW545" s="29"/>
    </row>
    <row r="546" spans="67:75" ht="15">
      <c r="BO546" s="29"/>
      <c r="BP546" s="29"/>
      <c r="BQ546" s="29"/>
      <c r="BR546" s="29"/>
      <c r="BS546" s="29"/>
      <c r="BT546" s="29"/>
      <c r="BU546" s="29"/>
      <c r="BV546" s="29"/>
      <c r="BW546" s="29"/>
    </row>
    <row r="547" spans="67:75" ht="15">
      <c r="BO547" s="29"/>
      <c r="BP547" s="29"/>
      <c r="BQ547" s="29"/>
      <c r="BR547" s="29"/>
      <c r="BS547" s="29"/>
      <c r="BT547" s="29"/>
      <c r="BU547" s="29"/>
      <c r="BV547" s="29"/>
      <c r="BW547" s="29"/>
    </row>
    <row r="548" spans="67:75" ht="15">
      <c r="BO548" s="29"/>
      <c r="BP548" s="29"/>
      <c r="BQ548" s="29"/>
      <c r="BR548" s="29"/>
      <c r="BS548" s="29"/>
      <c r="BT548" s="29"/>
      <c r="BU548" s="29"/>
      <c r="BV548" s="29"/>
      <c r="BW548" s="29"/>
    </row>
    <row r="549" spans="67:75" ht="15">
      <c r="BO549" s="29"/>
      <c r="BP549" s="29"/>
      <c r="BQ549" s="29"/>
      <c r="BR549" s="29"/>
      <c r="BS549" s="29"/>
      <c r="BT549" s="29"/>
      <c r="BU549" s="29"/>
      <c r="BV549" s="29"/>
      <c r="BW549" s="29"/>
    </row>
    <row r="550" spans="67:75" ht="15">
      <c r="BO550" s="29"/>
      <c r="BP550" s="29"/>
      <c r="BQ550" s="29"/>
      <c r="BR550" s="29"/>
      <c r="BS550" s="29"/>
      <c r="BT550" s="29"/>
      <c r="BU550" s="29"/>
      <c r="BV550" s="29"/>
      <c r="BW550" s="29"/>
    </row>
    <row r="551" spans="67:75" ht="15">
      <c r="BO551" s="29"/>
      <c r="BP551" s="29"/>
      <c r="BQ551" s="29"/>
      <c r="BR551" s="29"/>
      <c r="BS551" s="29"/>
      <c r="BT551" s="29"/>
      <c r="BU551" s="29"/>
      <c r="BV551" s="29"/>
      <c r="BW551" s="29"/>
    </row>
    <row r="552" spans="67:75" ht="15">
      <c r="BO552" s="29"/>
      <c r="BP552" s="29"/>
      <c r="BQ552" s="29"/>
      <c r="BR552" s="29"/>
      <c r="BS552" s="29"/>
      <c r="BT552" s="29"/>
      <c r="BU552" s="29"/>
      <c r="BV552" s="29"/>
      <c r="BW552" s="29"/>
    </row>
    <row r="553" spans="67:75" ht="15">
      <c r="BO553" s="29"/>
      <c r="BP553" s="29"/>
      <c r="BQ553" s="29"/>
      <c r="BR553" s="29"/>
      <c r="BS553" s="29"/>
      <c r="BT553" s="29"/>
      <c r="BU553" s="29"/>
      <c r="BV553" s="29"/>
      <c r="BW553" s="29"/>
    </row>
    <row r="554" spans="67:75" ht="15">
      <c r="BO554" s="29"/>
      <c r="BP554" s="29"/>
      <c r="BQ554" s="29"/>
      <c r="BR554" s="29"/>
      <c r="BS554" s="29"/>
      <c r="BT554" s="29"/>
      <c r="BU554" s="29"/>
      <c r="BV554" s="29"/>
      <c r="BW554" s="29"/>
    </row>
    <row r="555" spans="67:75" ht="15">
      <c r="BO555" s="29"/>
      <c r="BP555" s="29"/>
      <c r="BQ555" s="29"/>
      <c r="BR555" s="29"/>
      <c r="BS555" s="29"/>
      <c r="BT555" s="29"/>
      <c r="BU555" s="29"/>
      <c r="BV555" s="29"/>
      <c r="BW555" s="29"/>
    </row>
    <row r="556" spans="67:75" ht="15">
      <c r="BO556" s="29"/>
      <c r="BP556" s="29"/>
      <c r="BQ556" s="29"/>
      <c r="BR556" s="29"/>
      <c r="BS556" s="29"/>
      <c r="BT556" s="29"/>
      <c r="BU556" s="29"/>
      <c r="BV556" s="29"/>
      <c r="BW556" s="29"/>
    </row>
    <row r="557" spans="67:75" ht="15">
      <c r="BO557" s="29"/>
      <c r="BP557" s="29"/>
      <c r="BQ557" s="29"/>
      <c r="BR557" s="29"/>
      <c r="BS557" s="29"/>
      <c r="BT557" s="29"/>
      <c r="BU557" s="29"/>
      <c r="BV557" s="29"/>
      <c r="BW557" s="29"/>
    </row>
    <row r="558" spans="67:75" ht="15">
      <c r="BO558" s="29"/>
      <c r="BP558" s="29"/>
      <c r="BQ558" s="29"/>
      <c r="BR558" s="29"/>
      <c r="BS558" s="29"/>
      <c r="BT558" s="29"/>
      <c r="BU558" s="29"/>
      <c r="BV558" s="29"/>
      <c r="BW558" s="29"/>
    </row>
    <row r="559" spans="67:75" ht="15">
      <c r="BO559" s="29"/>
      <c r="BP559" s="29"/>
      <c r="BQ559" s="29"/>
      <c r="BR559" s="29"/>
      <c r="BS559" s="29"/>
      <c r="BT559" s="29"/>
      <c r="BU559" s="29"/>
      <c r="BV559" s="29"/>
      <c r="BW559" s="29"/>
    </row>
    <row r="560" spans="67:75" ht="15">
      <c r="BO560" s="29"/>
      <c r="BP560" s="29"/>
      <c r="BQ560" s="29"/>
      <c r="BR560" s="29"/>
      <c r="BS560" s="29"/>
      <c r="BT560" s="29"/>
      <c r="BU560" s="29"/>
      <c r="BV560" s="29"/>
      <c r="BW560" s="29"/>
    </row>
    <row r="561" spans="67:75" ht="15">
      <c r="BO561" s="29"/>
      <c r="BP561" s="29"/>
      <c r="BQ561" s="29"/>
      <c r="BR561" s="29"/>
      <c r="BS561" s="29"/>
      <c r="BT561" s="29"/>
      <c r="BU561" s="29"/>
      <c r="BV561" s="29"/>
      <c r="BW561" s="29"/>
    </row>
    <row r="562" spans="67:75" ht="15">
      <c r="BO562" s="29"/>
      <c r="BP562" s="29"/>
      <c r="BQ562" s="29"/>
      <c r="BR562" s="29"/>
      <c r="BS562" s="29"/>
      <c r="BT562" s="29"/>
      <c r="BU562" s="29"/>
      <c r="BV562" s="29"/>
      <c r="BW562" s="29"/>
    </row>
    <row r="563" spans="67:75" ht="15">
      <c r="BO563" s="29"/>
      <c r="BP563" s="29"/>
      <c r="BQ563" s="29"/>
      <c r="BR563" s="29"/>
      <c r="BS563" s="29"/>
      <c r="BT563" s="29"/>
      <c r="BU563" s="29"/>
      <c r="BV563" s="29"/>
      <c r="BW563" s="29"/>
    </row>
    <row r="564" spans="67:75" ht="15">
      <c r="BO564" s="29"/>
      <c r="BP564" s="29"/>
      <c r="BQ564" s="29"/>
      <c r="BR564" s="29"/>
      <c r="BS564" s="29"/>
      <c r="BT564" s="29"/>
      <c r="BU564" s="29"/>
      <c r="BV564" s="29"/>
      <c r="BW564" s="29"/>
    </row>
    <row r="565" spans="67:75" ht="15">
      <c r="BO565" s="29"/>
      <c r="BP565" s="29"/>
      <c r="BQ565" s="29"/>
      <c r="BR565" s="29"/>
      <c r="BS565" s="29"/>
      <c r="BT565" s="29"/>
      <c r="BU565" s="29"/>
      <c r="BV565" s="29"/>
      <c r="BW565" s="29"/>
    </row>
    <row r="566" spans="67:75" ht="15">
      <c r="BO566" s="29"/>
      <c r="BP566" s="29"/>
      <c r="BQ566" s="29"/>
      <c r="BR566" s="29"/>
      <c r="BS566" s="29"/>
      <c r="BT566" s="29"/>
      <c r="BU566" s="29"/>
      <c r="BV566" s="29"/>
      <c r="BW566" s="29"/>
    </row>
    <row r="567" spans="67:75" ht="15">
      <c r="BO567" s="29"/>
      <c r="BP567" s="29"/>
      <c r="BQ567" s="29"/>
      <c r="BR567" s="29"/>
      <c r="BS567" s="29"/>
      <c r="BT567" s="29"/>
      <c r="BU567" s="29"/>
      <c r="BV567" s="29"/>
      <c r="BW567" s="29"/>
    </row>
    <row r="568" spans="67:75" ht="15">
      <c r="BO568" s="29"/>
      <c r="BP568" s="29"/>
      <c r="BQ568" s="29"/>
      <c r="BR568" s="29"/>
      <c r="BS568" s="29"/>
      <c r="BT568" s="29"/>
      <c r="BU568" s="29"/>
      <c r="BV568" s="29"/>
      <c r="BW568" s="29"/>
    </row>
    <row r="569" spans="67:75" ht="15">
      <c r="BO569" s="29"/>
      <c r="BP569" s="29"/>
      <c r="BQ569" s="29"/>
      <c r="BR569" s="29"/>
      <c r="BS569" s="29"/>
      <c r="BT569" s="29"/>
      <c r="BU569" s="29"/>
      <c r="BV569" s="29"/>
      <c r="BW569" s="29"/>
    </row>
    <row r="570" spans="67:75" ht="15">
      <c r="BO570" s="29"/>
      <c r="BP570" s="29"/>
      <c r="BQ570" s="29"/>
      <c r="BR570" s="29"/>
      <c r="BS570" s="29"/>
      <c r="BT570" s="29"/>
      <c r="BU570" s="29"/>
      <c r="BV570" s="29"/>
      <c r="BW570" s="29"/>
    </row>
    <row r="571" spans="67:75" ht="15">
      <c r="BO571" s="29"/>
      <c r="BP571" s="29"/>
      <c r="BQ571" s="29"/>
      <c r="BR571" s="29"/>
      <c r="BS571" s="29"/>
      <c r="BT571" s="29"/>
      <c r="BU571" s="29"/>
      <c r="BV571" s="29"/>
      <c r="BW571" s="29"/>
    </row>
    <row r="572" spans="67:75" ht="15">
      <c r="BO572" s="29"/>
      <c r="BP572" s="29"/>
      <c r="BQ572" s="29"/>
      <c r="BR572" s="29"/>
      <c r="BS572" s="29"/>
      <c r="BT572" s="29"/>
      <c r="BU572" s="29"/>
      <c r="BV572" s="29"/>
      <c r="BW572" s="29"/>
    </row>
    <row r="573" spans="67:75" ht="15">
      <c r="BO573" s="29"/>
      <c r="BP573" s="29"/>
      <c r="BQ573" s="29"/>
      <c r="BR573" s="29"/>
      <c r="BS573" s="29"/>
      <c r="BT573" s="29"/>
      <c r="BU573" s="29"/>
      <c r="BV573" s="29"/>
      <c r="BW573" s="29"/>
    </row>
    <row r="574" spans="67:75" ht="15">
      <c r="BO574" s="29"/>
      <c r="BP574" s="29"/>
      <c r="BQ574" s="29"/>
      <c r="BR574" s="29"/>
      <c r="BS574" s="29"/>
      <c r="BT574" s="29"/>
      <c r="BU574" s="29"/>
      <c r="BV574" s="29"/>
      <c r="BW574" s="29"/>
    </row>
    <row r="575" spans="67:75" ht="15">
      <c r="BO575" s="29"/>
      <c r="BP575" s="29"/>
      <c r="BQ575" s="29"/>
      <c r="BR575" s="29"/>
      <c r="BS575" s="29"/>
      <c r="BT575" s="29"/>
      <c r="BU575" s="29"/>
      <c r="BV575" s="29"/>
      <c r="BW575" s="29"/>
    </row>
    <row r="576" spans="67:75" ht="15">
      <c r="BO576" s="29"/>
      <c r="BP576" s="29"/>
      <c r="BQ576" s="29"/>
      <c r="BR576" s="29"/>
      <c r="BS576" s="29"/>
      <c r="BT576" s="29"/>
      <c r="BU576" s="29"/>
      <c r="BV576" s="29"/>
      <c r="BW576" s="29"/>
    </row>
    <row r="577" spans="67:75" ht="15">
      <c r="BO577" s="29"/>
      <c r="BP577" s="29"/>
      <c r="BQ577" s="29"/>
      <c r="BR577" s="29"/>
      <c r="BS577" s="29"/>
      <c r="BT577" s="29"/>
      <c r="BU577" s="29"/>
      <c r="BV577" s="29"/>
      <c r="BW577" s="29"/>
    </row>
    <row r="578" spans="67:75" ht="15">
      <c r="BO578" s="29"/>
      <c r="BP578" s="29"/>
      <c r="BQ578" s="29"/>
      <c r="BR578" s="29"/>
      <c r="BS578" s="29"/>
      <c r="BT578" s="29"/>
      <c r="BU578" s="29"/>
      <c r="BV578" s="29"/>
      <c r="BW578" s="29"/>
    </row>
    <row r="579" spans="67:75" ht="15">
      <c r="BO579" s="29"/>
      <c r="BP579" s="29"/>
      <c r="BQ579" s="29"/>
      <c r="BR579" s="29"/>
      <c r="BS579" s="29"/>
      <c r="BT579" s="29"/>
      <c r="BU579" s="29"/>
      <c r="BV579" s="29"/>
      <c r="BW579" s="29"/>
    </row>
    <row r="580" spans="67:75" ht="15">
      <c r="BO580" s="29"/>
      <c r="BP580" s="29"/>
      <c r="BQ580" s="29"/>
      <c r="BR580" s="29"/>
      <c r="BS580" s="29"/>
      <c r="BT580" s="29"/>
      <c r="BU580" s="29"/>
      <c r="BV580" s="29"/>
      <c r="BW580" s="29"/>
    </row>
    <row r="581" spans="67:75" ht="15">
      <c r="BO581" s="29"/>
      <c r="BP581" s="29"/>
      <c r="BQ581" s="29"/>
      <c r="BR581" s="29"/>
      <c r="BS581" s="29"/>
      <c r="BT581" s="29"/>
      <c r="BU581" s="29"/>
      <c r="BV581" s="29"/>
      <c r="BW581" s="29"/>
    </row>
    <row r="582" spans="67:75" ht="15">
      <c r="BO582" s="29"/>
      <c r="BP582" s="29"/>
      <c r="BQ582" s="29"/>
      <c r="BR582" s="29"/>
      <c r="BS582" s="29"/>
      <c r="BT582" s="29"/>
      <c r="BU582" s="29"/>
      <c r="BV582" s="29"/>
      <c r="BW582" s="29"/>
    </row>
    <row r="583" spans="67:75" ht="15">
      <c r="BO583" s="29"/>
      <c r="BP583" s="29"/>
      <c r="BQ583" s="29"/>
      <c r="BR583" s="29"/>
      <c r="BS583" s="29"/>
      <c r="BT583" s="29"/>
      <c r="BU583" s="29"/>
      <c r="BV583" s="29"/>
      <c r="BW583" s="29"/>
    </row>
    <row r="584" spans="67:75" ht="15">
      <c r="BO584" s="29"/>
      <c r="BP584" s="29"/>
      <c r="BQ584" s="29"/>
      <c r="BR584" s="29"/>
      <c r="BS584" s="29"/>
      <c r="BT584" s="29"/>
      <c r="BU584" s="29"/>
      <c r="BV584" s="29"/>
      <c r="BW584" s="29"/>
    </row>
    <row r="585" spans="67:75" ht="15">
      <c r="BO585" s="29"/>
      <c r="BP585" s="29"/>
      <c r="BQ585" s="29"/>
      <c r="BR585" s="29"/>
      <c r="BS585" s="29"/>
      <c r="BT585" s="29"/>
      <c r="BU585" s="29"/>
      <c r="BV585" s="29"/>
      <c r="BW585" s="29"/>
    </row>
    <row r="586" spans="67:75" ht="15">
      <c r="BO586" s="29"/>
      <c r="BP586" s="29"/>
      <c r="BQ586" s="29"/>
      <c r="BR586" s="29"/>
      <c r="BS586" s="29"/>
      <c r="BT586" s="29"/>
      <c r="BU586" s="29"/>
      <c r="BV586" s="29"/>
      <c r="BW586" s="29"/>
    </row>
    <row r="587" spans="67:75" ht="15">
      <c r="BO587" s="29"/>
      <c r="BP587" s="29"/>
      <c r="BQ587" s="29"/>
      <c r="BR587" s="29"/>
      <c r="BS587" s="29"/>
      <c r="BT587" s="29"/>
      <c r="BU587" s="29"/>
      <c r="BV587" s="29"/>
      <c r="BW587" s="29"/>
    </row>
    <row r="588" spans="67:75" ht="15">
      <c r="BO588" s="29"/>
      <c r="BP588" s="29"/>
      <c r="BQ588" s="29"/>
      <c r="BR588" s="29"/>
      <c r="BS588" s="29"/>
      <c r="BT588" s="29"/>
      <c r="BU588" s="29"/>
      <c r="BV588" s="29"/>
      <c r="BW588" s="29"/>
    </row>
    <row r="589" spans="67:75" ht="15">
      <c r="BO589" s="29"/>
      <c r="BP589" s="29"/>
      <c r="BQ589" s="29"/>
      <c r="BR589" s="29"/>
      <c r="BS589" s="29"/>
      <c r="BT589" s="29"/>
      <c r="BU589" s="29"/>
      <c r="BV589" s="29"/>
      <c r="BW589" s="29"/>
    </row>
    <row r="590" spans="67:75" ht="15">
      <c r="BO590" s="29"/>
      <c r="BP590" s="29"/>
      <c r="BQ590" s="29"/>
      <c r="BR590" s="29"/>
      <c r="BS590" s="29"/>
      <c r="BT590" s="29"/>
      <c r="BU590" s="29"/>
      <c r="BV590" s="29"/>
      <c r="BW590" s="29"/>
    </row>
    <row r="591" spans="67:75" ht="15">
      <c r="BO591" s="29"/>
      <c r="BP591" s="29"/>
      <c r="BQ591" s="29"/>
      <c r="BR591" s="29"/>
      <c r="BS591" s="29"/>
      <c r="BT591" s="29"/>
      <c r="BU591" s="29"/>
      <c r="BV591" s="29"/>
      <c r="BW591" s="29"/>
    </row>
    <row r="592" spans="67:75" ht="15">
      <c r="BO592" s="29"/>
      <c r="BP592" s="29"/>
      <c r="BQ592" s="29"/>
      <c r="BR592" s="29"/>
      <c r="BS592" s="29"/>
      <c r="BT592" s="29"/>
      <c r="BU592" s="29"/>
      <c r="BV592" s="29"/>
      <c r="BW592" s="29"/>
    </row>
    <row r="593" spans="67:75" ht="15">
      <c r="BO593" s="29"/>
      <c r="BP593" s="29"/>
      <c r="BQ593" s="29"/>
      <c r="BR593" s="29"/>
      <c r="BS593" s="29"/>
      <c r="BT593" s="29"/>
      <c r="BU593" s="29"/>
      <c r="BV593" s="29"/>
      <c r="BW593" s="29"/>
    </row>
    <row r="594" spans="67:75" ht="15">
      <c r="BO594" s="29"/>
      <c r="BP594" s="29"/>
      <c r="BQ594" s="29"/>
      <c r="BR594" s="29"/>
      <c r="BS594" s="29"/>
      <c r="BT594" s="29"/>
      <c r="BU594" s="29"/>
      <c r="BV594" s="29"/>
      <c r="BW594" s="29"/>
    </row>
    <row r="595" spans="67:75" ht="15">
      <c r="BO595" s="29"/>
      <c r="BP595" s="29"/>
      <c r="BQ595" s="29"/>
      <c r="BR595" s="29"/>
      <c r="BS595" s="29"/>
      <c r="BT595" s="29"/>
      <c r="BU595" s="29"/>
      <c r="BV595" s="29"/>
      <c r="BW595" s="29"/>
    </row>
    <row r="596" spans="67:75" ht="15">
      <c r="BO596" s="29"/>
      <c r="BP596" s="29"/>
      <c r="BQ596" s="29"/>
      <c r="BR596" s="29"/>
      <c r="BS596" s="29"/>
      <c r="BT596" s="29"/>
      <c r="BU596" s="29"/>
      <c r="BV596" s="29"/>
      <c r="BW596" s="29"/>
    </row>
    <row r="597" spans="67:75" ht="15">
      <c r="BO597" s="29"/>
      <c r="BP597" s="29"/>
      <c r="BQ597" s="29"/>
      <c r="BR597" s="29"/>
      <c r="BS597" s="29"/>
      <c r="BT597" s="29"/>
      <c r="BU597" s="29"/>
      <c r="BV597" s="29"/>
      <c r="BW597" s="29"/>
    </row>
    <row r="598" spans="67:75" ht="15">
      <c r="BO598" s="29"/>
      <c r="BP598" s="29"/>
      <c r="BQ598" s="29"/>
      <c r="BR598" s="29"/>
      <c r="BS598" s="29"/>
      <c r="BT598" s="29"/>
      <c r="BU598" s="29"/>
      <c r="BV598" s="29"/>
      <c r="BW598" s="29"/>
    </row>
    <row r="599" spans="67:75" ht="15">
      <c r="BO599" s="29"/>
      <c r="BP599" s="29"/>
      <c r="BQ599" s="29"/>
      <c r="BR599" s="29"/>
      <c r="BS599" s="29"/>
      <c r="BT599" s="29"/>
      <c r="BU599" s="29"/>
      <c r="BV599" s="29"/>
      <c r="BW599" s="29"/>
    </row>
    <row r="600" spans="67:75" ht="15">
      <c r="BO600" s="29"/>
      <c r="BP600" s="29"/>
      <c r="BQ600" s="29"/>
      <c r="BR600" s="29"/>
      <c r="BS600" s="29"/>
      <c r="BT600" s="29"/>
      <c r="BU600" s="29"/>
      <c r="BV600" s="29"/>
      <c r="BW600" s="29"/>
    </row>
    <row r="601" spans="67:75" ht="15">
      <c r="BO601" s="29"/>
      <c r="BP601" s="29"/>
      <c r="BQ601" s="29"/>
      <c r="BR601" s="29"/>
      <c r="BS601" s="29"/>
      <c r="BT601" s="29"/>
      <c r="BU601" s="29"/>
      <c r="BV601" s="29"/>
      <c r="BW601" s="29"/>
    </row>
    <row r="602" spans="67:75" ht="15">
      <c r="BO602" s="29"/>
      <c r="BP602" s="29"/>
      <c r="BQ602" s="29"/>
      <c r="BR602" s="29"/>
      <c r="BS602" s="29"/>
      <c r="BT602" s="29"/>
      <c r="BU602" s="29"/>
      <c r="BV602" s="29"/>
      <c r="BW602" s="29"/>
    </row>
    <row r="603" spans="67:75" ht="15">
      <c r="BO603" s="29"/>
      <c r="BP603" s="29"/>
      <c r="BQ603" s="29"/>
      <c r="BR603" s="29"/>
      <c r="BS603" s="29"/>
      <c r="BT603" s="29"/>
      <c r="BU603" s="29"/>
      <c r="BV603" s="29"/>
      <c r="BW603" s="29"/>
    </row>
    <row r="604" spans="67:75" ht="15">
      <c r="BO604" s="29"/>
      <c r="BP604" s="29"/>
      <c r="BQ604" s="29"/>
      <c r="BR604" s="29"/>
      <c r="BS604" s="29"/>
      <c r="BT604" s="29"/>
      <c r="BU604" s="29"/>
      <c r="BV604" s="29"/>
      <c r="BW604" s="29"/>
    </row>
    <row r="605" spans="67:75" ht="15">
      <c r="BO605" s="29"/>
      <c r="BP605" s="29"/>
      <c r="BQ605" s="29"/>
      <c r="BR605" s="29"/>
      <c r="BS605" s="29"/>
      <c r="BT605" s="29"/>
      <c r="BU605" s="29"/>
      <c r="BV605" s="29"/>
      <c r="BW605" s="29"/>
    </row>
    <row r="606" spans="67:75" ht="15">
      <c r="BO606" s="29"/>
      <c r="BP606" s="29"/>
      <c r="BQ606" s="29"/>
      <c r="BR606" s="29"/>
      <c r="BS606" s="29"/>
      <c r="BT606" s="29"/>
      <c r="BU606" s="29"/>
      <c r="BV606" s="29"/>
      <c r="BW606" s="29"/>
    </row>
    <row r="607" spans="67:75" ht="15">
      <c r="BO607" s="29"/>
      <c r="BP607" s="29"/>
      <c r="BQ607" s="29"/>
      <c r="BR607" s="29"/>
      <c r="BS607" s="29"/>
      <c r="BT607" s="29"/>
      <c r="BU607" s="29"/>
      <c r="BV607" s="29"/>
      <c r="BW607" s="29"/>
    </row>
    <row r="608" spans="67:75" ht="15">
      <c r="BO608" s="29"/>
      <c r="BP608" s="29"/>
      <c r="BQ608" s="29"/>
      <c r="BR608" s="29"/>
      <c r="BS608" s="29"/>
      <c r="BT608" s="29"/>
      <c r="BU608" s="29"/>
      <c r="BV608" s="29"/>
      <c r="BW608" s="29"/>
    </row>
    <row r="609" spans="67:75" ht="15">
      <c r="BO609" s="29"/>
      <c r="BP609" s="29"/>
      <c r="BQ609" s="29"/>
      <c r="BR609" s="29"/>
      <c r="BS609" s="29"/>
      <c r="BT609" s="29"/>
      <c r="BU609" s="29"/>
      <c r="BV609" s="29"/>
      <c r="BW609" s="29"/>
    </row>
    <row r="610" spans="67:75" ht="15">
      <c r="BO610" s="29"/>
      <c r="BP610" s="29"/>
      <c r="BQ610" s="29"/>
      <c r="BR610" s="29"/>
      <c r="BS610" s="29"/>
      <c r="BT610" s="29"/>
      <c r="BU610" s="29"/>
      <c r="BV610" s="29"/>
      <c r="BW610" s="29"/>
    </row>
    <row r="611" spans="67:75" ht="15">
      <c r="BO611" s="29"/>
      <c r="BP611" s="29"/>
      <c r="BQ611" s="29"/>
      <c r="BR611" s="29"/>
      <c r="BS611" s="29"/>
      <c r="BT611" s="29"/>
      <c r="BU611" s="29"/>
      <c r="BV611" s="29"/>
      <c r="BW611" s="29"/>
    </row>
    <row r="612" spans="67:75" ht="15">
      <c r="BO612" s="29"/>
      <c r="BP612" s="29"/>
      <c r="BQ612" s="29"/>
      <c r="BR612" s="29"/>
      <c r="BS612" s="29"/>
      <c r="BT612" s="29"/>
      <c r="BU612" s="29"/>
      <c r="BV612" s="29"/>
      <c r="BW612" s="29"/>
    </row>
    <row r="613" spans="67:75" ht="15">
      <c r="BO613" s="29"/>
      <c r="BP613" s="29"/>
      <c r="BQ613" s="29"/>
      <c r="BR613" s="29"/>
      <c r="BS613" s="29"/>
      <c r="BT613" s="29"/>
      <c r="BU613" s="29"/>
      <c r="BV613" s="29"/>
      <c r="BW613" s="29"/>
    </row>
    <row r="614" spans="67:75" ht="15">
      <c r="BO614" s="29"/>
      <c r="BP614" s="29"/>
      <c r="BQ614" s="29"/>
      <c r="BR614" s="29"/>
      <c r="BS614" s="29"/>
      <c r="BT614" s="29"/>
      <c r="BU614" s="29"/>
      <c r="BV614" s="29"/>
      <c r="BW614" s="29"/>
    </row>
    <row r="615" spans="67:75" ht="15">
      <c r="BO615" s="29"/>
      <c r="BP615" s="29"/>
      <c r="BQ615" s="29"/>
      <c r="BR615" s="29"/>
      <c r="BS615" s="29"/>
      <c r="BT615" s="29"/>
      <c r="BU615" s="29"/>
      <c r="BV615" s="29"/>
      <c r="BW615" s="29"/>
    </row>
    <row r="616" spans="67:75" ht="15">
      <c r="BO616" s="29"/>
      <c r="BP616" s="29"/>
      <c r="BQ616" s="29"/>
      <c r="BR616" s="29"/>
      <c r="BS616" s="29"/>
      <c r="BT616" s="29"/>
      <c r="BU616" s="29"/>
      <c r="BV616" s="29"/>
      <c r="BW616" s="29"/>
    </row>
    <row r="617" spans="67:75" ht="15">
      <c r="BO617" s="29"/>
      <c r="BP617" s="29"/>
      <c r="BQ617" s="29"/>
      <c r="BR617" s="29"/>
      <c r="BS617" s="29"/>
      <c r="BT617" s="29"/>
      <c r="BU617" s="29"/>
      <c r="BV617" s="29"/>
      <c r="BW617" s="29"/>
    </row>
    <row r="618" spans="67:75" ht="15">
      <c r="BO618" s="29"/>
      <c r="BP618" s="29"/>
      <c r="BQ618" s="29"/>
      <c r="BR618" s="29"/>
      <c r="BS618" s="29"/>
      <c r="BT618" s="29"/>
      <c r="BU618" s="29"/>
      <c r="BV618" s="29"/>
      <c r="BW618" s="29"/>
    </row>
    <row r="619" spans="67:75" ht="15">
      <c r="BO619" s="29"/>
      <c r="BP619" s="29"/>
      <c r="BQ619" s="29"/>
      <c r="BR619" s="29"/>
      <c r="BS619" s="29"/>
      <c r="BT619" s="29"/>
      <c r="BU619" s="29"/>
      <c r="BV619" s="29"/>
      <c r="BW619" s="29"/>
    </row>
    <row r="620" spans="67:75" ht="15">
      <c r="BO620" s="29"/>
      <c r="BP620" s="29"/>
      <c r="BQ620" s="29"/>
      <c r="BR620" s="29"/>
      <c r="BS620" s="29"/>
      <c r="BT620" s="29"/>
      <c r="BU620" s="29"/>
      <c r="BV620" s="29"/>
      <c r="BW620" s="29"/>
    </row>
    <row r="621" spans="67:75" ht="15">
      <c r="BO621" s="29"/>
      <c r="BP621" s="29"/>
      <c r="BQ621" s="29"/>
      <c r="BR621" s="29"/>
      <c r="BS621" s="29"/>
      <c r="BT621" s="29"/>
      <c r="BU621" s="29"/>
      <c r="BV621" s="29"/>
      <c r="BW621" s="29"/>
    </row>
    <row r="622" spans="67:75" ht="15">
      <c r="BO622" s="29"/>
      <c r="BP622" s="29"/>
      <c r="BQ622" s="29"/>
      <c r="BR622" s="29"/>
      <c r="BS622" s="29"/>
      <c r="BT622" s="29"/>
      <c r="BU622" s="29"/>
      <c r="BV622" s="29"/>
      <c r="BW622" s="29"/>
    </row>
    <row r="623" spans="67:75" ht="15">
      <c r="BO623" s="29"/>
      <c r="BP623" s="29"/>
      <c r="BQ623" s="29"/>
      <c r="BR623" s="29"/>
      <c r="BS623" s="29"/>
      <c r="BT623" s="29"/>
      <c r="BU623" s="29"/>
      <c r="BV623" s="29"/>
      <c r="BW623" s="29"/>
    </row>
    <row r="624" spans="67:75" ht="15">
      <c r="BO624" s="29"/>
      <c r="BP624" s="29"/>
      <c r="BQ624" s="29"/>
      <c r="BR624" s="29"/>
      <c r="BS624" s="29"/>
      <c r="BT624" s="29"/>
      <c r="BU624" s="29"/>
      <c r="BV624" s="29"/>
      <c r="BW624" s="29"/>
    </row>
    <row r="625" spans="67:75" ht="15">
      <c r="BO625" s="29"/>
      <c r="BP625" s="29"/>
      <c r="BQ625" s="29"/>
      <c r="BR625" s="29"/>
      <c r="BS625" s="29"/>
      <c r="BT625" s="29"/>
      <c r="BU625" s="29"/>
      <c r="BV625" s="29"/>
      <c r="BW625" s="29"/>
    </row>
    <row r="626" spans="67:75" ht="15">
      <c r="BO626" s="29"/>
      <c r="BP626" s="29"/>
      <c r="BQ626" s="29"/>
      <c r="BR626" s="29"/>
      <c r="BS626" s="29"/>
      <c r="BT626" s="29"/>
      <c r="BU626" s="29"/>
      <c r="BV626" s="29"/>
      <c r="BW626" s="29"/>
    </row>
    <row r="627" spans="67:75" ht="15">
      <c r="BO627" s="29"/>
      <c r="BP627" s="29"/>
      <c r="BQ627" s="29"/>
      <c r="BR627" s="29"/>
      <c r="BS627" s="29"/>
      <c r="BT627" s="29"/>
      <c r="BU627" s="29"/>
      <c r="BV627" s="29"/>
      <c r="BW627" s="29"/>
    </row>
    <row r="628" spans="67:75" ht="15">
      <c r="BO628" s="29"/>
      <c r="BP628" s="29"/>
      <c r="BQ628" s="29"/>
      <c r="BR628" s="29"/>
      <c r="BS628" s="29"/>
      <c r="BT628" s="29"/>
      <c r="BU628" s="29"/>
      <c r="BV628" s="29"/>
      <c r="BW628" s="29"/>
    </row>
    <row r="629" spans="67:75" ht="15">
      <c r="BO629" s="29"/>
      <c r="BP629" s="29"/>
      <c r="BQ629" s="29"/>
      <c r="BR629" s="29"/>
      <c r="BS629" s="29"/>
      <c r="BT629" s="29"/>
      <c r="BU629" s="29"/>
      <c r="BV629" s="29"/>
      <c r="BW629" s="29"/>
    </row>
    <row r="630" spans="67:75" ht="15">
      <c r="BO630" s="29"/>
      <c r="BP630" s="29"/>
      <c r="BQ630" s="29"/>
      <c r="BR630" s="29"/>
      <c r="BS630" s="29"/>
      <c r="BT630" s="29"/>
      <c r="BU630" s="29"/>
      <c r="BV630" s="29"/>
      <c r="BW630" s="29"/>
    </row>
    <row r="631" spans="67:75" ht="15">
      <c r="BO631" s="29"/>
      <c r="BP631" s="29"/>
      <c r="BQ631" s="29"/>
      <c r="BR631" s="29"/>
      <c r="BS631" s="29"/>
      <c r="BT631" s="29"/>
      <c r="BU631" s="29"/>
      <c r="BV631" s="29"/>
      <c r="BW631" s="29"/>
    </row>
    <row r="632" spans="67:75" ht="15">
      <c r="BO632" s="29"/>
      <c r="BP632" s="29"/>
      <c r="BQ632" s="29"/>
      <c r="BR632" s="29"/>
      <c r="BS632" s="29"/>
      <c r="BT632" s="29"/>
      <c r="BU632" s="29"/>
      <c r="BV632" s="29"/>
      <c r="BW632" s="29"/>
    </row>
    <row r="633" spans="67:75" ht="15">
      <c r="BO633" s="29"/>
      <c r="BP633" s="29"/>
      <c r="BQ633" s="29"/>
      <c r="BR633" s="29"/>
      <c r="BS633" s="29"/>
      <c r="BT633" s="29"/>
      <c r="BU633" s="29"/>
      <c r="BV633" s="29"/>
      <c r="BW633" s="29"/>
    </row>
    <row r="634" spans="67:75" ht="15">
      <c r="BO634" s="29"/>
      <c r="BP634" s="29"/>
      <c r="BQ634" s="29"/>
      <c r="BR634" s="29"/>
      <c r="BS634" s="29"/>
      <c r="BT634" s="29"/>
      <c r="BU634" s="29"/>
      <c r="BV634" s="29"/>
      <c r="BW634" s="29"/>
    </row>
    <row r="635" spans="67:75" ht="15">
      <c r="BO635" s="29"/>
      <c r="BP635" s="29"/>
      <c r="BQ635" s="29"/>
      <c r="BR635" s="29"/>
      <c r="BS635" s="29"/>
      <c r="BT635" s="29"/>
      <c r="BU635" s="29"/>
      <c r="BV635" s="29"/>
      <c r="BW635" s="29"/>
    </row>
    <row r="636" spans="67:75" ht="15">
      <c r="BO636" s="29"/>
      <c r="BP636" s="29"/>
      <c r="BQ636" s="29"/>
      <c r="BR636" s="29"/>
      <c r="BS636" s="29"/>
      <c r="BT636" s="29"/>
      <c r="BU636" s="29"/>
      <c r="BV636" s="29"/>
      <c r="BW636" s="29"/>
    </row>
    <row r="637" spans="67:75" ht="15">
      <c r="BO637" s="29"/>
      <c r="BP637" s="29"/>
      <c r="BQ637" s="29"/>
      <c r="BR637" s="29"/>
      <c r="BS637" s="29"/>
      <c r="BT637" s="29"/>
      <c r="BU637" s="29"/>
      <c r="BV637" s="29"/>
      <c r="BW637" s="29"/>
    </row>
    <row r="638" spans="67:75" ht="15">
      <c r="BO638" s="29"/>
      <c r="BP638" s="29"/>
      <c r="BQ638" s="29"/>
      <c r="BR638" s="29"/>
      <c r="BS638" s="29"/>
      <c r="BT638" s="29"/>
      <c r="BU638" s="29"/>
      <c r="BV638" s="29"/>
      <c r="BW638" s="29"/>
    </row>
    <row r="639" spans="67:75" ht="15">
      <c r="BO639" s="29"/>
      <c r="BP639" s="29"/>
      <c r="BQ639" s="29"/>
      <c r="BR639" s="29"/>
      <c r="BS639" s="29"/>
      <c r="BT639" s="29"/>
      <c r="BU639" s="29"/>
      <c r="BV639" s="29"/>
      <c r="BW639" s="29"/>
    </row>
    <row r="640" spans="67:75" ht="15">
      <c r="BO640" s="29"/>
      <c r="BP640" s="29"/>
      <c r="BQ640" s="29"/>
      <c r="BR640" s="29"/>
      <c r="BS640" s="29"/>
      <c r="BT640" s="29"/>
      <c r="BU640" s="29"/>
      <c r="BV640" s="29"/>
      <c r="BW640" s="29"/>
    </row>
    <row r="641" spans="67:75" ht="15">
      <c r="BO641" s="29"/>
      <c r="BP641" s="29"/>
      <c r="BQ641" s="29"/>
      <c r="BR641" s="29"/>
      <c r="BS641" s="29"/>
      <c r="BT641" s="29"/>
      <c r="BU641" s="29"/>
      <c r="BV641" s="29"/>
      <c r="BW641" s="29"/>
    </row>
    <row r="642" spans="67:75" ht="15">
      <c r="BO642" s="29"/>
      <c r="BP642" s="29"/>
      <c r="BQ642" s="29"/>
      <c r="BR642" s="29"/>
      <c r="BS642" s="29"/>
      <c r="BT642" s="29"/>
      <c r="BU642" s="29"/>
      <c r="BV642" s="29"/>
      <c r="BW642" s="29"/>
    </row>
    <row r="643" spans="67:75" ht="15">
      <c r="BO643" s="29"/>
      <c r="BP643" s="29"/>
      <c r="BQ643" s="29"/>
      <c r="BR643" s="29"/>
      <c r="BS643" s="29"/>
      <c r="BT643" s="29"/>
      <c r="BU643" s="29"/>
      <c r="BV643" s="29"/>
      <c r="BW643" s="29"/>
    </row>
    <row r="644" spans="67:75" ht="15">
      <c r="BO644" s="29"/>
      <c r="BP644" s="29"/>
      <c r="BQ644" s="29"/>
      <c r="BR644" s="29"/>
      <c r="BS644" s="29"/>
      <c r="BT644" s="29"/>
      <c r="BU644" s="29"/>
      <c r="BV644" s="29"/>
      <c r="BW644" s="29"/>
    </row>
    <row r="645" spans="67:75" ht="15">
      <c r="BO645" s="29"/>
      <c r="BP645" s="29"/>
      <c r="BQ645" s="29"/>
      <c r="BR645" s="29"/>
      <c r="BS645" s="29"/>
      <c r="BT645" s="29"/>
      <c r="BU645" s="29"/>
      <c r="BV645" s="29"/>
      <c r="BW645" s="29"/>
    </row>
    <row r="646" spans="67:75" ht="15">
      <c r="BO646" s="29"/>
      <c r="BP646" s="29"/>
      <c r="BQ646" s="29"/>
      <c r="BR646" s="29"/>
      <c r="BS646" s="29"/>
      <c r="BT646" s="29"/>
      <c r="BU646" s="29"/>
      <c r="BV646" s="29"/>
      <c r="BW646" s="29"/>
    </row>
    <row r="647" spans="67:75" ht="15">
      <c r="BO647" s="29"/>
      <c r="BP647" s="29"/>
      <c r="BQ647" s="29"/>
      <c r="BR647" s="29"/>
      <c r="BS647" s="29"/>
      <c r="BT647" s="29"/>
      <c r="BU647" s="29"/>
      <c r="BV647" s="29"/>
      <c r="BW647" s="29"/>
    </row>
    <row r="648" spans="67:75" ht="15">
      <c r="BO648" s="29"/>
      <c r="BP648" s="29"/>
      <c r="BQ648" s="29"/>
      <c r="BR648" s="29"/>
      <c r="BS648" s="29"/>
      <c r="BT648" s="29"/>
      <c r="BU648" s="29"/>
      <c r="BV648" s="29"/>
      <c r="BW648" s="29"/>
    </row>
    <row r="649" spans="67:75" ht="15">
      <c r="BO649" s="29"/>
      <c r="BP649" s="29"/>
      <c r="BQ649" s="29"/>
      <c r="BR649" s="29"/>
      <c r="BS649" s="29"/>
      <c r="BT649" s="29"/>
      <c r="BU649" s="29"/>
      <c r="BV649" s="29"/>
      <c r="BW649" s="29"/>
    </row>
    <row r="650" spans="67:75" ht="15">
      <c r="BO650" s="29"/>
      <c r="BP650" s="29"/>
      <c r="BQ650" s="29"/>
      <c r="BR650" s="29"/>
      <c r="BS650" s="29"/>
      <c r="BT650" s="29"/>
      <c r="BU650" s="29"/>
      <c r="BV650" s="29"/>
      <c r="BW650" s="29"/>
    </row>
    <row r="651" spans="67:75" ht="15">
      <c r="BO651" s="29"/>
      <c r="BP651" s="29"/>
      <c r="BQ651" s="29"/>
      <c r="BR651" s="29"/>
      <c r="BS651" s="29"/>
      <c r="BT651" s="29"/>
      <c r="BU651" s="29"/>
      <c r="BV651" s="29"/>
      <c r="BW651" s="29"/>
    </row>
    <row r="652" spans="67:75" ht="15">
      <c r="BO652" s="29"/>
      <c r="BP652" s="29"/>
      <c r="BQ652" s="29"/>
      <c r="BR652" s="29"/>
      <c r="BS652" s="29"/>
      <c r="BT652" s="29"/>
      <c r="BU652" s="29"/>
      <c r="BV652" s="29"/>
      <c r="BW652" s="29"/>
    </row>
    <row r="653" spans="67:75" ht="15">
      <c r="BO653" s="29"/>
      <c r="BP653" s="29"/>
      <c r="BQ653" s="29"/>
      <c r="BR653" s="29"/>
      <c r="BS653" s="29"/>
      <c r="BT653" s="29"/>
      <c r="BU653" s="29"/>
      <c r="BV653" s="29"/>
      <c r="BW653" s="29"/>
    </row>
    <row r="654" spans="67:75" ht="15">
      <c r="BO654" s="29"/>
      <c r="BP654" s="29"/>
      <c r="BQ654" s="29"/>
      <c r="BR654" s="29"/>
      <c r="BS654" s="29"/>
      <c r="BT654" s="29"/>
      <c r="BU654" s="29"/>
      <c r="BV654" s="29"/>
      <c r="BW654" s="29"/>
    </row>
    <row r="655" spans="67:75" ht="15">
      <c r="BO655" s="29"/>
      <c r="BP655" s="29"/>
      <c r="BQ655" s="29"/>
      <c r="BR655" s="29"/>
      <c r="BS655" s="29"/>
      <c r="BT655" s="29"/>
      <c r="BU655" s="29"/>
      <c r="BV655" s="29"/>
      <c r="BW655" s="29"/>
    </row>
    <row r="656" spans="67:75" ht="15">
      <c r="BO656" s="29"/>
      <c r="BP656" s="29"/>
      <c r="BQ656" s="29"/>
      <c r="BR656" s="29"/>
      <c r="BS656" s="29"/>
      <c r="BT656" s="29"/>
      <c r="BU656" s="29"/>
      <c r="BV656" s="29"/>
      <c r="BW656" s="29"/>
    </row>
    <row r="657" spans="67:75" ht="15">
      <c r="BO657" s="29"/>
      <c r="BP657" s="29"/>
      <c r="BQ657" s="29"/>
      <c r="BR657" s="29"/>
      <c r="BS657" s="29"/>
      <c r="BT657" s="29"/>
      <c r="BU657" s="29"/>
      <c r="BV657" s="29"/>
      <c r="BW657" s="29"/>
    </row>
    <row r="658" spans="67:75" ht="15">
      <c r="BO658" s="29"/>
      <c r="BP658" s="29"/>
      <c r="BQ658" s="29"/>
      <c r="BR658" s="29"/>
      <c r="BS658" s="29"/>
      <c r="BT658" s="29"/>
      <c r="BU658" s="29"/>
      <c r="BV658" s="29"/>
      <c r="BW658" s="29"/>
    </row>
    <row r="659" spans="67:75" ht="15">
      <c r="BO659" s="29"/>
      <c r="BP659" s="29"/>
      <c r="BQ659" s="29"/>
      <c r="BR659" s="29"/>
      <c r="BS659" s="29"/>
      <c r="BT659" s="29"/>
      <c r="BU659" s="29"/>
      <c r="BV659" s="29"/>
      <c r="BW659" s="29"/>
    </row>
    <row r="660" spans="67:75" ht="15">
      <c r="BO660" s="29"/>
      <c r="BP660" s="29"/>
      <c r="BQ660" s="29"/>
      <c r="BR660" s="29"/>
      <c r="BS660" s="29"/>
      <c r="BT660" s="29"/>
      <c r="BU660" s="29"/>
      <c r="BV660" s="29"/>
      <c r="BW660" s="29"/>
    </row>
    <row r="661" spans="67:75" ht="15">
      <c r="BO661" s="29"/>
      <c r="BP661" s="29"/>
      <c r="BQ661" s="29"/>
      <c r="BR661" s="29"/>
      <c r="BS661" s="29"/>
      <c r="BT661" s="29"/>
      <c r="BU661" s="29"/>
      <c r="BV661" s="29"/>
      <c r="BW661" s="29"/>
    </row>
    <row r="662" spans="67:75" ht="15">
      <c r="BO662" s="29"/>
      <c r="BP662" s="29"/>
      <c r="BQ662" s="29"/>
      <c r="BR662" s="29"/>
      <c r="BS662" s="29"/>
      <c r="BT662" s="29"/>
      <c r="BU662" s="29"/>
      <c r="BV662" s="29"/>
      <c r="BW662" s="29"/>
    </row>
    <row r="663" spans="67:75" ht="15">
      <c r="BO663" s="29"/>
      <c r="BP663" s="29"/>
      <c r="BQ663" s="29"/>
      <c r="BR663" s="29"/>
      <c r="BS663" s="29"/>
      <c r="BT663" s="29"/>
      <c r="BU663" s="29"/>
      <c r="BV663" s="29"/>
      <c r="BW663" s="29"/>
    </row>
    <row r="664" spans="67:75" ht="15">
      <c r="BO664" s="29"/>
      <c r="BP664" s="29"/>
      <c r="BQ664" s="29"/>
      <c r="BR664" s="29"/>
      <c r="BS664" s="29"/>
      <c r="BT664" s="29"/>
      <c r="BU664" s="29"/>
      <c r="BV664" s="29"/>
      <c r="BW664" s="29"/>
    </row>
    <row r="665" spans="67:75" ht="15">
      <c r="BO665" s="29"/>
      <c r="BP665" s="29"/>
      <c r="BQ665" s="29"/>
      <c r="BR665" s="29"/>
      <c r="BS665" s="29"/>
      <c r="BT665" s="29"/>
      <c r="BU665" s="29"/>
      <c r="BV665" s="29"/>
      <c r="BW665" s="29"/>
    </row>
    <row r="666" spans="67:75" ht="15">
      <c r="BO666" s="29"/>
      <c r="BP666" s="29"/>
      <c r="BQ666" s="29"/>
      <c r="BR666" s="29"/>
      <c r="BS666" s="29"/>
      <c r="BT666" s="29"/>
      <c r="BU666" s="29"/>
      <c r="BV666" s="29"/>
      <c r="BW666" s="29"/>
    </row>
    <row r="667" spans="67:75" ht="15">
      <c r="BO667" s="29"/>
      <c r="BP667" s="29"/>
      <c r="BQ667" s="29"/>
      <c r="BR667" s="29"/>
      <c r="BS667" s="29"/>
      <c r="BT667" s="29"/>
      <c r="BU667" s="29"/>
      <c r="BV667" s="29"/>
      <c r="BW667" s="29"/>
    </row>
    <row r="668" spans="67:75" ht="15">
      <c r="BO668" s="29"/>
      <c r="BP668" s="29"/>
      <c r="BQ668" s="29"/>
      <c r="BR668" s="29"/>
      <c r="BS668" s="29"/>
      <c r="BT668" s="29"/>
      <c r="BU668" s="29"/>
      <c r="BV668" s="29"/>
      <c r="BW668" s="29"/>
    </row>
    <row r="669" spans="67:75" ht="15">
      <c r="BO669" s="29"/>
      <c r="BP669" s="29"/>
      <c r="BQ669" s="29"/>
      <c r="BR669" s="29"/>
      <c r="BS669" s="29"/>
      <c r="BT669" s="29"/>
      <c r="BU669" s="29"/>
      <c r="BV669" s="29"/>
      <c r="BW669" s="29"/>
    </row>
    <row r="670" spans="67:75" ht="15">
      <c r="BO670" s="29"/>
      <c r="BP670" s="29"/>
      <c r="BQ670" s="29"/>
      <c r="BR670" s="29"/>
      <c r="BS670" s="29"/>
      <c r="BT670" s="29"/>
      <c r="BU670" s="29"/>
      <c r="BV670" s="29"/>
      <c r="BW670" s="29"/>
    </row>
    <row r="671" spans="67:75" ht="15">
      <c r="BO671" s="29"/>
      <c r="BP671" s="29"/>
      <c r="BQ671" s="29"/>
      <c r="BR671" s="29"/>
      <c r="BS671" s="29"/>
      <c r="BT671" s="29"/>
      <c r="BU671" s="29"/>
      <c r="BV671" s="29"/>
      <c r="BW671" s="29"/>
    </row>
    <row r="672" spans="67:75" ht="15">
      <c r="BO672" s="29"/>
      <c r="BP672" s="29"/>
      <c r="BQ672" s="29"/>
      <c r="BR672" s="29"/>
      <c r="BS672" s="29"/>
      <c r="BT672" s="29"/>
      <c r="BU672" s="29"/>
      <c r="BV672" s="29"/>
      <c r="BW672" s="29"/>
    </row>
    <row r="673" spans="67:75" ht="15">
      <c r="BO673" s="29"/>
      <c r="BP673" s="29"/>
      <c r="BQ673" s="29"/>
      <c r="BR673" s="29"/>
      <c r="BS673" s="29"/>
      <c r="BT673" s="29"/>
      <c r="BU673" s="29"/>
      <c r="BV673" s="29"/>
      <c r="BW673" s="29"/>
    </row>
    <row r="674" spans="67:75" ht="15">
      <c r="BO674" s="29"/>
      <c r="BP674" s="29"/>
      <c r="BQ674" s="29"/>
      <c r="BR674" s="29"/>
      <c r="BS674" s="29"/>
      <c r="BT674" s="29"/>
      <c r="BU674" s="29"/>
      <c r="BV674" s="29"/>
      <c r="BW674" s="29"/>
    </row>
    <row r="675" spans="67:75" ht="15">
      <c r="BO675" s="29"/>
      <c r="BP675" s="29"/>
      <c r="BQ675" s="29"/>
      <c r="BR675" s="29"/>
      <c r="BS675" s="29"/>
      <c r="BT675" s="29"/>
      <c r="BU675" s="29"/>
      <c r="BV675" s="29"/>
      <c r="BW675" s="29"/>
    </row>
    <row r="676" spans="67:75" ht="15">
      <c r="BO676" s="29"/>
      <c r="BP676" s="29"/>
      <c r="BQ676" s="29"/>
      <c r="BR676" s="29"/>
      <c r="BS676" s="29"/>
      <c r="BT676" s="29"/>
      <c r="BU676" s="29"/>
      <c r="BV676" s="29"/>
      <c r="BW676" s="29"/>
    </row>
    <row r="677" spans="67:75" ht="15">
      <c r="BO677" s="29"/>
      <c r="BP677" s="29"/>
      <c r="BQ677" s="29"/>
      <c r="BR677" s="29"/>
      <c r="BS677" s="29"/>
      <c r="BT677" s="29"/>
      <c r="BU677" s="29"/>
      <c r="BV677" s="29"/>
      <c r="BW677" s="29"/>
    </row>
    <row r="678" spans="67:75" ht="15">
      <c r="BO678" s="29"/>
      <c r="BP678" s="29"/>
      <c r="BQ678" s="29"/>
      <c r="BR678" s="29"/>
      <c r="BS678" s="29"/>
      <c r="BT678" s="29"/>
      <c r="BU678" s="29"/>
      <c r="BV678" s="29"/>
      <c r="BW678" s="29"/>
    </row>
    <row r="679" spans="67:75" ht="15">
      <c r="BO679" s="29"/>
      <c r="BP679" s="29"/>
      <c r="BQ679" s="29"/>
      <c r="BR679" s="29"/>
      <c r="BS679" s="29"/>
      <c r="BT679" s="29"/>
      <c r="BU679" s="29"/>
      <c r="BV679" s="29"/>
      <c r="BW679" s="29"/>
    </row>
    <row r="680" spans="67:75" ht="15">
      <c r="BO680" s="29"/>
      <c r="BP680" s="29"/>
      <c r="BQ680" s="29"/>
      <c r="BR680" s="29"/>
      <c r="BS680" s="29"/>
      <c r="BT680" s="29"/>
      <c r="BU680" s="29"/>
      <c r="BV680" s="29"/>
      <c r="BW680" s="29"/>
    </row>
    <row r="681" spans="67:75" ht="15">
      <c r="BO681" s="29"/>
      <c r="BP681" s="29"/>
      <c r="BQ681" s="29"/>
      <c r="BR681" s="29"/>
      <c r="BS681" s="29"/>
      <c r="BT681" s="29"/>
      <c r="BU681" s="29"/>
      <c r="BV681" s="29"/>
      <c r="BW681" s="29"/>
    </row>
    <row r="682" spans="67:75" ht="15">
      <c r="BO682" s="29"/>
      <c r="BP682" s="29"/>
      <c r="BQ682" s="29"/>
      <c r="BR682" s="29"/>
      <c r="BS682" s="29"/>
      <c r="BT682" s="29"/>
      <c r="BU682" s="29"/>
      <c r="BV682" s="29"/>
      <c r="BW682" s="29"/>
    </row>
    <row r="683" spans="67:75" ht="15">
      <c r="BO683" s="29"/>
      <c r="BP683" s="29"/>
      <c r="BQ683" s="29"/>
      <c r="BR683" s="29"/>
      <c r="BS683" s="29"/>
      <c r="BT683" s="29"/>
      <c r="BU683" s="29"/>
      <c r="BV683" s="29"/>
      <c r="BW683" s="29"/>
    </row>
    <row r="684" spans="67:75" ht="15">
      <c r="BO684" s="29"/>
      <c r="BP684" s="29"/>
      <c r="BQ684" s="29"/>
      <c r="BR684" s="29"/>
      <c r="BS684" s="29"/>
      <c r="BT684" s="29"/>
      <c r="BU684" s="29"/>
      <c r="BV684" s="29"/>
      <c r="BW684" s="29"/>
    </row>
    <row r="685" spans="67:75" ht="15">
      <c r="BO685" s="29"/>
      <c r="BP685" s="29"/>
      <c r="BQ685" s="29"/>
      <c r="BR685" s="29"/>
      <c r="BS685" s="29"/>
      <c r="BT685" s="29"/>
      <c r="BU685" s="29"/>
      <c r="BV685" s="29"/>
      <c r="BW685" s="29"/>
    </row>
    <row r="686" spans="67:75" ht="15">
      <c r="BO686" s="29"/>
      <c r="BP686" s="29"/>
      <c r="BQ686" s="29"/>
      <c r="BR686" s="29"/>
      <c r="BS686" s="29"/>
      <c r="BT686" s="29"/>
      <c r="BU686" s="29"/>
      <c r="BV686" s="29"/>
      <c r="BW686" s="29"/>
    </row>
    <row r="687" spans="67:75" ht="15">
      <c r="BO687" s="29"/>
      <c r="BP687" s="29"/>
      <c r="BQ687" s="29"/>
      <c r="BR687" s="29"/>
      <c r="BS687" s="29"/>
      <c r="BT687" s="29"/>
      <c r="BU687" s="29"/>
      <c r="BV687" s="29"/>
      <c r="BW687" s="29"/>
    </row>
    <row r="688" spans="67:75" ht="15">
      <c r="BO688" s="29"/>
      <c r="BP688" s="29"/>
      <c r="BQ688" s="29"/>
      <c r="BR688" s="29"/>
      <c r="BS688" s="29"/>
      <c r="BT688" s="29"/>
      <c r="BU688" s="29"/>
      <c r="BV688" s="29"/>
      <c r="BW688" s="29"/>
    </row>
    <row r="689" spans="67:75" ht="15">
      <c r="BO689" s="29"/>
      <c r="BP689" s="29"/>
      <c r="BQ689" s="29"/>
      <c r="BR689" s="29"/>
      <c r="BS689" s="29"/>
      <c r="BT689" s="29"/>
      <c r="BU689" s="29"/>
      <c r="BV689" s="29"/>
      <c r="BW689" s="29"/>
    </row>
    <row r="690" spans="67:75" ht="15">
      <c r="BO690" s="29"/>
      <c r="BP690" s="29"/>
      <c r="BQ690" s="29"/>
      <c r="BR690" s="29"/>
      <c r="BS690" s="29"/>
      <c r="BT690" s="29"/>
      <c r="BU690" s="29"/>
      <c r="BV690" s="29"/>
      <c r="BW690" s="29"/>
    </row>
    <row r="691" spans="67:75" ht="15">
      <c r="BO691" s="29"/>
      <c r="BP691" s="29"/>
      <c r="BQ691" s="29"/>
      <c r="BR691" s="29"/>
      <c r="BS691" s="29"/>
      <c r="BT691" s="29"/>
      <c r="BU691" s="29"/>
      <c r="BV691" s="29"/>
      <c r="BW691" s="29"/>
    </row>
    <row r="692" spans="67:75" ht="15">
      <c r="BO692" s="29"/>
      <c r="BP692" s="29"/>
      <c r="BQ692" s="29"/>
      <c r="BR692" s="29"/>
      <c r="BS692" s="29"/>
      <c r="BT692" s="29"/>
      <c r="BU692" s="29"/>
      <c r="BV692" s="29"/>
      <c r="BW692" s="29"/>
    </row>
    <row r="693" spans="67:75" ht="15">
      <c r="BO693" s="29"/>
      <c r="BP693" s="29"/>
      <c r="BQ693" s="29"/>
      <c r="BR693" s="29"/>
      <c r="BS693" s="29"/>
      <c r="BT693" s="29"/>
      <c r="BU693" s="29"/>
      <c r="BV693" s="29"/>
      <c r="BW693" s="29"/>
    </row>
    <row r="694" spans="67:75" ht="15">
      <c r="BO694" s="29"/>
      <c r="BP694" s="29"/>
      <c r="BQ694" s="29"/>
      <c r="BR694" s="29"/>
      <c r="BS694" s="29"/>
      <c r="BT694" s="29"/>
      <c r="BU694" s="29"/>
      <c r="BV694" s="29"/>
      <c r="BW694" s="29"/>
    </row>
    <row r="695" spans="67:75" ht="15">
      <c r="BO695" s="29"/>
      <c r="BP695" s="29"/>
      <c r="BQ695" s="29"/>
      <c r="BR695" s="29"/>
      <c r="BS695" s="29"/>
      <c r="BT695" s="29"/>
      <c r="BU695" s="29"/>
      <c r="BV695" s="29"/>
      <c r="BW695" s="29"/>
    </row>
    <row r="696" spans="67:75" ht="15">
      <c r="BO696" s="29"/>
      <c r="BP696" s="29"/>
      <c r="BQ696" s="29"/>
      <c r="BR696" s="29"/>
      <c r="BS696" s="29"/>
      <c r="BT696" s="29"/>
      <c r="BU696" s="29"/>
      <c r="BV696" s="29"/>
      <c r="BW696" s="29"/>
    </row>
    <row r="697" spans="67:75" ht="15">
      <c r="BO697" s="29"/>
      <c r="BP697" s="29"/>
      <c r="BQ697" s="29"/>
      <c r="BR697" s="29"/>
      <c r="BS697" s="29"/>
      <c r="BT697" s="29"/>
      <c r="BU697" s="29"/>
      <c r="BV697" s="29"/>
      <c r="BW697" s="29"/>
    </row>
    <row r="698" spans="67:75" ht="15">
      <c r="BO698" s="29"/>
      <c r="BP698" s="29"/>
      <c r="BQ698" s="29"/>
      <c r="BR698" s="29"/>
      <c r="BS698" s="29"/>
      <c r="BT698" s="29"/>
      <c r="BU698" s="29"/>
      <c r="BV698" s="29"/>
      <c r="BW698" s="29"/>
    </row>
    <row r="699" spans="67:75" ht="15">
      <c r="BO699" s="29"/>
      <c r="BP699" s="29"/>
      <c r="BQ699" s="29"/>
      <c r="BR699" s="29"/>
      <c r="BS699" s="29"/>
      <c r="BT699" s="29"/>
      <c r="BU699" s="29"/>
      <c r="BV699" s="29"/>
      <c r="BW699" s="29"/>
    </row>
    <row r="700" spans="67:75" ht="15">
      <c r="BO700" s="29"/>
      <c r="BP700" s="29"/>
      <c r="BQ700" s="29"/>
      <c r="BR700" s="29"/>
      <c r="BS700" s="29"/>
      <c r="BT700" s="29"/>
      <c r="BU700" s="29"/>
      <c r="BV700" s="29"/>
      <c r="BW700" s="29"/>
    </row>
    <row r="701" spans="67:75" ht="15">
      <c r="BO701" s="29"/>
      <c r="BP701" s="29"/>
      <c r="BQ701" s="29"/>
      <c r="BR701" s="29"/>
      <c r="BS701" s="29"/>
      <c r="BT701" s="29"/>
      <c r="BU701" s="29"/>
      <c r="BV701" s="29"/>
      <c r="BW701" s="29"/>
    </row>
    <row r="702" spans="67:75" ht="15">
      <c r="BO702" s="29"/>
      <c r="BP702" s="29"/>
      <c r="BQ702" s="29"/>
      <c r="BR702" s="29"/>
      <c r="BS702" s="29"/>
      <c r="BT702" s="29"/>
      <c r="BU702" s="29"/>
      <c r="BV702" s="29"/>
      <c r="BW702" s="29"/>
    </row>
    <row r="703" spans="67:75" ht="15">
      <c r="BO703" s="29"/>
      <c r="BP703" s="29"/>
      <c r="BQ703" s="29"/>
      <c r="BR703" s="29"/>
      <c r="BS703" s="29"/>
      <c r="BT703" s="29"/>
      <c r="BU703" s="29"/>
      <c r="BV703" s="29"/>
      <c r="BW703" s="29"/>
    </row>
    <row r="704" spans="67:75" ht="15">
      <c r="BO704" s="29"/>
      <c r="BP704" s="29"/>
      <c r="BQ704" s="29"/>
      <c r="BR704" s="29"/>
      <c r="BS704" s="29"/>
      <c r="BT704" s="29"/>
      <c r="BU704" s="29"/>
      <c r="BV704" s="29"/>
      <c r="BW704" s="29"/>
    </row>
    <row r="705" spans="67:75" ht="15">
      <c r="BO705" s="29"/>
      <c r="BP705" s="29"/>
      <c r="BQ705" s="29"/>
      <c r="BR705" s="29"/>
      <c r="BS705" s="29"/>
      <c r="BT705" s="29"/>
      <c r="BU705" s="29"/>
      <c r="BV705" s="29"/>
      <c r="BW705" s="29"/>
    </row>
    <row r="706" spans="67:75" ht="15">
      <c r="BO706" s="29"/>
      <c r="BP706" s="29"/>
      <c r="BQ706" s="29"/>
      <c r="BR706" s="29"/>
      <c r="BS706" s="29"/>
      <c r="BT706" s="29"/>
      <c r="BU706" s="29"/>
      <c r="BV706" s="29"/>
      <c r="BW706" s="29"/>
    </row>
    <row r="707" spans="67:75" ht="15">
      <c r="BO707" s="29"/>
      <c r="BP707" s="29"/>
      <c r="BQ707" s="29"/>
      <c r="BR707" s="29"/>
      <c r="BS707" s="29"/>
      <c r="BT707" s="29"/>
      <c r="BU707" s="29"/>
      <c r="BV707" s="29"/>
      <c r="BW707" s="29"/>
    </row>
    <row r="708" spans="67:75" ht="15">
      <c r="BO708" s="29"/>
      <c r="BP708" s="29"/>
      <c r="BQ708" s="29"/>
      <c r="BR708" s="29"/>
      <c r="BS708" s="29"/>
      <c r="BT708" s="29"/>
      <c r="BU708" s="29"/>
      <c r="BV708" s="29"/>
      <c r="BW708" s="29"/>
    </row>
    <row r="709" spans="67:75" ht="15">
      <c r="BO709" s="29"/>
      <c r="BP709" s="29"/>
      <c r="BQ709" s="29"/>
      <c r="BR709" s="29"/>
      <c r="BS709" s="29"/>
      <c r="BT709" s="29"/>
      <c r="BU709" s="29"/>
      <c r="BV709" s="29"/>
      <c r="BW709" s="29"/>
    </row>
    <row r="710" spans="67:75" ht="15">
      <c r="BO710" s="29"/>
      <c r="BP710" s="29"/>
      <c r="BQ710" s="29"/>
      <c r="BR710" s="29"/>
      <c r="BS710" s="29"/>
      <c r="BT710" s="29"/>
      <c r="BU710" s="29"/>
      <c r="BV710" s="29"/>
      <c r="BW710" s="29"/>
    </row>
    <row r="711" spans="67:75" ht="15">
      <c r="BO711" s="29"/>
      <c r="BP711" s="29"/>
      <c r="BQ711" s="29"/>
      <c r="BR711" s="29"/>
      <c r="BS711" s="29"/>
      <c r="BT711" s="29"/>
      <c r="BU711" s="29"/>
      <c r="BV711" s="29"/>
      <c r="BW711" s="29"/>
    </row>
    <row r="712" spans="67:75" ht="15">
      <c r="BO712" s="29"/>
      <c r="BP712" s="29"/>
      <c r="BQ712" s="29"/>
      <c r="BR712" s="29"/>
      <c r="BS712" s="29"/>
      <c r="BT712" s="29"/>
      <c r="BU712" s="29"/>
      <c r="BV712" s="29"/>
      <c r="BW712" s="29"/>
    </row>
    <row r="713" spans="67:75" ht="15">
      <c r="BO713" s="29"/>
      <c r="BP713" s="29"/>
      <c r="BQ713" s="29"/>
      <c r="BR713" s="29"/>
      <c r="BS713" s="29"/>
      <c r="BT713" s="29"/>
      <c r="BU713" s="29"/>
      <c r="BV713" s="29"/>
      <c r="BW713" s="29"/>
    </row>
    <row r="714" spans="67:75" ht="15">
      <c r="BO714" s="29"/>
      <c r="BP714" s="29"/>
      <c r="BQ714" s="29"/>
      <c r="BR714" s="29"/>
      <c r="BS714" s="29"/>
      <c r="BT714" s="29"/>
      <c r="BU714" s="29"/>
      <c r="BV714" s="29"/>
      <c r="BW714" s="29"/>
    </row>
    <row r="715" spans="67:75" ht="15">
      <c r="BO715" s="29"/>
      <c r="BP715" s="29"/>
      <c r="BQ715" s="29"/>
      <c r="BR715" s="29"/>
      <c r="BS715" s="29"/>
      <c r="BT715" s="29"/>
      <c r="BU715" s="29"/>
      <c r="BV715" s="29"/>
      <c r="BW715" s="29"/>
    </row>
    <row r="716" spans="67:75" ht="15">
      <c r="BO716" s="29"/>
      <c r="BP716" s="29"/>
      <c r="BQ716" s="29"/>
      <c r="BR716" s="29"/>
      <c r="BS716" s="29"/>
      <c r="BT716" s="29"/>
      <c r="BU716" s="29"/>
      <c r="BV716" s="29"/>
      <c r="BW716" s="29"/>
    </row>
    <row r="717" spans="67:75" ht="15">
      <c r="BO717" s="29"/>
      <c r="BP717" s="29"/>
      <c r="BQ717" s="29"/>
      <c r="BR717" s="29"/>
      <c r="BS717" s="29"/>
      <c r="BT717" s="29"/>
      <c r="BU717" s="29"/>
      <c r="BV717" s="29"/>
      <c r="BW717" s="29"/>
    </row>
    <row r="718" spans="67:75" ht="15">
      <c r="BO718" s="29"/>
      <c r="BP718" s="29"/>
      <c r="BQ718" s="29"/>
      <c r="BR718" s="29"/>
      <c r="BS718" s="29"/>
      <c r="BT718" s="29"/>
      <c r="BU718" s="29"/>
      <c r="BV718" s="29"/>
      <c r="BW718" s="29"/>
    </row>
    <row r="719" spans="67:75" ht="15">
      <c r="BO719" s="29"/>
      <c r="BP719" s="29"/>
      <c r="BQ719" s="29"/>
      <c r="BR719" s="29"/>
      <c r="BS719" s="29"/>
      <c r="BT719" s="29"/>
      <c r="BU719" s="29"/>
      <c r="BV719" s="29"/>
      <c r="BW719" s="29"/>
    </row>
    <row r="720" spans="67:75" ht="15">
      <c r="BO720" s="29"/>
      <c r="BP720" s="29"/>
      <c r="BQ720" s="29"/>
      <c r="BR720" s="29"/>
      <c r="BS720" s="29"/>
      <c r="BT720" s="29"/>
      <c r="BU720" s="29"/>
      <c r="BV720" s="29"/>
      <c r="BW720" s="29"/>
    </row>
    <row r="721" spans="67:75" ht="15">
      <c r="BO721" s="29"/>
      <c r="BP721" s="29"/>
      <c r="BQ721" s="29"/>
      <c r="BR721" s="29"/>
      <c r="BS721" s="29"/>
      <c r="BT721" s="29"/>
      <c r="BU721" s="29"/>
      <c r="BV721" s="29"/>
      <c r="BW721" s="29"/>
    </row>
    <row r="722" spans="67:75" ht="15">
      <c r="BO722" s="29"/>
      <c r="BP722" s="29"/>
      <c r="BQ722" s="29"/>
      <c r="BR722" s="29"/>
      <c r="BS722" s="29"/>
      <c r="BT722" s="29"/>
      <c r="BU722" s="29"/>
      <c r="BV722" s="29"/>
      <c r="BW722" s="29"/>
    </row>
    <row r="723" spans="67:75" ht="15">
      <c r="BO723" s="29"/>
      <c r="BP723" s="29"/>
      <c r="BQ723" s="29"/>
      <c r="BR723" s="29"/>
      <c r="BS723" s="29"/>
      <c r="BT723" s="29"/>
      <c r="BU723" s="29"/>
      <c r="BV723" s="29"/>
      <c r="BW723" s="29"/>
    </row>
    <row r="724" spans="67:75" ht="15">
      <c r="BO724" s="29"/>
      <c r="BP724" s="29"/>
      <c r="BQ724" s="29"/>
      <c r="BR724" s="29"/>
      <c r="BS724" s="29"/>
      <c r="BT724" s="29"/>
      <c r="BU724" s="29"/>
      <c r="BV724" s="29"/>
      <c r="BW724" s="29"/>
    </row>
    <row r="725" spans="67:75" ht="15">
      <c r="BO725" s="29"/>
      <c r="BP725" s="29"/>
      <c r="BQ725" s="29"/>
      <c r="BR725" s="29"/>
      <c r="BS725" s="29"/>
      <c r="BT725" s="29"/>
      <c r="BU725" s="29"/>
      <c r="BV725" s="29"/>
      <c r="BW725" s="29"/>
    </row>
    <row r="726" spans="67:75" ht="15">
      <c r="BO726" s="29"/>
      <c r="BP726" s="29"/>
      <c r="BQ726" s="29"/>
      <c r="BR726" s="29"/>
      <c r="BS726" s="29"/>
      <c r="BT726" s="29"/>
      <c r="BU726" s="29"/>
      <c r="BV726" s="29"/>
      <c r="BW726" s="29"/>
    </row>
    <row r="727" spans="67:75" ht="15">
      <c r="BO727" s="29"/>
      <c r="BP727" s="29"/>
      <c r="BQ727" s="29"/>
      <c r="BR727" s="29"/>
      <c r="BS727" s="29"/>
      <c r="BT727" s="29"/>
      <c r="BU727" s="29"/>
      <c r="BV727" s="29"/>
      <c r="BW727" s="29"/>
    </row>
    <row r="728" spans="67:75" ht="15">
      <c r="BO728" s="29"/>
      <c r="BP728" s="29"/>
      <c r="BQ728" s="29"/>
      <c r="BR728" s="29"/>
      <c r="BS728" s="29"/>
      <c r="BT728" s="29"/>
      <c r="BU728" s="29"/>
      <c r="BV728" s="29"/>
      <c r="BW728" s="29"/>
    </row>
    <row r="729" spans="67:75" ht="15">
      <c r="BO729" s="29"/>
      <c r="BP729" s="29"/>
      <c r="BQ729" s="29"/>
      <c r="BR729" s="29"/>
      <c r="BS729" s="29"/>
      <c r="BT729" s="29"/>
      <c r="BU729" s="29"/>
      <c r="BV729" s="29"/>
      <c r="BW729" s="29"/>
    </row>
    <row r="730" spans="67:75" ht="15">
      <c r="BO730" s="29"/>
      <c r="BP730" s="29"/>
      <c r="BQ730" s="29"/>
      <c r="BR730" s="29"/>
      <c r="BS730" s="29"/>
      <c r="BT730" s="29"/>
      <c r="BU730" s="29"/>
      <c r="BV730" s="29"/>
      <c r="BW730" s="29"/>
    </row>
    <row r="731" spans="67:75" ht="15">
      <c r="BO731" s="29"/>
      <c r="BP731" s="29"/>
      <c r="BQ731" s="29"/>
      <c r="BR731" s="29"/>
      <c r="BS731" s="29"/>
      <c r="BT731" s="29"/>
      <c r="BU731" s="29"/>
      <c r="BV731" s="29"/>
      <c r="BW731" s="29"/>
    </row>
    <row r="732" spans="67:75" ht="15">
      <c r="BO732" s="29"/>
      <c r="BP732" s="29"/>
      <c r="BQ732" s="29"/>
      <c r="BR732" s="29"/>
      <c r="BS732" s="29"/>
      <c r="BT732" s="29"/>
      <c r="BU732" s="29"/>
      <c r="BV732" s="29"/>
      <c r="BW732" s="29"/>
    </row>
    <row r="733" spans="67:75" ht="15">
      <c r="BO733" s="29"/>
      <c r="BP733" s="29"/>
      <c r="BQ733" s="29"/>
      <c r="BR733" s="29"/>
      <c r="BS733" s="29"/>
      <c r="BT733" s="29"/>
      <c r="BU733" s="29"/>
      <c r="BV733" s="29"/>
      <c r="BW733" s="29"/>
    </row>
    <row r="734" spans="67:75" ht="15">
      <c r="BO734" s="29"/>
      <c r="BP734" s="29"/>
      <c r="BQ734" s="29"/>
      <c r="BR734" s="29"/>
      <c r="BS734" s="29"/>
      <c r="BT734" s="29"/>
      <c r="BU734" s="29"/>
      <c r="BV734" s="29"/>
      <c r="BW734" s="29"/>
    </row>
    <row r="735" spans="67:75" ht="15">
      <c r="BO735" s="29"/>
      <c r="BP735" s="29"/>
      <c r="BQ735" s="29"/>
      <c r="BR735" s="29"/>
      <c r="BS735" s="29"/>
      <c r="BT735" s="29"/>
      <c r="BU735" s="29"/>
      <c r="BV735" s="29"/>
      <c r="BW735" s="29"/>
    </row>
    <row r="736" spans="67:75" ht="15">
      <c r="BO736" s="29"/>
      <c r="BP736" s="29"/>
      <c r="BQ736" s="29"/>
      <c r="BR736" s="29"/>
      <c r="BS736" s="29"/>
      <c r="BT736" s="29"/>
      <c r="BU736" s="29"/>
      <c r="BV736" s="29"/>
      <c r="BW736" s="29"/>
    </row>
    <row r="737" spans="67:75" ht="15">
      <c r="BO737" s="29"/>
      <c r="BP737" s="29"/>
      <c r="BQ737" s="29"/>
      <c r="BR737" s="29"/>
      <c r="BS737" s="29"/>
      <c r="BT737" s="29"/>
      <c r="BU737" s="29"/>
      <c r="BV737" s="29"/>
      <c r="BW737" s="29"/>
    </row>
    <row r="738" spans="67:75" ht="15">
      <c r="BO738" s="29"/>
      <c r="BP738" s="29"/>
      <c r="BQ738" s="29"/>
      <c r="BR738" s="29"/>
      <c r="BS738" s="29"/>
      <c r="BT738" s="29"/>
      <c r="BU738" s="29"/>
      <c r="BV738" s="29"/>
      <c r="BW738" s="29"/>
    </row>
    <row r="739" spans="67:75" ht="15">
      <c r="BO739" s="29"/>
      <c r="BP739" s="29"/>
      <c r="BQ739" s="29"/>
      <c r="BR739" s="29"/>
      <c r="BS739" s="29"/>
      <c r="BT739" s="29"/>
      <c r="BU739" s="29"/>
      <c r="BV739" s="29"/>
      <c r="BW739" s="29"/>
    </row>
    <row r="740" spans="67:75" ht="15">
      <c r="BO740" s="29"/>
      <c r="BP740" s="29"/>
      <c r="BQ740" s="29"/>
      <c r="BR740" s="29"/>
      <c r="BS740" s="29"/>
      <c r="BT740" s="29"/>
      <c r="BU740" s="29"/>
      <c r="BV740" s="29"/>
      <c r="BW740" s="29"/>
    </row>
    <row r="741" spans="67:75" ht="15">
      <c r="BO741" s="29"/>
      <c r="BP741" s="29"/>
      <c r="BQ741" s="29"/>
      <c r="BR741" s="29"/>
      <c r="BS741" s="29"/>
      <c r="BT741" s="29"/>
      <c r="BU741" s="29"/>
      <c r="BV741" s="29"/>
      <c r="BW741" s="29"/>
    </row>
    <row r="742" spans="67:75" ht="15">
      <c r="BO742" s="29"/>
      <c r="BP742" s="29"/>
      <c r="BQ742" s="29"/>
      <c r="BR742" s="29"/>
      <c r="BS742" s="29"/>
      <c r="BT742" s="29"/>
      <c r="BU742" s="29"/>
      <c r="BV742" s="29"/>
      <c r="BW742" s="29"/>
    </row>
    <row r="743" spans="67:75" ht="15">
      <c r="BO743" s="29"/>
      <c r="BP743" s="29"/>
      <c r="BQ743" s="29"/>
      <c r="BR743" s="29"/>
      <c r="BS743" s="29"/>
      <c r="BT743" s="29"/>
      <c r="BU743" s="29"/>
      <c r="BV743" s="29"/>
      <c r="BW743" s="29"/>
    </row>
    <row r="744" spans="67:75" ht="15">
      <c r="BO744" s="29"/>
      <c r="BP744" s="29"/>
      <c r="BQ744" s="29"/>
      <c r="BR744" s="29"/>
      <c r="BS744" s="29"/>
      <c r="BT744" s="29"/>
      <c r="BU744" s="29"/>
      <c r="BV744" s="29"/>
      <c r="BW744" s="29"/>
    </row>
    <row r="745" spans="67:75" ht="15">
      <c r="BO745" s="29"/>
      <c r="BP745" s="29"/>
      <c r="BQ745" s="29"/>
      <c r="BR745" s="29"/>
      <c r="BS745" s="29"/>
      <c r="BT745" s="29"/>
      <c r="BU745" s="29"/>
      <c r="BV745" s="29"/>
      <c r="BW745" s="29"/>
    </row>
    <row r="746" spans="67:75" ht="15">
      <c r="BO746" s="29"/>
      <c r="BP746" s="29"/>
      <c r="BQ746" s="29"/>
      <c r="BR746" s="29"/>
      <c r="BS746" s="29"/>
      <c r="BT746" s="29"/>
      <c r="BU746" s="29"/>
      <c r="BV746" s="29"/>
      <c r="BW746" s="29"/>
    </row>
    <row r="747" spans="67:75" ht="15">
      <c r="BO747" s="29"/>
      <c r="BP747" s="29"/>
      <c r="BQ747" s="29"/>
      <c r="BR747" s="29"/>
      <c r="BS747" s="29"/>
      <c r="BT747" s="29"/>
      <c r="BU747" s="29"/>
      <c r="BV747" s="29"/>
      <c r="BW747" s="29"/>
    </row>
    <row r="748" spans="67:75" ht="15">
      <c r="BO748" s="29"/>
      <c r="BP748" s="29"/>
      <c r="BQ748" s="29"/>
      <c r="BR748" s="29"/>
      <c r="BS748" s="29"/>
      <c r="BT748" s="29"/>
      <c r="BU748" s="29"/>
      <c r="BV748" s="29"/>
      <c r="BW748" s="29"/>
    </row>
    <row r="749" spans="67:75" ht="15">
      <c r="BO749" s="29"/>
      <c r="BP749" s="29"/>
      <c r="BQ749" s="29"/>
      <c r="BR749" s="29"/>
      <c r="BS749" s="29"/>
      <c r="BT749" s="29"/>
      <c r="BU749" s="29"/>
      <c r="BV749" s="29"/>
      <c r="BW749" s="29"/>
    </row>
    <row r="750" spans="67:75" ht="15">
      <c r="BO750" s="29"/>
      <c r="BP750" s="29"/>
      <c r="BQ750" s="29"/>
      <c r="BR750" s="29"/>
      <c r="BS750" s="29"/>
      <c r="BT750" s="29"/>
      <c r="BU750" s="29"/>
      <c r="BV750" s="29"/>
      <c r="BW750" s="29"/>
    </row>
    <row r="751" spans="67:75" ht="15">
      <c r="BO751" s="29"/>
      <c r="BP751" s="29"/>
      <c r="BQ751" s="29"/>
      <c r="BR751" s="29"/>
      <c r="BS751" s="29"/>
      <c r="BT751" s="29"/>
      <c r="BU751" s="29"/>
      <c r="BV751" s="29"/>
      <c r="BW751" s="29"/>
    </row>
    <row r="752" spans="67:75" ht="15">
      <c r="BO752" s="29"/>
      <c r="BP752" s="29"/>
      <c r="BQ752" s="29"/>
      <c r="BR752" s="29"/>
      <c r="BS752" s="29"/>
      <c r="BT752" s="29"/>
      <c r="BU752" s="29"/>
      <c r="BV752" s="29"/>
      <c r="BW752" s="29"/>
    </row>
    <row r="753" spans="67:75" ht="15">
      <c r="BO753" s="29"/>
      <c r="BP753" s="29"/>
      <c r="BQ753" s="29"/>
      <c r="BR753" s="29"/>
      <c r="BS753" s="29"/>
      <c r="BT753" s="29"/>
      <c r="BU753" s="29"/>
      <c r="BV753" s="29"/>
      <c r="BW753" s="29"/>
    </row>
    <row r="754" spans="67:75" ht="15">
      <c r="BO754" s="29"/>
      <c r="BP754" s="29"/>
      <c r="BQ754" s="29"/>
      <c r="BR754" s="29"/>
      <c r="BS754" s="29"/>
      <c r="BT754" s="29"/>
      <c r="BU754" s="29"/>
      <c r="BV754" s="29"/>
      <c r="BW754" s="29"/>
    </row>
    <row r="755" spans="67:75" ht="15">
      <c r="BO755" s="29"/>
      <c r="BP755" s="29"/>
      <c r="BQ755" s="29"/>
      <c r="BR755" s="29"/>
      <c r="BS755" s="29"/>
      <c r="BT755" s="29"/>
      <c r="BU755" s="29"/>
      <c r="BV755" s="29"/>
      <c r="BW755" s="29"/>
    </row>
    <row r="756" spans="67:75" ht="15">
      <c r="BO756" s="29"/>
      <c r="BP756" s="29"/>
      <c r="BQ756" s="29"/>
      <c r="BR756" s="29"/>
      <c r="BS756" s="29"/>
      <c r="BT756" s="29"/>
      <c r="BU756" s="29"/>
      <c r="BV756" s="29"/>
      <c r="BW756" s="29"/>
    </row>
    <row r="757" spans="67:75" ht="15">
      <c r="BO757" s="29"/>
      <c r="BP757" s="29"/>
      <c r="BQ757" s="29"/>
      <c r="BR757" s="29"/>
      <c r="BS757" s="29"/>
      <c r="BT757" s="29"/>
      <c r="BU757" s="29"/>
      <c r="BV757" s="29"/>
      <c r="BW757" s="29"/>
    </row>
    <row r="758" spans="67:75" ht="15">
      <c r="BO758" s="29"/>
      <c r="BP758" s="29"/>
      <c r="BQ758" s="29"/>
      <c r="BR758" s="29"/>
      <c r="BS758" s="29"/>
      <c r="BT758" s="29"/>
      <c r="BU758" s="29"/>
      <c r="BV758" s="29"/>
      <c r="BW758" s="29"/>
    </row>
    <row r="759" spans="67:75" ht="15">
      <c r="BO759" s="29"/>
      <c r="BP759" s="29"/>
      <c r="BQ759" s="29"/>
      <c r="BR759" s="29"/>
      <c r="BS759" s="29"/>
      <c r="BT759" s="29"/>
      <c r="BU759" s="29"/>
      <c r="BV759" s="29"/>
      <c r="BW759" s="29"/>
    </row>
    <row r="760" spans="67:75" ht="15">
      <c r="BO760" s="29"/>
      <c r="BP760" s="29"/>
      <c r="BQ760" s="29"/>
      <c r="BR760" s="29"/>
      <c r="BS760" s="29"/>
      <c r="BT760" s="29"/>
      <c r="BU760" s="29"/>
      <c r="BV760" s="29"/>
      <c r="BW760" s="29"/>
    </row>
    <row r="761" spans="67:75" ht="15">
      <c r="BO761" s="29"/>
      <c r="BP761" s="29"/>
      <c r="BQ761" s="29"/>
      <c r="BR761" s="29"/>
      <c r="BS761" s="29"/>
      <c r="BT761" s="29"/>
      <c r="BU761" s="29"/>
      <c r="BV761" s="29"/>
      <c r="BW761" s="29"/>
    </row>
    <row r="762" spans="67:75" ht="15">
      <c r="BO762" s="29"/>
      <c r="BP762" s="29"/>
      <c r="BQ762" s="29"/>
      <c r="BR762" s="29"/>
      <c r="BS762" s="29"/>
      <c r="BT762" s="29"/>
      <c r="BU762" s="29"/>
      <c r="BV762" s="29"/>
      <c r="BW762" s="29"/>
    </row>
    <row r="763" spans="67:75" ht="15">
      <c r="BO763" s="29"/>
      <c r="BP763" s="29"/>
      <c r="BQ763" s="29"/>
      <c r="BR763" s="29"/>
      <c r="BS763" s="29"/>
      <c r="BT763" s="29"/>
      <c r="BU763" s="29"/>
      <c r="BV763" s="29"/>
      <c r="BW763" s="29"/>
    </row>
    <row r="764" spans="67:75" ht="15">
      <c r="BO764" s="29"/>
      <c r="BP764" s="29"/>
      <c r="BQ764" s="29"/>
      <c r="BR764" s="29"/>
      <c r="BS764" s="29"/>
      <c r="BT764" s="29"/>
      <c r="BU764" s="29"/>
      <c r="BV764" s="29"/>
      <c r="BW764" s="29"/>
    </row>
    <row r="765" spans="67:75" ht="15">
      <c r="BO765" s="29"/>
      <c r="BP765" s="29"/>
      <c r="BQ765" s="29"/>
      <c r="BR765" s="29"/>
      <c r="BS765" s="29"/>
      <c r="BT765" s="29"/>
      <c r="BU765" s="29"/>
      <c r="BV765" s="29"/>
      <c r="BW765" s="29"/>
    </row>
    <row r="766" spans="67:75" ht="15">
      <c r="BO766" s="29"/>
      <c r="BP766" s="29"/>
      <c r="BQ766" s="29"/>
      <c r="BR766" s="29"/>
      <c r="BS766" s="29"/>
      <c r="BT766" s="29"/>
      <c r="BU766" s="29"/>
      <c r="BV766" s="29"/>
      <c r="BW766" s="29"/>
    </row>
    <row r="767" spans="67:75" ht="15">
      <c r="BO767" s="29"/>
      <c r="BP767" s="29"/>
      <c r="BQ767" s="29"/>
      <c r="BR767" s="29"/>
      <c r="BS767" s="29"/>
      <c r="BT767" s="29"/>
      <c r="BU767" s="29"/>
      <c r="BV767" s="29"/>
      <c r="BW767" s="29"/>
    </row>
    <row r="768" spans="67:75" ht="15">
      <c r="BO768" s="29"/>
      <c r="BP768" s="29"/>
      <c r="BQ768" s="29"/>
      <c r="BR768" s="29"/>
      <c r="BS768" s="29"/>
      <c r="BT768" s="29"/>
      <c r="BU768" s="29"/>
      <c r="BV768" s="29"/>
      <c r="BW768" s="29"/>
    </row>
    <row r="769" spans="67:75" ht="15">
      <c r="BO769" s="29"/>
      <c r="BP769" s="29"/>
      <c r="BQ769" s="29"/>
      <c r="BR769" s="29"/>
      <c r="BS769" s="29"/>
      <c r="BT769" s="29"/>
      <c r="BU769" s="29"/>
      <c r="BV769" s="29"/>
      <c r="BW769" s="29"/>
    </row>
    <row r="770" spans="67:75" ht="15">
      <c r="BO770" s="29"/>
      <c r="BP770" s="29"/>
      <c r="BQ770" s="29"/>
      <c r="BR770" s="29"/>
      <c r="BS770" s="29"/>
      <c r="BT770" s="29"/>
      <c r="BU770" s="29"/>
      <c r="BV770" s="29"/>
      <c r="BW770" s="29"/>
    </row>
    <row r="771" spans="67:75" ht="15">
      <c r="BO771" s="29"/>
      <c r="BP771" s="29"/>
      <c r="BQ771" s="29"/>
      <c r="BR771" s="29"/>
      <c r="BS771" s="29"/>
      <c r="BT771" s="29"/>
      <c r="BU771" s="29"/>
      <c r="BV771" s="29"/>
      <c r="BW771" s="29"/>
    </row>
    <row r="772" spans="67:75" ht="15">
      <c r="BO772" s="29"/>
      <c r="BP772" s="29"/>
      <c r="BQ772" s="29"/>
      <c r="BR772" s="29"/>
      <c r="BS772" s="29"/>
      <c r="BT772" s="29"/>
      <c r="BU772" s="29"/>
      <c r="BV772" s="29"/>
      <c r="BW772" s="29"/>
    </row>
    <row r="773" spans="67:75" ht="15">
      <c r="BO773" s="29"/>
      <c r="BP773" s="29"/>
      <c r="BQ773" s="29"/>
      <c r="BR773" s="29"/>
      <c r="BS773" s="29"/>
      <c r="BT773" s="29"/>
      <c r="BU773" s="29"/>
      <c r="BV773" s="29"/>
      <c r="BW773" s="29"/>
    </row>
    <row r="774" spans="67:75" ht="15">
      <c r="BO774" s="29"/>
      <c r="BP774" s="29"/>
      <c r="BQ774" s="29"/>
      <c r="BR774" s="29"/>
      <c r="BS774" s="29"/>
      <c r="BT774" s="29"/>
      <c r="BU774" s="29"/>
      <c r="BV774" s="29"/>
      <c r="BW774" s="29"/>
    </row>
    <row r="775" spans="67:75" ht="15">
      <c r="BO775" s="29"/>
      <c r="BP775" s="29"/>
      <c r="BQ775" s="29"/>
      <c r="BR775" s="29"/>
      <c r="BS775" s="29"/>
      <c r="BT775" s="29"/>
      <c r="BU775" s="29"/>
      <c r="BV775" s="29"/>
      <c r="BW775" s="29"/>
    </row>
    <row r="776" spans="67:75" ht="15">
      <c r="BO776" s="29"/>
      <c r="BP776" s="29"/>
      <c r="BQ776" s="29"/>
      <c r="BR776" s="29"/>
      <c r="BS776" s="29"/>
      <c r="BT776" s="29"/>
      <c r="BU776" s="29"/>
      <c r="BV776" s="29"/>
      <c r="BW776" s="29"/>
    </row>
    <row r="777" spans="67:75" ht="15">
      <c r="BO777" s="29"/>
      <c r="BP777" s="29"/>
      <c r="BQ777" s="29"/>
      <c r="BR777" s="29"/>
      <c r="BS777" s="29"/>
      <c r="BT777" s="29"/>
      <c r="BU777" s="29"/>
      <c r="BV777" s="29"/>
      <c r="BW777" s="29"/>
    </row>
    <row r="778" spans="67:75" ht="15">
      <c r="BO778" s="29"/>
      <c r="BP778" s="29"/>
      <c r="BQ778" s="29"/>
      <c r="BR778" s="29"/>
      <c r="BS778" s="29"/>
      <c r="BT778" s="29"/>
      <c r="BU778" s="29"/>
      <c r="BV778" s="29"/>
      <c r="BW778" s="29"/>
    </row>
    <row r="779" spans="67:75" ht="15">
      <c r="BO779" s="29"/>
      <c r="BP779" s="29"/>
      <c r="BQ779" s="29"/>
      <c r="BR779" s="29"/>
      <c r="BS779" s="29"/>
      <c r="BT779" s="29"/>
      <c r="BU779" s="29"/>
      <c r="BV779" s="29"/>
      <c r="BW779" s="29"/>
    </row>
    <row r="780" spans="67:75" ht="15">
      <c r="BO780" s="29"/>
      <c r="BP780" s="29"/>
      <c r="BQ780" s="29"/>
      <c r="BR780" s="29"/>
      <c r="BS780" s="29"/>
      <c r="BT780" s="29"/>
      <c r="BU780" s="29"/>
      <c r="BV780" s="29"/>
      <c r="BW780" s="29"/>
    </row>
    <row r="781" spans="67:75" ht="15">
      <c r="BO781" s="29"/>
      <c r="BP781" s="29"/>
      <c r="BQ781" s="29"/>
      <c r="BR781" s="29"/>
      <c r="BS781" s="29"/>
      <c r="BT781" s="29"/>
      <c r="BU781" s="29"/>
      <c r="BV781" s="29"/>
      <c r="BW781" s="29"/>
    </row>
    <row r="782" spans="67:75" ht="15">
      <c r="BO782" s="29"/>
      <c r="BP782" s="29"/>
      <c r="BQ782" s="29"/>
      <c r="BR782" s="29"/>
      <c r="BS782" s="29"/>
      <c r="BT782" s="29"/>
      <c r="BU782" s="29"/>
      <c r="BV782" s="29"/>
      <c r="BW782" s="29"/>
    </row>
    <row r="783" spans="67:75" ht="15">
      <c r="BO783" s="29"/>
      <c r="BP783" s="29"/>
      <c r="BQ783" s="29"/>
      <c r="BR783" s="29"/>
      <c r="BS783" s="29"/>
      <c r="BT783" s="29"/>
      <c r="BU783" s="29"/>
      <c r="BV783" s="29"/>
      <c r="BW783" s="29"/>
    </row>
    <row r="784" spans="67:75" ht="15">
      <c r="BO784" s="29"/>
      <c r="BP784" s="29"/>
      <c r="BQ784" s="29"/>
      <c r="BR784" s="29"/>
      <c r="BS784" s="29"/>
      <c r="BT784" s="29"/>
      <c r="BU784" s="29"/>
      <c r="BV784" s="29"/>
      <c r="BW784" s="29"/>
    </row>
    <row r="785" spans="67:75" ht="15">
      <c r="BO785" s="29"/>
      <c r="BP785" s="29"/>
      <c r="BQ785" s="29"/>
      <c r="BR785" s="29"/>
      <c r="BS785" s="29"/>
      <c r="BT785" s="29"/>
      <c r="BU785" s="29"/>
      <c r="BV785" s="29"/>
      <c r="BW785" s="29"/>
    </row>
    <row r="786" spans="67:75" ht="15">
      <c r="BO786" s="29"/>
      <c r="BP786" s="29"/>
      <c r="BQ786" s="29"/>
      <c r="BR786" s="29"/>
      <c r="BS786" s="29"/>
      <c r="BT786" s="29"/>
      <c r="BU786" s="29"/>
      <c r="BV786" s="29"/>
      <c r="BW786" s="29"/>
    </row>
    <row r="787" spans="67:75" ht="15">
      <c r="BO787" s="29"/>
      <c r="BP787" s="29"/>
      <c r="BQ787" s="29"/>
      <c r="BR787" s="29"/>
      <c r="BS787" s="29"/>
      <c r="BT787" s="29"/>
      <c r="BU787" s="29"/>
      <c r="BV787" s="29"/>
      <c r="BW787" s="29"/>
    </row>
    <row r="788" spans="67:75" ht="15">
      <c r="BO788" s="29"/>
      <c r="BP788" s="29"/>
      <c r="BQ788" s="29"/>
      <c r="BR788" s="29"/>
      <c r="BS788" s="29"/>
      <c r="BT788" s="29"/>
      <c r="BU788" s="29"/>
      <c r="BV788" s="29"/>
      <c r="BW788" s="29"/>
    </row>
    <row r="789" spans="67:75" ht="15">
      <c r="BO789" s="29"/>
      <c r="BP789" s="29"/>
      <c r="BQ789" s="29"/>
      <c r="BR789" s="29"/>
      <c r="BS789" s="29"/>
      <c r="BT789" s="29"/>
      <c r="BU789" s="29"/>
      <c r="BV789" s="29"/>
      <c r="BW789" s="29"/>
    </row>
    <row r="790" spans="67:75" ht="15">
      <c r="BO790" s="29"/>
      <c r="BP790" s="29"/>
      <c r="BQ790" s="29"/>
      <c r="BR790" s="29"/>
      <c r="BS790" s="29"/>
      <c r="BT790" s="29"/>
      <c r="BU790" s="29"/>
      <c r="BV790" s="29"/>
      <c r="BW790" s="29"/>
    </row>
    <row r="791" spans="67:75" ht="15">
      <c r="BO791" s="29"/>
      <c r="BP791" s="29"/>
      <c r="BQ791" s="29"/>
      <c r="BR791" s="29"/>
      <c r="BS791" s="29"/>
      <c r="BT791" s="29"/>
      <c r="BU791" s="29"/>
      <c r="BV791" s="29"/>
      <c r="BW791" s="29"/>
    </row>
    <row r="792" spans="67:75" ht="15">
      <c r="BO792" s="29"/>
      <c r="BP792" s="29"/>
      <c r="BQ792" s="29"/>
      <c r="BR792" s="29"/>
      <c r="BS792" s="29"/>
      <c r="BT792" s="29"/>
      <c r="BU792" s="29"/>
      <c r="BV792" s="29"/>
      <c r="BW792" s="29"/>
    </row>
    <row r="793" spans="67:75" ht="15">
      <c r="BO793" s="29"/>
      <c r="BP793" s="29"/>
      <c r="BQ793" s="29"/>
      <c r="BR793" s="29"/>
      <c r="BS793" s="29"/>
      <c r="BT793" s="29"/>
      <c r="BU793" s="29"/>
      <c r="BV793" s="29"/>
      <c r="BW793" s="29"/>
    </row>
    <row r="794" spans="67:75" ht="15">
      <c r="BO794" s="29"/>
      <c r="BP794" s="29"/>
      <c r="BQ794" s="29"/>
      <c r="BR794" s="29"/>
      <c r="BS794" s="29"/>
      <c r="BT794" s="29"/>
      <c r="BU794" s="29"/>
      <c r="BV794" s="29"/>
      <c r="BW794" s="29"/>
    </row>
    <row r="795" spans="67:75" ht="15">
      <c r="BO795" s="29"/>
      <c r="BP795" s="29"/>
      <c r="BQ795" s="29"/>
      <c r="BR795" s="29"/>
      <c r="BS795" s="29"/>
      <c r="BT795" s="29"/>
      <c r="BU795" s="29"/>
      <c r="BV795" s="29"/>
      <c r="BW795" s="29"/>
    </row>
    <row r="796" spans="67:75" ht="15">
      <c r="BO796" s="29"/>
      <c r="BP796" s="29"/>
      <c r="BQ796" s="29"/>
      <c r="BR796" s="29"/>
      <c r="BS796" s="29"/>
      <c r="BT796" s="29"/>
      <c r="BU796" s="29"/>
      <c r="BV796" s="29"/>
      <c r="BW796" s="29"/>
    </row>
    <row r="797" spans="67:75" ht="15">
      <c r="BO797" s="29"/>
      <c r="BP797" s="29"/>
      <c r="BQ797" s="29"/>
      <c r="BR797" s="29"/>
      <c r="BS797" s="29"/>
      <c r="BT797" s="29"/>
      <c r="BU797" s="29"/>
      <c r="BV797" s="29"/>
      <c r="BW797" s="29"/>
    </row>
    <row r="798" spans="67:75" ht="15">
      <c r="BO798" s="29"/>
      <c r="BP798" s="29"/>
      <c r="BQ798" s="29"/>
      <c r="BR798" s="29"/>
      <c r="BS798" s="29"/>
      <c r="BT798" s="29"/>
      <c r="BU798" s="29"/>
      <c r="BV798" s="29"/>
      <c r="BW798" s="29"/>
    </row>
    <row r="799" spans="67:75" ht="15">
      <c r="BO799" s="29"/>
      <c r="BP799" s="29"/>
      <c r="BQ799" s="29"/>
      <c r="BR799" s="29"/>
      <c r="BS799" s="29"/>
      <c r="BT799" s="29"/>
      <c r="BU799" s="29"/>
      <c r="BV799" s="29"/>
      <c r="BW799" s="29"/>
    </row>
    <row r="800" spans="67:75" ht="15">
      <c r="BO800" s="29"/>
      <c r="BP800" s="29"/>
      <c r="BQ800" s="29"/>
      <c r="BR800" s="29"/>
      <c r="BS800" s="29"/>
      <c r="BT800" s="29"/>
      <c r="BU800" s="29"/>
      <c r="BV800" s="29"/>
      <c r="BW800" s="29"/>
    </row>
    <row r="801" spans="67:75" ht="15">
      <c r="BO801" s="29"/>
      <c r="BP801" s="29"/>
      <c r="BQ801" s="29"/>
      <c r="BR801" s="29"/>
      <c r="BS801" s="29"/>
      <c r="BT801" s="29"/>
      <c r="BU801" s="29"/>
      <c r="BV801" s="29"/>
      <c r="BW801" s="29"/>
    </row>
    <row r="802" spans="67:75" ht="15">
      <c r="BO802" s="29"/>
      <c r="BP802" s="29"/>
      <c r="BQ802" s="29"/>
      <c r="BR802" s="29"/>
      <c r="BS802" s="29"/>
      <c r="BT802" s="29"/>
      <c r="BU802" s="29"/>
      <c r="BV802" s="29"/>
      <c r="BW802" s="29"/>
    </row>
    <row r="803" spans="67:75" ht="15">
      <c r="BO803" s="29"/>
      <c r="BP803" s="29"/>
      <c r="BQ803" s="29"/>
      <c r="BR803" s="29"/>
      <c r="BS803" s="29"/>
      <c r="BT803" s="29"/>
      <c r="BU803" s="29"/>
      <c r="BV803" s="29"/>
      <c r="BW803" s="29"/>
    </row>
    <row r="804" spans="67:75" ht="15">
      <c r="BO804" s="29"/>
      <c r="BP804" s="29"/>
      <c r="BQ804" s="29"/>
      <c r="BR804" s="29"/>
      <c r="BS804" s="29"/>
      <c r="BT804" s="29"/>
      <c r="BU804" s="29"/>
      <c r="BV804" s="29"/>
      <c r="BW804" s="29"/>
    </row>
    <row r="805" spans="67:75" ht="15">
      <c r="BO805" s="29"/>
      <c r="BP805" s="29"/>
      <c r="BQ805" s="29"/>
      <c r="BR805" s="29"/>
      <c r="BS805" s="29"/>
      <c r="BT805" s="29"/>
      <c r="BU805" s="29"/>
      <c r="BV805" s="29"/>
      <c r="BW805" s="29"/>
    </row>
    <row r="806" spans="67:75" ht="15">
      <c r="BO806" s="29"/>
      <c r="BP806" s="29"/>
      <c r="BQ806" s="29"/>
      <c r="BR806" s="29"/>
      <c r="BS806" s="29"/>
      <c r="BT806" s="29"/>
      <c r="BU806" s="29"/>
      <c r="BV806" s="29"/>
      <c r="BW806" s="29"/>
    </row>
    <row r="807" spans="67:75" ht="15">
      <c r="BO807" s="29"/>
      <c r="BP807" s="29"/>
      <c r="BQ807" s="29"/>
      <c r="BR807" s="29"/>
      <c r="BS807" s="29"/>
      <c r="BT807" s="29"/>
      <c r="BU807" s="29"/>
      <c r="BV807" s="29"/>
      <c r="BW807" s="29"/>
    </row>
    <row r="808" spans="67:75" ht="15">
      <c r="BO808" s="29"/>
      <c r="BP808" s="29"/>
      <c r="BQ808" s="29"/>
      <c r="BR808" s="29"/>
      <c r="BS808" s="29"/>
      <c r="BT808" s="29"/>
      <c r="BU808" s="29"/>
      <c r="BV808" s="29"/>
      <c r="BW808" s="29"/>
    </row>
    <row r="809" spans="67:75" ht="15">
      <c r="BO809" s="29"/>
      <c r="BP809" s="29"/>
      <c r="BQ809" s="29"/>
      <c r="BR809" s="29"/>
      <c r="BS809" s="29"/>
      <c r="BT809" s="29"/>
      <c r="BU809" s="29"/>
      <c r="BV809" s="29"/>
      <c r="BW809" s="29"/>
    </row>
    <row r="810" spans="67:75" ht="15">
      <c r="BO810" s="29"/>
      <c r="BP810" s="29"/>
      <c r="BQ810" s="29"/>
      <c r="BR810" s="29"/>
      <c r="BS810" s="29"/>
      <c r="BT810" s="29"/>
      <c r="BU810" s="29"/>
      <c r="BV810" s="29"/>
      <c r="BW810" s="29"/>
    </row>
    <row r="811" spans="67:75" ht="15">
      <c r="BO811" s="29"/>
      <c r="BP811" s="29"/>
      <c r="BQ811" s="29"/>
      <c r="BR811" s="29"/>
      <c r="BS811" s="29"/>
      <c r="BT811" s="29"/>
      <c r="BU811" s="29"/>
      <c r="BV811" s="29"/>
      <c r="BW811" s="29"/>
    </row>
    <row r="812" spans="67:75" ht="15">
      <c r="BO812" s="29"/>
      <c r="BP812" s="29"/>
      <c r="BQ812" s="29"/>
      <c r="BR812" s="29"/>
      <c r="BS812" s="29"/>
      <c r="BT812" s="29"/>
      <c r="BU812" s="29"/>
      <c r="BV812" s="29"/>
      <c r="BW812" s="29"/>
    </row>
    <row r="813" spans="67:75" ht="15">
      <c r="BO813" s="29"/>
      <c r="BP813" s="29"/>
      <c r="BQ813" s="29"/>
      <c r="BR813" s="29"/>
      <c r="BS813" s="29"/>
      <c r="BT813" s="29"/>
      <c r="BU813" s="29"/>
      <c r="BV813" s="29"/>
      <c r="BW813" s="29"/>
    </row>
    <row r="814" spans="67:75" ht="15">
      <c r="BO814" s="29"/>
      <c r="BP814" s="29"/>
      <c r="BQ814" s="29"/>
      <c r="BR814" s="29"/>
      <c r="BS814" s="29"/>
      <c r="BT814" s="29"/>
      <c r="BU814" s="29"/>
      <c r="BV814" s="29"/>
      <c r="BW814" s="29"/>
    </row>
    <row r="815" spans="67:75" ht="15">
      <c r="BO815" s="29"/>
      <c r="BP815" s="29"/>
      <c r="BQ815" s="29"/>
      <c r="BR815" s="29"/>
      <c r="BS815" s="29"/>
      <c r="BT815" s="29"/>
      <c r="BU815" s="29"/>
      <c r="BV815" s="29"/>
      <c r="BW815" s="29"/>
    </row>
    <row r="816" spans="67:75" ht="15">
      <c r="BO816" s="29"/>
      <c r="BP816" s="29"/>
      <c r="BQ816" s="29"/>
      <c r="BR816" s="29"/>
      <c r="BS816" s="29"/>
      <c r="BT816" s="29"/>
      <c r="BU816" s="29"/>
      <c r="BV816" s="29"/>
      <c r="BW816" s="29"/>
    </row>
    <row r="817" spans="67:75" ht="15">
      <c r="BO817" s="29"/>
      <c r="BP817" s="29"/>
      <c r="BQ817" s="29"/>
      <c r="BR817" s="29"/>
      <c r="BS817" s="29"/>
      <c r="BT817" s="29"/>
      <c r="BU817" s="29"/>
      <c r="BV817" s="29"/>
      <c r="BW817" s="29"/>
    </row>
    <row r="818" spans="67:75" ht="15">
      <c r="BO818" s="29"/>
      <c r="BP818" s="29"/>
      <c r="BQ818" s="29"/>
      <c r="BR818" s="29"/>
      <c r="BS818" s="29"/>
      <c r="BT818" s="29"/>
      <c r="BU818" s="29"/>
      <c r="BV818" s="29"/>
      <c r="BW818" s="29"/>
    </row>
    <row r="819" spans="67:75" ht="15">
      <c r="BO819" s="29"/>
      <c r="BP819" s="29"/>
      <c r="BQ819" s="29"/>
      <c r="BR819" s="29"/>
      <c r="BS819" s="29"/>
      <c r="BT819" s="29"/>
      <c r="BU819" s="29"/>
      <c r="BV819" s="29"/>
      <c r="BW819" s="29"/>
    </row>
    <row r="820" spans="67:75" ht="15">
      <c r="BO820" s="29"/>
      <c r="BP820" s="29"/>
      <c r="BQ820" s="29"/>
      <c r="BR820" s="29"/>
      <c r="BS820" s="29"/>
      <c r="BT820" s="29"/>
      <c r="BU820" s="29"/>
      <c r="BV820" s="29"/>
      <c r="BW820" s="29"/>
    </row>
    <row r="821" spans="67:75" ht="15">
      <c r="BO821" s="29"/>
      <c r="BP821" s="29"/>
      <c r="BQ821" s="29"/>
      <c r="BR821" s="29"/>
      <c r="BS821" s="29"/>
      <c r="BT821" s="29"/>
      <c r="BU821" s="29"/>
      <c r="BV821" s="29"/>
      <c r="BW821" s="29"/>
    </row>
    <row r="822" spans="67:75" ht="15">
      <c r="BO822" s="29"/>
      <c r="BP822" s="29"/>
      <c r="BQ822" s="29"/>
      <c r="BR822" s="29"/>
      <c r="BS822" s="29"/>
      <c r="BT822" s="29"/>
      <c r="BU822" s="29"/>
      <c r="BV822" s="29"/>
      <c r="BW822" s="29"/>
    </row>
    <row r="823" spans="67:75" ht="15">
      <c r="BO823" s="29"/>
      <c r="BP823" s="29"/>
      <c r="BQ823" s="29"/>
      <c r="BR823" s="29"/>
      <c r="BS823" s="29"/>
      <c r="BT823" s="29"/>
      <c r="BU823" s="29"/>
      <c r="BV823" s="29"/>
      <c r="BW823" s="29"/>
    </row>
    <row r="824" spans="67:75" ht="15">
      <c r="BO824" s="29"/>
      <c r="BP824" s="29"/>
      <c r="BQ824" s="29"/>
      <c r="BR824" s="29"/>
      <c r="BS824" s="29"/>
      <c r="BT824" s="29"/>
      <c r="BU824" s="29"/>
      <c r="BV824" s="29"/>
      <c r="BW824" s="29"/>
    </row>
    <row r="825" spans="67:75" ht="15">
      <c r="BO825" s="29"/>
      <c r="BP825" s="29"/>
      <c r="BQ825" s="29"/>
      <c r="BR825" s="29"/>
      <c r="BS825" s="29"/>
      <c r="BT825" s="29"/>
      <c r="BU825" s="29"/>
      <c r="BV825" s="29"/>
      <c r="BW825" s="29"/>
    </row>
    <row r="826" spans="67:75" ht="15">
      <c r="BO826" s="29"/>
      <c r="BP826" s="29"/>
      <c r="BQ826" s="29"/>
      <c r="BR826" s="29"/>
      <c r="BS826" s="29"/>
      <c r="BT826" s="29"/>
      <c r="BU826" s="29"/>
      <c r="BV826" s="29"/>
      <c r="BW826" s="29"/>
    </row>
    <row r="827" spans="67:75" ht="15">
      <c r="BO827" s="29"/>
      <c r="BP827" s="29"/>
      <c r="BQ827" s="29"/>
      <c r="BR827" s="29"/>
      <c r="BS827" s="29"/>
      <c r="BT827" s="29"/>
      <c r="BU827" s="29"/>
      <c r="BV827" s="29"/>
      <c r="BW827" s="29"/>
    </row>
    <row r="828" spans="67:75" ht="15">
      <c r="BO828" s="29"/>
      <c r="BP828" s="29"/>
      <c r="BQ828" s="29"/>
      <c r="BR828" s="29"/>
      <c r="BS828" s="29"/>
      <c r="BT828" s="29"/>
      <c r="BU828" s="29"/>
      <c r="BV828" s="29"/>
      <c r="BW828" s="29"/>
    </row>
    <row r="829" spans="67:75" ht="15">
      <c r="BO829" s="29"/>
      <c r="BP829" s="29"/>
      <c r="BQ829" s="29"/>
      <c r="BR829" s="29"/>
      <c r="BS829" s="29"/>
      <c r="BT829" s="29"/>
      <c r="BU829" s="29"/>
      <c r="BV829" s="29"/>
      <c r="BW829" s="29"/>
    </row>
    <row r="830" spans="67:75" ht="15">
      <c r="BO830" s="29"/>
      <c r="BP830" s="29"/>
      <c r="BQ830" s="29"/>
      <c r="BR830" s="29"/>
      <c r="BS830" s="29"/>
      <c r="BT830" s="29"/>
      <c r="BU830" s="29"/>
      <c r="BV830" s="29"/>
      <c r="BW830" s="29"/>
    </row>
    <row r="831" spans="67:75" ht="15">
      <c r="BO831" s="29"/>
      <c r="BP831" s="29"/>
      <c r="BQ831" s="29"/>
      <c r="BR831" s="29"/>
      <c r="BS831" s="29"/>
      <c r="BT831" s="29"/>
      <c r="BU831" s="29"/>
      <c r="BV831" s="29"/>
      <c r="BW831" s="29"/>
    </row>
    <row r="832" spans="67:75" ht="15">
      <c r="BO832" s="29"/>
      <c r="BP832" s="29"/>
      <c r="BQ832" s="29"/>
      <c r="BR832" s="29"/>
      <c r="BS832" s="29"/>
      <c r="BT832" s="29"/>
      <c r="BU832" s="29"/>
      <c r="BV832" s="29"/>
      <c r="BW832" s="29"/>
    </row>
    <row r="833" spans="67:75" ht="15">
      <c r="BO833" s="29"/>
      <c r="BP833" s="29"/>
      <c r="BQ833" s="29"/>
      <c r="BR833" s="29"/>
      <c r="BS833" s="29"/>
      <c r="BT833" s="29"/>
      <c r="BU833" s="29"/>
      <c r="BV833" s="29"/>
      <c r="BW833" s="29"/>
    </row>
    <row r="834" spans="67:75" ht="15">
      <c r="BO834" s="29"/>
      <c r="BP834" s="29"/>
      <c r="BQ834" s="29"/>
      <c r="BR834" s="29"/>
      <c r="BS834" s="29"/>
      <c r="BT834" s="29"/>
      <c r="BU834" s="29"/>
      <c r="BV834" s="29"/>
      <c r="BW834" s="29"/>
    </row>
    <row r="835" spans="67:75" ht="15">
      <c r="BO835" s="29"/>
      <c r="BP835" s="29"/>
      <c r="BQ835" s="29"/>
      <c r="BR835" s="29"/>
      <c r="BS835" s="29"/>
      <c r="BT835" s="29"/>
      <c r="BU835" s="29"/>
      <c r="BV835" s="29"/>
      <c r="BW835" s="29"/>
    </row>
    <row r="836" spans="67:75" ht="15">
      <c r="BO836" s="29"/>
      <c r="BP836" s="29"/>
      <c r="BQ836" s="29"/>
      <c r="BR836" s="29"/>
      <c r="BS836" s="29"/>
      <c r="BT836" s="29"/>
      <c r="BU836" s="29"/>
      <c r="BV836" s="29"/>
      <c r="BW836" s="29"/>
    </row>
    <row r="837" spans="67:75" ht="15">
      <c r="BO837" s="29"/>
      <c r="BP837" s="29"/>
      <c r="BQ837" s="29"/>
      <c r="BR837" s="29"/>
      <c r="BS837" s="29"/>
      <c r="BT837" s="29"/>
      <c r="BU837" s="29"/>
      <c r="BV837" s="29"/>
      <c r="BW837" s="29"/>
    </row>
    <row r="838" spans="67:75" ht="15">
      <c r="BO838" s="29"/>
      <c r="BP838" s="29"/>
      <c r="BQ838" s="29"/>
      <c r="BR838" s="29"/>
      <c r="BS838" s="29"/>
      <c r="BT838" s="29"/>
      <c r="BU838" s="29"/>
      <c r="BV838" s="29"/>
      <c r="BW838" s="29"/>
    </row>
    <row r="839" spans="67:75" ht="15">
      <c r="BO839" s="29"/>
      <c r="BP839" s="29"/>
      <c r="BQ839" s="29"/>
      <c r="BR839" s="29"/>
      <c r="BS839" s="29"/>
      <c r="BT839" s="29"/>
      <c r="BU839" s="29"/>
      <c r="BV839" s="29"/>
      <c r="BW839" s="29"/>
    </row>
    <row r="840" spans="67:75" ht="15">
      <c r="BO840" s="29"/>
      <c r="BP840" s="29"/>
      <c r="BQ840" s="29"/>
      <c r="BR840" s="29"/>
      <c r="BS840" s="29"/>
      <c r="BT840" s="29"/>
      <c r="BU840" s="29"/>
      <c r="BV840" s="29"/>
      <c r="BW840" s="29"/>
    </row>
    <row r="841" spans="67:75" ht="15">
      <c r="BO841" s="29"/>
      <c r="BP841" s="29"/>
      <c r="BQ841" s="29"/>
      <c r="BR841" s="29"/>
      <c r="BS841" s="29"/>
      <c r="BT841" s="29"/>
      <c r="BU841" s="29"/>
      <c r="BV841" s="29"/>
      <c r="BW841" s="29"/>
    </row>
    <row r="842" spans="67:75" ht="15">
      <c r="BO842" s="29"/>
      <c r="BP842" s="29"/>
      <c r="BQ842" s="29"/>
      <c r="BR842" s="29"/>
      <c r="BS842" s="29"/>
      <c r="BT842" s="29"/>
      <c r="BU842" s="29"/>
      <c r="BV842" s="29"/>
      <c r="BW842" s="29"/>
    </row>
    <row r="843" spans="67:75" ht="15">
      <c r="BO843" s="29"/>
      <c r="BP843" s="29"/>
      <c r="BQ843" s="29"/>
      <c r="BR843" s="29"/>
      <c r="BS843" s="29"/>
      <c r="BT843" s="29"/>
      <c r="BU843" s="29"/>
      <c r="BV843" s="29"/>
      <c r="BW843" s="29"/>
    </row>
    <row r="844" spans="67:75" ht="15">
      <c r="BO844" s="29"/>
      <c r="BP844" s="29"/>
      <c r="BQ844" s="29"/>
      <c r="BR844" s="29"/>
      <c r="BS844" s="29"/>
      <c r="BT844" s="29"/>
      <c r="BU844" s="29"/>
      <c r="BV844" s="29"/>
      <c r="BW844" s="29"/>
    </row>
    <row r="845" spans="67:75" ht="15">
      <c r="BO845" s="29"/>
      <c r="BP845" s="29"/>
      <c r="BQ845" s="29"/>
      <c r="BR845" s="29"/>
      <c r="BS845" s="29"/>
      <c r="BT845" s="29"/>
      <c r="BU845" s="29"/>
      <c r="BV845" s="29"/>
      <c r="BW845" s="29"/>
    </row>
    <row r="846" spans="67:75" ht="15">
      <c r="BO846" s="29"/>
      <c r="BP846" s="29"/>
      <c r="BQ846" s="29"/>
      <c r="BR846" s="29"/>
      <c r="BS846" s="29"/>
      <c r="BT846" s="29"/>
      <c r="BU846" s="29"/>
      <c r="BV846" s="29"/>
      <c r="BW846" s="29"/>
    </row>
    <row r="847" spans="67:75" ht="15">
      <c r="BO847" s="29"/>
      <c r="BP847" s="29"/>
      <c r="BQ847" s="29"/>
      <c r="BR847" s="29"/>
      <c r="BS847" s="29"/>
      <c r="BT847" s="29"/>
      <c r="BU847" s="29"/>
      <c r="BV847" s="29"/>
      <c r="BW847" s="29"/>
    </row>
    <row r="848" spans="67:75" ht="15">
      <c r="BO848" s="29"/>
      <c r="BP848" s="29"/>
      <c r="BQ848" s="29"/>
      <c r="BR848" s="29"/>
      <c r="BS848" s="29"/>
      <c r="BT848" s="29"/>
      <c r="BU848" s="29"/>
      <c r="BV848" s="29"/>
      <c r="BW848" s="29"/>
    </row>
    <row r="849" spans="67:75" ht="15">
      <c r="BO849" s="29"/>
      <c r="BP849" s="29"/>
      <c r="BQ849" s="29"/>
      <c r="BR849" s="29"/>
      <c r="BS849" s="29"/>
      <c r="BT849" s="29"/>
      <c r="BU849" s="29"/>
      <c r="BV849" s="29"/>
      <c r="BW849" s="29"/>
    </row>
    <row r="850" spans="67:75" ht="15">
      <c r="BO850" s="29"/>
      <c r="BP850" s="29"/>
      <c r="BQ850" s="29"/>
      <c r="BR850" s="29"/>
      <c r="BS850" s="29"/>
      <c r="BT850" s="29"/>
      <c r="BU850" s="29"/>
      <c r="BV850" s="29"/>
      <c r="BW850" s="29"/>
    </row>
    <row r="851" spans="67:75" ht="15">
      <c r="BO851" s="29"/>
      <c r="BP851" s="29"/>
      <c r="BQ851" s="29"/>
      <c r="BR851" s="29"/>
      <c r="BS851" s="29"/>
      <c r="BT851" s="29"/>
      <c r="BU851" s="29"/>
      <c r="BV851" s="29"/>
      <c r="BW851" s="29"/>
    </row>
    <row r="852" spans="67:75" ht="15">
      <c r="BO852" s="29"/>
      <c r="BP852" s="29"/>
      <c r="BQ852" s="29"/>
      <c r="BR852" s="29"/>
      <c r="BS852" s="29"/>
      <c r="BT852" s="29"/>
      <c r="BU852" s="29"/>
      <c r="BV852" s="29"/>
      <c r="BW852" s="29"/>
    </row>
    <row r="853" spans="67:75" ht="15">
      <c r="BO853" s="29"/>
      <c r="BP853" s="29"/>
      <c r="BQ853" s="29"/>
      <c r="BR853" s="29"/>
      <c r="BS853" s="29"/>
      <c r="BT853" s="29"/>
      <c r="BU853" s="29"/>
      <c r="BV853" s="29"/>
      <c r="BW853" s="29"/>
    </row>
    <row r="854" spans="67:75" ht="15">
      <c r="BO854" s="29"/>
      <c r="BP854" s="29"/>
      <c r="BQ854" s="29"/>
      <c r="BR854" s="29"/>
      <c r="BS854" s="29"/>
      <c r="BT854" s="29"/>
      <c r="BU854" s="29"/>
      <c r="BV854" s="29"/>
      <c r="BW854" s="29"/>
    </row>
    <row r="855" spans="67:75" ht="15">
      <c r="BO855" s="29"/>
      <c r="BP855" s="29"/>
      <c r="BQ855" s="29"/>
      <c r="BR855" s="29"/>
      <c r="BS855" s="29"/>
      <c r="BT855" s="29"/>
      <c r="BU855" s="29"/>
      <c r="BV855" s="29"/>
      <c r="BW855" s="29"/>
    </row>
    <row r="856" spans="67:75" ht="15">
      <c r="BO856" s="29"/>
      <c r="BP856" s="29"/>
      <c r="BQ856" s="29"/>
      <c r="BR856" s="29"/>
      <c r="BS856" s="29"/>
      <c r="BT856" s="29"/>
      <c r="BU856" s="29"/>
      <c r="BV856" s="29"/>
      <c r="BW856" s="29"/>
    </row>
    <row r="857" spans="67:75" ht="15">
      <c r="BO857" s="29"/>
      <c r="BP857" s="29"/>
      <c r="BQ857" s="29"/>
      <c r="BR857" s="29"/>
      <c r="BS857" s="29"/>
      <c r="BT857" s="29"/>
      <c r="BU857" s="29"/>
      <c r="BV857" s="29"/>
      <c r="BW857" s="29"/>
    </row>
    <row r="858" spans="67:75" ht="15">
      <c r="BO858" s="29"/>
      <c r="BP858" s="29"/>
      <c r="BQ858" s="29"/>
      <c r="BR858" s="29"/>
      <c r="BS858" s="29"/>
      <c r="BT858" s="29"/>
      <c r="BU858" s="29"/>
      <c r="BV858" s="29"/>
      <c r="BW858" s="29"/>
    </row>
    <row r="859" spans="67:75" ht="15">
      <c r="BO859" s="29"/>
      <c r="BP859" s="29"/>
      <c r="BQ859" s="29"/>
      <c r="BR859" s="29"/>
      <c r="BS859" s="29"/>
      <c r="BT859" s="29"/>
      <c r="BU859" s="29"/>
      <c r="BV859" s="29"/>
      <c r="BW859" s="29"/>
    </row>
    <row r="860" spans="67:75" ht="15">
      <c r="BO860" s="29"/>
      <c r="BP860" s="29"/>
      <c r="BQ860" s="29"/>
      <c r="BR860" s="29"/>
      <c r="BS860" s="29"/>
      <c r="BT860" s="29"/>
      <c r="BU860" s="29"/>
      <c r="BV860" s="29"/>
      <c r="BW860" s="29"/>
    </row>
    <row r="861" spans="67:75" ht="15">
      <c r="BO861" s="29"/>
      <c r="BP861" s="29"/>
      <c r="BQ861" s="29"/>
      <c r="BR861" s="29"/>
      <c r="BS861" s="29"/>
      <c r="BT861" s="29"/>
      <c r="BU861" s="29"/>
      <c r="BV861" s="29"/>
      <c r="BW861" s="29"/>
    </row>
    <row r="862" spans="67:75" ht="15">
      <c r="BO862" s="29"/>
      <c r="BP862" s="29"/>
      <c r="BQ862" s="29"/>
      <c r="BR862" s="29"/>
      <c r="BS862" s="29"/>
      <c r="BT862" s="29"/>
      <c r="BU862" s="29"/>
      <c r="BV862" s="29"/>
      <c r="BW862" s="29"/>
    </row>
    <row r="863" spans="67:75" ht="15">
      <c r="BO863" s="29"/>
      <c r="BP863" s="29"/>
      <c r="BQ863" s="29"/>
      <c r="BR863" s="29"/>
      <c r="BS863" s="29"/>
      <c r="BT863" s="29"/>
      <c r="BU863" s="29"/>
      <c r="BV863" s="29"/>
      <c r="BW863" s="29"/>
    </row>
    <row r="864" spans="67:75" ht="15">
      <c r="BO864" s="29"/>
      <c r="BP864" s="29"/>
      <c r="BQ864" s="29"/>
      <c r="BR864" s="29"/>
      <c r="BS864" s="29"/>
      <c r="BT864" s="29"/>
      <c r="BU864" s="29"/>
      <c r="BV864" s="29"/>
      <c r="BW864" s="29"/>
    </row>
    <row r="865" spans="67:75" ht="15">
      <c r="BO865" s="29"/>
      <c r="BP865" s="29"/>
      <c r="BQ865" s="29"/>
      <c r="BR865" s="29"/>
      <c r="BS865" s="29"/>
      <c r="BT865" s="29"/>
      <c r="BU865" s="29"/>
      <c r="BV865" s="29"/>
      <c r="BW865" s="29"/>
    </row>
    <row r="866" spans="67:75" ht="15">
      <c r="BO866" s="29"/>
      <c r="BP866" s="29"/>
      <c r="BQ866" s="29"/>
      <c r="BR866" s="29"/>
      <c r="BS866" s="29"/>
      <c r="BT866" s="29"/>
      <c r="BU866" s="29"/>
      <c r="BV866" s="29"/>
      <c r="BW866" s="29"/>
    </row>
    <row r="867" spans="67:75" ht="15">
      <c r="BO867" s="29"/>
      <c r="BP867" s="29"/>
      <c r="BQ867" s="29"/>
      <c r="BR867" s="29"/>
      <c r="BS867" s="29"/>
      <c r="BT867" s="29"/>
      <c r="BU867" s="29"/>
      <c r="BV867" s="29"/>
      <c r="BW867" s="29"/>
    </row>
    <row r="868" spans="67:75" ht="15">
      <c r="BO868" s="29"/>
      <c r="BP868" s="29"/>
      <c r="BQ868" s="29"/>
      <c r="BR868" s="29"/>
      <c r="BS868" s="29"/>
      <c r="BT868" s="29"/>
      <c r="BU868" s="29"/>
      <c r="BV868" s="29"/>
      <c r="BW868" s="29"/>
    </row>
    <row r="869" spans="67:75" ht="15">
      <c r="BO869" s="29"/>
      <c r="BP869" s="29"/>
      <c r="BQ869" s="29"/>
      <c r="BR869" s="29"/>
      <c r="BS869" s="29"/>
      <c r="BT869" s="29"/>
      <c r="BU869" s="29"/>
      <c r="BV869" s="29"/>
      <c r="BW869" s="29"/>
    </row>
    <row r="870" spans="67:75" ht="15">
      <c r="BO870" s="29"/>
      <c r="BP870" s="29"/>
      <c r="BQ870" s="29"/>
      <c r="BR870" s="29"/>
      <c r="BS870" s="29"/>
      <c r="BT870" s="29"/>
      <c r="BU870" s="29"/>
      <c r="BV870" s="29"/>
      <c r="BW870" s="29"/>
    </row>
    <row r="871" spans="67:75" ht="15">
      <c r="BO871" s="29"/>
      <c r="BP871" s="29"/>
      <c r="BQ871" s="29"/>
      <c r="BR871" s="29"/>
      <c r="BS871" s="29"/>
      <c r="BT871" s="29"/>
      <c r="BU871" s="29"/>
      <c r="BV871" s="29"/>
      <c r="BW871" s="29"/>
    </row>
    <row r="872" spans="67:75" ht="15">
      <c r="BO872" s="29"/>
      <c r="BP872" s="29"/>
      <c r="BQ872" s="29"/>
      <c r="BR872" s="29"/>
      <c r="BS872" s="29"/>
      <c r="BT872" s="29"/>
      <c r="BU872" s="29"/>
      <c r="BV872" s="29"/>
      <c r="BW872" s="29"/>
    </row>
    <row r="873" spans="67:75" ht="15">
      <c r="BO873" s="29"/>
      <c r="BP873" s="29"/>
      <c r="BQ873" s="29"/>
      <c r="BR873" s="29"/>
      <c r="BS873" s="29"/>
      <c r="BT873" s="29"/>
      <c r="BU873" s="29"/>
      <c r="BV873" s="29"/>
      <c r="BW873" s="29"/>
    </row>
    <row r="874" spans="67:75" ht="15">
      <c r="BO874" s="29"/>
      <c r="BP874" s="29"/>
      <c r="BQ874" s="29"/>
      <c r="BR874" s="29"/>
      <c r="BS874" s="29"/>
      <c r="BT874" s="29"/>
      <c r="BU874" s="29"/>
      <c r="BV874" s="29"/>
      <c r="BW874" s="29"/>
    </row>
    <row r="875" spans="67:75" ht="15">
      <c r="BO875" s="29"/>
      <c r="BP875" s="29"/>
      <c r="BQ875" s="29"/>
      <c r="BR875" s="29"/>
      <c r="BS875" s="29"/>
      <c r="BT875" s="29"/>
      <c r="BU875" s="29"/>
      <c r="BV875" s="29"/>
      <c r="BW875" s="29"/>
    </row>
    <row r="876" spans="67:75" ht="15">
      <c r="BO876" s="29"/>
      <c r="BP876" s="29"/>
      <c r="BQ876" s="29"/>
      <c r="BR876" s="29"/>
      <c r="BS876" s="29"/>
      <c r="BT876" s="29"/>
      <c r="BU876" s="29"/>
      <c r="BV876" s="29"/>
      <c r="BW876" s="29"/>
    </row>
    <row r="877" spans="67:75" ht="15">
      <c r="BO877" s="29"/>
      <c r="BP877" s="29"/>
      <c r="BQ877" s="29"/>
      <c r="BR877" s="29"/>
      <c r="BS877" s="29"/>
      <c r="BT877" s="29"/>
      <c r="BU877" s="29"/>
      <c r="BV877" s="29"/>
      <c r="BW877" s="29"/>
    </row>
    <row r="878" spans="67:75" ht="15">
      <c r="BO878" s="29"/>
      <c r="BP878" s="29"/>
      <c r="BQ878" s="29"/>
      <c r="BR878" s="29"/>
      <c r="BS878" s="29"/>
      <c r="BT878" s="29"/>
      <c r="BU878" s="29"/>
      <c r="BV878" s="29"/>
      <c r="BW878" s="29"/>
    </row>
    <row r="879" spans="67:75" ht="15">
      <c r="BO879" s="29"/>
      <c r="BP879" s="29"/>
      <c r="BQ879" s="29"/>
      <c r="BR879" s="29"/>
      <c r="BS879" s="29"/>
      <c r="BT879" s="29"/>
      <c r="BU879" s="29"/>
      <c r="BV879" s="29"/>
      <c r="BW879" s="29"/>
    </row>
    <row r="880" spans="67:75" ht="15">
      <c r="BO880" s="29"/>
      <c r="BP880" s="29"/>
      <c r="BQ880" s="29"/>
      <c r="BR880" s="29"/>
      <c r="BS880" s="29"/>
      <c r="BT880" s="29"/>
      <c r="BU880" s="29"/>
      <c r="BV880" s="29"/>
      <c r="BW880" s="29"/>
    </row>
    <row r="881" spans="67:75" ht="15">
      <c r="BO881" s="29"/>
      <c r="BP881" s="29"/>
      <c r="BQ881" s="29"/>
      <c r="BR881" s="29"/>
      <c r="BS881" s="29"/>
      <c r="BT881" s="29"/>
      <c r="BU881" s="29"/>
      <c r="BV881" s="29"/>
      <c r="BW881" s="29"/>
    </row>
    <row r="882" spans="67:75" ht="15">
      <c r="BO882" s="29"/>
      <c r="BP882" s="29"/>
      <c r="BQ882" s="29"/>
      <c r="BR882" s="29"/>
      <c r="BS882" s="29"/>
      <c r="BT882" s="29"/>
      <c r="BU882" s="29"/>
      <c r="BV882" s="29"/>
      <c r="BW882" s="29"/>
    </row>
    <row r="883" spans="67:75" ht="15">
      <c r="BO883" s="29"/>
      <c r="BP883" s="29"/>
      <c r="BQ883" s="29"/>
      <c r="BR883" s="29"/>
      <c r="BS883" s="29"/>
      <c r="BT883" s="29"/>
      <c r="BU883" s="29"/>
      <c r="BV883" s="29"/>
      <c r="BW883" s="29"/>
    </row>
    <row r="884" spans="67:75" ht="15">
      <c r="BO884" s="29"/>
      <c r="BP884" s="29"/>
      <c r="BQ884" s="29"/>
      <c r="BR884" s="29"/>
      <c r="BS884" s="29"/>
      <c r="BT884" s="29"/>
      <c r="BU884" s="29"/>
      <c r="BV884" s="29"/>
      <c r="BW884" s="29"/>
    </row>
    <row r="885" spans="67:75" ht="15">
      <c r="BO885" s="29"/>
      <c r="BP885" s="29"/>
      <c r="BQ885" s="29"/>
      <c r="BR885" s="29"/>
      <c r="BS885" s="29"/>
      <c r="BT885" s="29"/>
      <c r="BU885" s="29"/>
      <c r="BV885" s="29"/>
      <c r="BW885" s="29"/>
    </row>
    <row r="886" spans="67:75" ht="15">
      <c r="BO886" s="29"/>
      <c r="BP886" s="29"/>
      <c r="BQ886" s="29"/>
      <c r="BR886" s="29"/>
      <c r="BS886" s="29"/>
      <c r="BT886" s="29"/>
      <c r="BU886" s="29"/>
      <c r="BV886" s="29"/>
      <c r="BW886" s="29"/>
    </row>
    <row r="887" spans="67:75" ht="15">
      <c r="BO887" s="29"/>
      <c r="BP887" s="29"/>
      <c r="BQ887" s="29"/>
      <c r="BR887" s="29"/>
      <c r="BS887" s="29"/>
      <c r="BT887" s="29"/>
      <c r="BU887" s="29"/>
      <c r="BV887" s="29"/>
      <c r="BW887" s="29"/>
    </row>
    <row r="888" spans="67:75" ht="15">
      <c r="BO888" s="29"/>
      <c r="BP888" s="29"/>
      <c r="BQ888" s="29"/>
      <c r="BR888" s="29"/>
      <c r="BS888" s="29"/>
      <c r="BT888" s="29"/>
      <c r="BU888" s="29"/>
      <c r="BV888" s="29"/>
      <c r="BW888" s="29"/>
    </row>
    <row r="889" spans="67:75" ht="15">
      <c r="BO889" s="29"/>
      <c r="BP889" s="29"/>
      <c r="BQ889" s="29"/>
      <c r="BR889" s="29"/>
      <c r="BS889" s="29"/>
      <c r="BT889" s="29"/>
      <c r="BU889" s="29"/>
      <c r="BV889" s="29"/>
      <c r="BW889" s="29"/>
    </row>
    <row r="890" spans="67:75" ht="15">
      <c r="BO890" s="29"/>
      <c r="BP890" s="29"/>
      <c r="BQ890" s="29"/>
      <c r="BR890" s="29"/>
      <c r="BS890" s="29"/>
      <c r="BT890" s="29"/>
      <c r="BU890" s="29"/>
      <c r="BV890" s="29"/>
      <c r="BW890" s="29"/>
    </row>
    <row r="891" spans="67:75" ht="15">
      <c r="BO891" s="29"/>
      <c r="BP891" s="29"/>
      <c r="BQ891" s="29"/>
      <c r="BR891" s="29"/>
      <c r="BS891" s="29"/>
      <c r="BT891" s="29"/>
      <c r="BU891" s="29"/>
      <c r="BV891" s="29"/>
      <c r="BW891" s="29"/>
    </row>
    <row r="892" spans="67:75" ht="15">
      <c r="BO892" s="29"/>
      <c r="BP892" s="29"/>
      <c r="BQ892" s="29"/>
      <c r="BR892" s="29"/>
      <c r="BS892" s="29"/>
      <c r="BT892" s="29"/>
      <c r="BU892" s="29"/>
      <c r="BV892" s="29"/>
      <c r="BW892" s="29"/>
    </row>
    <row r="893" spans="67:75" ht="15">
      <c r="BO893" s="29"/>
      <c r="BP893" s="29"/>
      <c r="BQ893" s="29"/>
      <c r="BR893" s="29"/>
      <c r="BS893" s="29"/>
      <c r="BT893" s="29"/>
      <c r="BU893" s="29"/>
      <c r="BV893" s="29"/>
      <c r="BW893" s="29"/>
    </row>
    <row r="894" spans="67:75" ht="15">
      <c r="BO894" s="29"/>
      <c r="BP894" s="29"/>
      <c r="BQ894" s="29"/>
      <c r="BR894" s="29"/>
      <c r="BS894" s="29"/>
      <c r="BT894" s="29"/>
      <c r="BU894" s="29"/>
      <c r="BV894" s="29"/>
      <c r="BW894" s="29"/>
    </row>
    <row r="895" spans="67:75" ht="15">
      <c r="BO895" s="29"/>
      <c r="BP895" s="29"/>
      <c r="BQ895" s="29"/>
      <c r="BR895" s="29"/>
      <c r="BS895" s="29"/>
      <c r="BT895" s="29"/>
      <c r="BU895" s="29"/>
      <c r="BV895" s="29"/>
      <c r="BW895" s="29"/>
    </row>
    <row r="896" spans="67:75" ht="15">
      <c r="BO896" s="29"/>
      <c r="BP896" s="29"/>
      <c r="BQ896" s="29"/>
      <c r="BR896" s="29"/>
      <c r="BS896" s="29"/>
      <c r="BT896" s="29"/>
      <c r="BU896" s="29"/>
      <c r="BV896" s="29"/>
      <c r="BW896" s="29"/>
    </row>
    <row r="897" spans="67:75" ht="15">
      <c r="BO897" s="29"/>
      <c r="BP897" s="29"/>
      <c r="BQ897" s="29"/>
      <c r="BR897" s="29"/>
      <c r="BS897" s="29"/>
      <c r="BT897" s="29"/>
      <c r="BU897" s="29"/>
      <c r="BV897" s="29"/>
      <c r="BW897" s="29"/>
    </row>
    <row r="898" spans="67:75" ht="15">
      <c r="BO898" s="29"/>
      <c r="BP898" s="29"/>
      <c r="BQ898" s="29"/>
      <c r="BR898" s="29"/>
      <c r="BS898" s="29"/>
      <c r="BT898" s="29"/>
      <c r="BU898" s="29"/>
      <c r="BV898" s="29"/>
      <c r="BW898" s="29"/>
    </row>
    <row r="899" spans="67:75" ht="15">
      <c r="BO899" s="29"/>
      <c r="BP899" s="29"/>
      <c r="BQ899" s="29"/>
      <c r="BR899" s="29"/>
      <c r="BS899" s="29"/>
      <c r="BT899" s="29"/>
      <c r="BU899" s="29"/>
      <c r="BV899" s="29"/>
      <c r="BW899" s="29"/>
    </row>
    <row r="900" spans="67:75" ht="15">
      <c r="BO900" s="29"/>
      <c r="BP900" s="29"/>
      <c r="BQ900" s="29"/>
      <c r="BR900" s="29"/>
      <c r="BS900" s="29"/>
      <c r="BT900" s="29"/>
      <c r="BU900" s="29"/>
      <c r="BV900" s="29"/>
      <c r="BW900" s="29"/>
    </row>
    <row r="901" spans="67:75" ht="15">
      <c r="BO901" s="29"/>
      <c r="BP901" s="29"/>
      <c r="BQ901" s="29"/>
      <c r="BR901" s="29"/>
      <c r="BS901" s="29"/>
      <c r="BT901" s="29"/>
      <c r="BU901" s="29"/>
      <c r="BV901" s="29"/>
      <c r="BW901" s="29"/>
    </row>
    <row r="902" spans="67:75" ht="15">
      <c r="BO902" s="29"/>
      <c r="BP902" s="29"/>
      <c r="BQ902" s="29"/>
      <c r="BR902" s="29"/>
      <c r="BS902" s="29"/>
      <c r="BT902" s="29"/>
      <c r="BU902" s="29"/>
      <c r="BV902" s="29"/>
      <c r="BW902" s="29"/>
    </row>
    <row r="903" spans="67:75" ht="15">
      <c r="BO903" s="29"/>
      <c r="BP903" s="29"/>
      <c r="BQ903" s="29"/>
      <c r="BR903" s="29"/>
      <c r="BS903" s="29"/>
      <c r="BT903" s="29"/>
      <c r="BU903" s="29"/>
      <c r="BV903" s="29"/>
      <c r="BW903" s="29"/>
    </row>
    <row r="904" spans="67:75" ht="15">
      <c r="BO904" s="29"/>
      <c r="BP904" s="29"/>
      <c r="BQ904" s="29"/>
      <c r="BR904" s="29"/>
      <c r="BS904" s="29"/>
      <c r="BT904" s="29"/>
      <c r="BU904" s="29"/>
      <c r="BV904" s="29"/>
      <c r="BW904" s="29"/>
    </row>
    <row r="905" spans="67:75" ht="15">
      <c r="BO905" s="29"/>
      <c r="BP905" s="29"/>
      <c r="BQ905" s="29"/>
      <c r="BR905" s="29"/>
      <c r="BS905" s="29"/>
      <c r="BT905" s="29"/>
      <c r="BU905" s="29"/>
      <c r="BV905" s="29"/>
      <c r="BW905" s="29"/>
    </row>
    <row r="906" spans="67:75" ht="15">
      <c r="BO906" s="29"/>
      <c r="BP906" s="29"/>
      <c r="BQ906" s="29"/>
      <c r="BR906" s="29"/>
      <c r="BS906" s="29"/>
      <c r="BT906" s="29"/>
      <c r="BU906" s="29"/>
      <c r="BV906" s="29"/>
      <c r="BW906" s="29"/>
    </row>
    <row r="907" spans="67:75" ht="15">
      <c r="BO907" s="29"/>
      <c r="BP907" s="29"/>
      <c r="BQ907" s="29"/>
      <c r="BR907" s="29"/>
      <c r="BS907" s="29"/>
      <c r="BT907" s="29"/>
      <c r="BU907" s="29"/>
      <c r="BV907" s="29"/>
      <c r="BW907" s="29"/>
    </row>
    <row r="908" spans="67:75" ht="15">
      <c r="BO908" s="29"/>
      <c r="BP908" s="29"/>
      <c r="BQ908" s="29"/>
      <c r="BR908" s="29"/>
      <c r="BS908" s="29"/>
      <c r="BT908" s="29"/>
      <c r="BU908" s="29"/>
      <c r="BV908" s="29"/>
      <c r="BW908" s="29"/>
    </row>
    <row r="909" spans="67:75" ht="15">
      <c r="BO909" s="29"/>
      <c r="BP909" s="29"/>
      <c r="BQ909" s="29"/>
      <c r="BR909" s="29"/>
      <c r="BS909" s="29"/>
      <c r="BT909" s="29"/>
      <c r="BU909" s="29"/>
      <c r="BV909" s="29"/>
      <c r="BW909" s="29"/>
    </row>
    <row r="910" spans="67:75" ht="15">
      <c r="BO910" s="29"/>
      <c r="BP910" s="29"/>
      <c r="BQ910" s="29"/>
      <c r="BR910" s="29"/>
      <c r="BS910" s="29"/>
      <c r="BT910" s="29"/>
      <c r="BU910" s="29"/>
      <c r="BV910" s="29"/>
      <c r="BW910" s="29"/>
    </row>
    <row r="911" spans="67:75" ht="15">
      <c r="BO911" s="29"/>
      <c r="BP911" s="29"/>
      <c r="BQ911" s="29"/>
      <c r="BR911" s="29"/>
      <c r="BS911" s="29"/>
      <c r="BT911" s="29"/>
      <c r="BU911" s="29"/>
      <c r="BV911" s="29"/>
      <c r="BW911" s="29"/>
    </row>
    <row r="912" spans="67:75" ht="15">
      <c r="BO912" s="29"/>
      <c r="BP912" s="29"/>
      <c r="BQ912" s="29"/>
      <c r="BR912" s="29"/>
      <c r="BS912" s="29"/>
      <c r="BT912" s="29"/>
      <c r="BU912" s="29"/>
      <c r="BV912" s="29"/>
      <c r="BW912" s="29"/>
    </row>
    <row r="913" spans="67:75" ht="15">
      <c r="BO913" s="29"/>
      <c r="BP913" s="29"/>
      <c r="BQ913" s="29"/>
      <c r="BR913" s="29"/>
      <c r="BS913" s="29"/>
      <c r="BT913" s="29"/>
      <c r="BU913" s="29"/>
      <c r="BV913" s="29"/>
      <c r="BW913" s="29"/>
    </row>
    <row r="914" spans="67:75" ht="15">
      <c r="BO914" s="29"/>
      <c r="BP914" s="29"/>
      <c r="BQ914" s="29"/>
      <c r="BR914" s="29"/>
      <c r="BS914" s="29"/>
      <c r="BT914" s="29"/>
      <c r="BU914" s="29"/>
      <c r="BV914" s="29"/>
      <c r="BW914" s="29"/>
    </row>
    <row r="915" spans="67:75" ht="15">
      <c r="BO915" s="29"/>
      <c r="BP915" s="29"/>
      <c r="BQ915" s="29"/>
      <c r="BR915" s="29"/>
      <c r="BS915" s="29"/>
      <c r="BT915" s="29"/>
      <c r="BU915" s="29"/>
      <c r="BV915" s="29"/>
      <c r="BW915" s="29"/>
    </row>
    <row r="916" spans="67:75" ht="15">
      <c r="BO916" s="29"/>
      <c r="BP916" s="29"/>
      <c r="BQ916" s="29"/>
      <c r="BR916" s="29"/>
      <c r="BS916" s="29"/>
      <c r="BT916" s="29"/>
      <c r="BU916" s="29"/>
      <c r="BV916" s="29"/>
      <c r="BW916" s="29"/>
    </row>
    <row r="917" spans="67:75" ht="15">
      <c r="BO917" s="29"/>
      <c r="BP917" s="29"/>
      <c r="BQ917" s="29"/>
      <c r="BR917" s="29"/>
      <c r="BS917" s="29"/>
      <c r="BT917" s="29"/>
      <c r="BU917" s="29"/>
      <c r="BV917" s="29"/>
      <c r="BW917" s="29"/>
    </row>
    <row r="918" spans="67:75" ht="15">
      <c r="BO918" s="29"/>
      <c r="BP918" s="29"/>
      <c r="BQ918" s="29"/>
      <c r="BR918" s="29"/>
      <c r="BS918" s="29"/>
      <c r="BT918" s="29"/>
      <c r="BU918" s="29"/>
      <c r="BV918" s="29"/>
      <c r="BW918" s="29"/>
    </row>
    <row r="919" spans="67:75" ht="15">
      <c r="BO919" s="29"/>
      <c r="BP919" s="29"/>
      <c r="BQ919" s="29"/>
      <c r="BR919" s="29"/>
      <c r="BS919" s="29"/>
      <c r="BT919" s="29"/>
      <c r="BU919" s="29"/>
      <c r="BV919" s="29"/>
      <c r="BW919" s="29"/>
    </row>
    <row r="920" spans="67:75" ht="15">
      <c r="BO920" s="29"/>
      <c r="BP920" s="29"/>
      <c r="BQ920" s="29"/>
      <c r="BR920" s="29"/>
      <c r="BS920" s="29"/>
      <c r="BT920" s="29"/>
      <c r="BU920" s="29"/>
      <c r="BV920" s="29"/>
      <c r="BW920" s="29"/>
    </row>
    <row r="921" spans="67:75" ht="15">
      <c r="BO921" s="29"/>
      <c r="BP921" s="29"/>
      <c r="BQ921" s="29"/>
      <c r="BR921" s="29"/>
      <c r="BS921" s="29"/>
      <c r="BT921" s="29"/>
      <c r="BU921" s="29"/>
      <c r="BV921" s="29"/>
      <c r="BW921" s="29"/>
    </row>
    <row r="922" spans="67:75" ht="15">
      <c r="BO922" s="29"/>
      <c r="BP922" s="29"/>
      <c r="BQ922" s="29"/>
      <c r="BR922" s="29"/>
      <c r="BS922" s="29"/>
      <c r="BT922" s="29"/>
      <c r="BU922" s="29"/>
      <c r="BV922" s="29"/>
      <c r="BW922" s="29"/>
    </row>
    <row r="923" spans="67:75" ht="15">
      <c r="BO923" s="29"/>
      <c r="BP923" s="29"/>
      <c r="BQ923" s="29"/>
      <c r="BR923" s="29"/>
      <c r="BS923" s="29"/>
      <c r="BT923" s="29"/>
      <c r="BU923" s="29"/>
      <c r="BV923" s="29"/>
      <c r="BW923" s="29"/>
    </row>
    <row r="924" spans="67:75" ht="15">
      <c r="BO924" s="29"/>
      <c r="BP924" s="29"/>
      <c r="BQ924" s="29"/>
      <c r="BR924" s="29"/>
      <c r="BS924" s="29"/>
      <c r="BT924" s="29"/>
      <c r="BU924" s="29"/>
      <c r="BV924" s="29"/>
      <c r="BW924" s="29"/>
    </row>
    <row r="925" spans="67:75" ht="15">
      <c r="BO925" s="29"/>
      <c r="BP925" s="29"/>
      <c r="BQ925" s="29"/>
      <c r="BR925" s="29"/>
      <c r="BS925" s="29"/>
      <c r="BT925" s="29"/>
      <c r="BU925" s="29"/>
      <c r="BV925" s="29"/>
      <c r="BW925" s="29"/>
    </row>
    <row r="926" spans="67:75" ht="15">
      <c r="BO926" s="29"/>
      <c r="BP926" s="29"/>
      <c r="BQ926" s="29"/>
      <c r="BR926" s="29"/>
      <c r="BS926" s="29"/>
      <c r="BT926" s="29"/>
      <c r="BU926" s="29"/>
      <c r="BV926" s="29"/>
      <c r="BW926" s="29"/>
    </row>
    <row r="927" spans="67:75" ht="15">
      <c r="BO927" s="29"/>
      <c r="BP927" s="29"/>
      <c r="BQ927" s="29"/>
      <c r="BR927" s="29"/>
      <c r="BS927" s="29"/>
      <c r="BT927" s="29"/>
      <c r="BU927" s="29"/>
      <c r="BV927" s="29"/>
      <c r="BW927" s="29"/>
    </row>
    <row r="928" spans="67:75" ht="15">
      <c r="BO928" s="29"/>
      <c r="BP928" s="29"/>
      <c r="BQ928" s="29"/>
      <c r="BR928" s="29"/>
      <c r="BS928" s="29"/>
      <c r="BT928" s="29"/>
      <c r="BU928" s="29"/>
      <c r="BV928" s="29"/>
      <c r="BW928" s="29"/>
    </row>
    <row r="929" spans="67:75" ht="15">
      <c r="BO929" s="29"/>
      <c r="BP929" s="29"/>
      <c r="BQ929" s="29"/>
      <c r="BR929" s="29"/>
      <c r="BS929" s="29"/>
      <c r="BT929" s="29"/>
      <c r="BU929" s="29"/>
      <c r="BV929" s="29"/>
      <c r="BW929" s="29"/>
    </row>
    <row r="930" spans="67:75" ht="15">
      <c r="BO930" s="29"/>
      <c r="BP930" s="29"/>
      <c r="BQ930" s="29"/>
      <c r="BR930" s="29"/>
      <c r="BS930" s="29"/>
      <c r="BT930" s="29"/>
      <c r="BU930" s="29"/>
      <c r="BV930" s="29"/>
      <c r="BW930" s="29"/>
    </row>
    <row r="931" spans="67:75" ht="15">
      <c r="BO931" s="29"/>
      <c r="BP931" s="29"/>
      <c r="BQ931" s="29"/>
      <c r="BR931" s="29"/>
      <c r="BS931" s="29"/>
      <c r="BT931" s="29"/>
      <c r="BU931" s="29"/>
      <c r="BV931" s="29"/>
      <c r="BW931" s="29"/>
    </row>
    <row r="932" spans="67:75" ht="15">
      <c r="BO932" s="29"/>
      <c r="BP932" s="29"/>
      <c r="BQ932" s="29"/>
      <c r="BR932" s="29"/>
      <c r="BS932" s="29"/>
      <c r="BT932" s="29"/>
      <c r="BU932" s="29"/>
      <c r="BV932" s="29"/>
      <c r="BW932" s="29"/>
    </row>
    <row r="933" spans="67:75" ht="15">
      <c r="BO933" s="29"/>
      <c r="BP933" s="29"/>
      <c r="BQ933" s="29"/>
      <c r="BR933" s="29"/>
      <c r="BS933" s="29"/>
      <c r="BT933" s="29"/>
      <c r="BU933" s="29"/>
      <c r="BV933" s="29"/>
      <c r="BW933" s="29"/>
    </row>
    <row r="934" spans="67:75" ht="15">
      <c r="BO934" s="29"/>
      <c r="BP934" s="29"/>
      <c r="BQ934" s="29"/>
      <c r="BR934" s="29"/>
      <c r="BS934" s="29"/>
      <c r="BT934" s="29"/>
      <c r="BU934" s="29"/>
      <c r="BV934" s="29"/>
      <c r="BW934" s="29"/>
    </row>
    <row r="935" spans="67:75" ht="15">
      <c r="BO935" s="29"/>
      <c r="BP935" s="29"/>
      <c r="BQ935" s="29"/>
      <c r="BR935" s="29"/>
      <c r="BS935" s="29"/>
      <c r="BT935" s="29"/>
      <c r="BU935" s="29"/>
      <c r="BV935" s="29"/>
      <c r="BW935" s="29"/>
    </row>
    <row r="936" spans="67:75" ht="15">
      <c r="BO936" s="29"/>
      <c r="BP936" s="29"/>
      <c r="BQ936" s="29"/>
      <c r="BR936" s="29"/>
      <c r="BS936" s="29"/>
      <c r="BT936" s="29"/>
      <c r="BU936" s="29"/>
      <c r="BV936" s="29"/>
      <c r="BW936" s="29"/>
    </row>
    <row r="937" spans="67:75" ht="15">
      <c r="BO937" s="29"/>
      <c r="BP937" s="29"/>
      <c r="BQ937" s="29"/>
      <c r="BR937" s="29"/>
      <c r="BS937" s="29"/>
      <c r="BT937" s="29"/>
      <c r="BU937" s="29"/>
      <c r="BV937" s="29"/>
      <c r="BW937" s="29"/>
    </row>
    <row r="938" spans="67:75" ht="15">
      <c r="BO938" s="29"/>
      <c r="BP938" s="29"/>
      <c r="BQ938" s="29"/>
      <c r="BR938" s="29"/>
      <c r="BS938" s="29"/>
      <c r="BT938" s="29"/>
      <c r="BU938" s="29"/>
      <c r="BV938" s="29"/>
      <c r="BW938" s="29"/>
    </row>
    <row r="939" spans="67:75" ht="15">
      <c r="BO939" s="29"/>
      <c r="BP939" s="29"/>
      <c r="BQ939" s="29"/>
      <c r="BR939" s="29"/>
      <c r="BS939" s="29"/>
      <c r="BT939" s="29"/>
      <c r="BU939" s="29"/>
      <c r="BV939" s="29"/>
      <c r="BW939" s="29"/>
    </row>
    <row r="940" spans="67:75" ht="15">
      <c r="BO940" s="29"/>
      <c r="BP940" s="29"/>
      <c r="BQ940" s="29"/>
      <c r="BR940" s="29"/>
      <c r="BS940" s="29"/>
      <c r="BT940" s="29"/>
      <c r="BU940" s="29"/>
      <c r="BV940" s="29"/>
      <c r="BW940" s="29"/>
    </row>
    <row r="941" spans="67:75" ht="15">
      <c r="BO941" s="29"/>
      <c r="BP941" s="29"/>
      <c r="BQ941" s="29"/>
      <c r="BR941" s="29"/>
      <c r="BS941" s="29"/>
      <c r="BT941" s="29"/>
      <c r="BU941" s="29"/>
      <c r="BV941" s="29"/>
      <c r="BW941" s="29"/>
    </row>
    <row r="942" spans="67:75" ht="15">
      <c r="BO942" s="29"/>
      <c r="BP942" s="29"/>
      <c r="BQ942" s="29"/>
      <c r="BR942" s="29"/>
      <c r="BS942" s="29"/>
      <c r="BT942" s="29"/>
      <c r="BU942" s="29"/>
      <c r="BV942" s="29"/>
      <c r="BW942" s="29"/>
    </row>
    <row r="943" spans="67:75" ht="15">
      <c r="BO943" s="29"/>
      <c r="BP943" s="29"/>
      <c r="BQ943" s="29"/>
      <c r="BR943" s="29"/>
      <c r="BS943" s="29"/>
      <c r="BT943" s="29"/>
      <c r="BU943" s="29"/>
      <c r="BV943" s="29"/>
      <c r="BW943" s="29"/>
    </row>
    <row r="944" spans="67:75" ht="15">
      <c r="BO944" s="29"/>
      <c r="BP944" s="29"/>
      <c r="BQ944" s="29"/>
      <c r="BR944" s="29"/>
      <c r="BS944" s="29"/>
      <c r="BT944" s="29"/>
      <c r="BU944" s="29"/>
      <c r="BV944" s="29"/>
      <c r="BW944" s="29"/>
    </row>
    <row r="945" spans="67:75" ht="15">
      <c r="BO945" s="29"/>
      <c r="BP945" s="29"/>
      <c r="BQ945" s="29"/>
      <c r="BR945" s="29"/>
      <c r="BS945" s="29"/>
      <c r="BT945" s="29"/>
      <c r="BU945" s="29"/>
      <c r="BV945" s="29"/>
      <c r="BW945" s="29"/>
    </row>
    <row r="946" spans="67:75" ht="15">
      <c r="BO946" s="29"/>
      <c r="BP946" s="29"/>
      <c r="BQ946" s="29"/>
      <c r="BR946" s="29"/>
      <c r="BS946" s="29"/>
      <c r="BT946" s="29"/>
      <c r="BU946" s="29"/>
      <c r="BV946" s="29"/>
      <c r="BW946" s="29"/>
    </row>
    <row r="947" spans="67:75" ht="15">
      <c r="BO947" s="29"/>
      <c r="BP947" s="29"/>
      <c r="BQ947" s="29"/>
      <c r="BR947" s="29"/>
      <c r="BS947" s="29"/>
      <c r="BT947" s="29"/>
      <c r="BU947" s="29"/>
      <c r="BV947" s="29"/>
      <c r="BW947" s="29"/>
    </row>
    <row r="948" spans="67:75" ht="15">
      <c r="BO948" s="29"/>
      <c r="BP948" s="29"/>
      <c r="BQ948" s="29"/>
      <c r="BR948" s="29"/>
      <c r="BS948" s="29"/>
      <c r="BT948" s="29"/>
      <c r="BU948" s="29"/>
      <c r="BV948" s="29"/>
      <c r="BW948" s="29"/>
    </row>
    <row r="949" spans="67:75" ht="15">
      <c r="BO949" s="29"/>
      <c r="BP949" s="29"/>
      <c r="BQ949" s="29"/>
      <c r="BR949" s="29"/>
      <c r="BS949" s="29"/>
      <c r="BT949" s="29"/>
      <c r="BU949" s="29"/>
      <c r="BV949" s="29"/>
      <c r="BW949" s="29"/>
    </row>
    <row r="950" spans="67:75" ht="15">
      <c r="BO950" s="29"/>
      <c r="BP950" s="29"/>
      <c r="BQ950" s="29"/>
      <c r="BR950" s="29"/>
      <c r="BS950" s="29"/>
      <c r="BT950" s="29"/>
      <c r="BU950" s="29"/>
      <c r="BV950" s="29"/>
      <c r="BW950" s="29"/>
    </row>
    <row r="951" spans="67:75" ht="15">
      <c r="BO951" s="29"/>
      <c r="BP951" s="29"/>
      <c r="BQ951" s="29"/>
      <c r="BR951" s="29"/>
      <c r="BS951" s="29"/>
      <c r="BT951" s="29"/>
      <c r="BU951" s="29"/>
      <c r="BV951" s="29"/>
      <c r="BW951" s="29"/>
    </row>
    <row r="952" spans="67:75" ht="15">
      <c r="BO952" s="29"/>
      <c r="BP952" s="29"/>
      <c r="BQ952" s="29"/>
      <c r="BR952" s="29"/>
      <c r="BS952" s="29"/>
      <c r="BT952" s="29"/>
      <c r="BU952" s="29"/>
      <c r="BV952" s="29"/>
      <c r="BW952" s="29"/>
    </row>
    <row r="953" spans="67:75" ht="15">
      <c r="BO953" s="29"/>
      <c r="BP953" s="29"/>
      <c r="BQ953" s="29"/>
      <c r="BR953" s="29"/>
      <c r="BS953" s="29"/>
      <c r="BT953" s="29"/>
      <c r="BU953" s="29"/>
      <c r="BV953" s="29"/>
      <c r="BW953" s="29"/>
    </row>
    <row r="954" spans="67:75" ht="15">
      <c r="BO954" s="29"/>
      <c r="BP954" s="29"/>
      <c r="BQ954" s="29"/>
      <c r="BR954" s="29"/>
      <c r="BS954" s="29"/>
      <c r="BT954" s="29"/>
      <c r="BU954" s="29"/>
      <c r="BV954" s="29"/>
      <c r="BW954" s="29"/>
    </row>
    <row r="955" spans="67:75" ht="15">
      <c r="BO955" s="29"/>
      <c r="BP955" s="29"/>
      <c r="BQ955" s="29"/>
      <c r="BR955" s="29"/>
      <c r="BS955" s="29"/>
      <c r="BT955" s="29"/>
      <c r="BU955" s="29"/>
      <c r="BV955" s="29"/>
      <c r="BW955" s="29"/>
    </row>
    <row r="956" spans="67:75" ht="15">
      <c r="BO956" s="29"/>
      <c r="BP956" s="29"/>
      <c r="BQ956" s="29"/>
      <c r="BR956" s="29"/>
      <c r="BS956" s="29"/>
      <c r="BT956" s="29"/>
      <c r="BU956" s="29"/>
      <c r="BV956" s="29"/>
      <c r="BW956" s="29"/>
    </row>
    <row r="957" spans="67:75" ht="15">
      <c r="BO957" s="29"/>
      <c r="BP957" s="29"/>
      <c r="BQ957" s="29"/>
      <c r="BR957" s="29"/>
      <c r="BS957" s="29"/>
      <c r="BT957" s="29"/>
      <c r="BU957" s="29"/>
      <c r="BV957" s="29"/>
      <c r="BW957" s="29"/>
    </row>
    <row r="958" spans="67:75" ht="15">
      <c r="BO958" s="29"/>
      <c r="BP958" s="29"/>
      <c r="BQ958" s="29"/>
      <c r="BR958" s="29"/>
      <c r="BS958" s="29"/>
      <c r="BT958" s="29"/>
      <c r="BU958" s="29"/>
      <c r="BV958" s="29"/>
      <c r="BW958" s="29"/>
    </row>
    <row r="959" spans="67:75" ht="15">
      <c r="BO959" s="29"/>
      <c r="BP959" s="29"/>
      <c r="BQ959" s="29"/>
      <c r="BR959" s="29"/>
      <c r="BS959" s="29"/>
      <c r="BT959" s="29"/>
      <c r="BU959" s="29"/>
      <c r="BV959" s="29"/>
      <c r="BW959" s="29"/>
    </row>
    <row r="960" spans="67:75" ht="15">
      <c r="BO960" s="29"/>
      <c r="BP960" s="29"/>
      <c r="BQ960" s="29"/>
      <c r="BR960" s="29"/>
      <c r="BS960" s="29"/>
      <c r="BT960" s="29"/>
      <c r="BU960" s="29"/>
      <c r="BV960" s="29"/>
      <c r="BW960" s="29"/>
    </row>
    <row r="961" spans="67:75" ht="15">
      <c r="BO961" s="29"/>
      <c r="BP961" s="29"/>
      <c r="BQ961" s="29"/>
      <c r="BR961" s="29"/>
      <c r="BS961" s="29"/>
      <c r="BT961" s="29"/>
      <c r="BU961" s="29"/>
      <c r="BV961" s="29"/>
      <c r="BW961" s="29"/>
    </row>
    <row r="962" spans="67:75" ht="15">
      <c r="BO962" s="29"/>
      <c r="BP962" s="29"/>
      <c r="BQ962" s="29"/>
      <c r="BR962" s="29"/>
      <c r="BS962" s="29"/>
      <c r="BT962" s="29"/>
      <c r="BU962" s="29"/>
      <c r="BV962" s="29"/>
      <c r="BW962" s="29"/>
    </row>
    <row r="963" spans="67:75" ht="15">
      <c r="BO963" s="29"/>
      <c r="BP963" s="29"/>
      <c r="BQ963" s="29"/>
      <c r="BR963" s="29"/>
      <c r="BS963" s="29"/>
      <c r="BT963" s="29"/>
      <c r="BU963" s="29"/>
      <c r="BV963" s="29"/>
      <c r="BW963" s="29"/>
    </row>
    <row r="964" spans="67:75" ht="15">
      <c r="BO964" s="29"/>
      <c r="BP964" s="29"/>
      <c r="BQ964" s="29"/>
      <c r="BR964" s="29"/>
      <c r="BS964" s="29"/>
      <c r="BT964" s="29"/>
      <c r="BU964" s="29"/>
      <c r="BV964" s="29"/>
      <c r="BW964" s="29"/>
    </row>
    <row r="965" spans="67:75" ht="15">
      <c r="BO965" s="29"/>
      <c r="BP965" s="29"/>
      <c r="BQ965" s="29"/>
      <c r="BR965" s="29"/>
      <c r="BS965" s="29"/>
      <c r="BT965" s="29"/>
      <c r="BU965" s="29"/>
      <c r="BV965" s="29"/>
      <c r="BW965" s="29"/>
    </row>
    <row r="966" spans="67:75" ht="15">
      <c r="BO966" s="29"/>
      <c r="BP966" s="29"/>
      <c r="BQ966" s="29"/>
      <c r="BR966" s="29"/>
      <c r="BS966" s="29"/>
      <c r="BT966" s="29"/>
      <c r="BU966" s="29"/>
      <c r="BV966" s="29"/>
      <c r="BW966" s="29"/>
    </row>
    <row r="967" spans="67:75" ht="15">
      <c r="BO967" s="29"/>
      <c r="BP967" s="29"/>
      <c r="BQ967" s="29"/>
      <c r="BR967" s="29"/>
      <c r="BS967" s="29"/>
      <c r="BT967" s="29"/>
      <c r="BU967" s="29"/>
      <c r="BV967" s="29"/>
      <c r="BW967" s="29"/>
    </row>
    <row r="968" spans="67:75" ht="15">
      <c r="BO968" s="29"/>
      <c r="BP968" s="29"/>
      <c r="BQ968" s="29"/>
      <c r="BR968" s="29"/>
      <c r="BS968" s="29"/>
      <c r="BT968" s="29"/>
      <c r="BU968" s="29"/>
      <c r="BV968" s="29"/>
      <c r="BW968" s="29"/>
    </row>
    <row r="969" spans="67:75" ht="15">
      <c r="BO969" s="29"/>
      <c r="BP969" s="29"/>
      <c r="BQ969" s="29"/>
      <c r="BR969" s="29"/>
      <c r="BS969" s="29"/>
      <c r="BT969" s="29"/>
      <c r="BU969" s="29"/>
      <c r="BV969" s="29"/>
      <c r="BW969" s="29"/>
    </row>
    <row r="970" spans="67:75" ht="15">
      <c r="BO970" s="29"/>
      <c r="BP970" s="29"/>
      <c r="BQ970" s="29"/>
      <c r="BR970" s="29"/>
      <c r="BS970" s="29"/>
      <c r="BT970" s="29"/>
      <c r="BU970" s="29"/>
      <c r="BV970" s="29"/>
      <c r="BW970" s="29"/>
    </row>
    <row r="971" spans="67:75" ht="15">
      <c r="BO971" s="29"/>
      <c r="BP971" s="29"/>
      <c r="BQ971" s="29"/>
      <c r="BR971" s="29"/>
      <c r="BS971" s="29"/>
      <c r="BT971" s="29"/>
      <c r="BU971" s="29"/>
      <c r="BV971" s="29"/>
      <c r="BW971" s="29"/>
    </row>
    <row r="972" spans="67:75" ht="15">
      <c r="BO972" s="29"/>
      <c r="BP972" s="29"/>
      <c r="BQ972" s="29"/>
      <c r="BR972" s="29"/>
      <c r="BS972" s="29"/>
      <c r="BT972" s="29"/>
      <c r="BU972" s="29"/>
      <c r="BV972" s="29"/>
      <c r="BW972" s="29"/>
    </row>
    <row r="973" spans="67:75" ht="15">
      <c r="BO973" s="29"/>
      <c r="BP973" s="29"/>
      <c r="BQ973" s="29"/>
      <c r="BR973" s="29"/>
      <c r="BS973" s="29"/>
      <c r="BT973" s="29"/>
      <c r="BU973" s="29"/>
      <c r="BV973" s="29"/>
      <c r="BW973" s="29"/>
    </row>
    <row r="974" spans="67:75" ht="15">
      <c r="BO974" s="29"/>
      <c r="BP974" s="29"/>
      <c r="BQ974" s="29"/>
      <c r="BR974" s="29"/>
      <c r="BS974" s="29"/>
      <c r="BT974" s="29"/>
      <c r="BU974" s="29"/>
      <c r="BV974" s="29"/>
      <c r="BW974" s="29"/>
    </row>
    <row r="975" spans="67:75" ht="15">
      <c r="BO975" s="29"/>
      <c r="BP975" s="29"/>
      <c r="BQ975" s="29"/>
      <c r="BR975" s="29"/>
      <c r="BS975" s="29"/>
      <c r="BT975" s="29"/>
      <c r="BU975" s="29"/>
      <c r="BV975" s="29"/>
      <c r="BW975" s="29"/>
    </row>
    <row r="976" spans="67:75" ht="15">
      <c r="BO976" s="29"/>
      <c r="BP976" s="29"/>
      <c r="BQ976" s="29"/>
      <c r="BR976" s="29"/>
      <c r="BS976" s="29"/>
      <c r="BT976" s="29"/>
      <c r="BU976" s="29"/>
      <c r="BV976" s="29"/>
      <c r="BW976" s="29"/>
    </row>
    <row r="977" spans="67:75" ht="15">
      <c r="BO977" s="29"/>
      <c r="BP977" s="29"/>
      <c r="BQ977" s="29"/>
      <c r="BR977" s="29"/>
      <c r="BS977" s="29"/>
      <c r="BT977" s="29"/>
      <c r="BU977" s="29"/>
      <c r="BV977" s="29"/>
      <c r="BW977" s="29"/>
    </row>
    <row r="978" spans="67:75" ht="15">
      <c r="BO978" s="29"/>
      <c r="BP978" s="29"/>
      <c r="BQ978" s="29"/>
      <c r="BR978" s="29"/>
      <c r="BS978" s="29"/>
      <c r="BT978" s="29"/>
      <c r="BU978" s="29"/>
      <c r="BV978" s="29"/>
      <c r="BW978" s="29"/>
    </row>
    <row r="979" spans="67:75" ht="15">
      <c r="BO979" s="29"/>
      <c r="BP979" s="29"/>
      <c r="BQ979" s="29"/>
      <c r="BR979" s="29"/>
      <c r="BS979" s="29"/>
      <c r="BT979" s="29"/>
      <c r="BU979" s="29"/>
      <c r="BV979" s="29"/>
      <c r="BW979" s="29"/>
    </row>
    <row r="980" spans="67:75" ht="15">
      <c r="BO980" s="29"/>
      <c r="BP980" s="29"/>
      <c r="BQ980" s="29"/>
      <c r="BR980" s="29"/>
      <c r="BS980" s="29"/>
      <c r="BT980" s="29"/>
      <c r="BU980" s="29"/>
      <c r="BV980" s="29"/>
      <c r="BW980" s="29"/>
    </row>
    <row r="981" spans="67:75" ht="15">
      <c r="BO981" s="29"/>
      <c r="BP981" s="29"/>
      <c r="BQ981" s="29"/>
      <c r="BR981" s="29"/>
      <c r="BS981" s="29"/>
      <c r="BT981" s="29"/>
      <c r="BU981" s="29"/>
      <c r="BV981" s="29"/>
      <c r="BW981" s="29"/>
    </row>
    <row r="982" spans="67:75" ht="15">
      <c r="BO982" s="29"/>
      <c r="BP982" s="29"/>
      <c r="BQ982" s="29"/>
      <c r="BR982" s="29"/>
      <c r="BS982" s="29"/>
      <c r="BT982" s="29"/>
      <c r="BU982" s="29"/>
      <c r="BV982" s="29"/>
      <c r="BW982" s="29"/>
    </row>
    <row r="983" spans="67:75" ht="15">
      <c r="BO983" s="29"/>
      <c r="BP983" s="29"/>
      <c r="BQ983" s="29"/>
      <c r="BR983" s="29"/>
      <c r="BS983" s="29"/>
      <c r="BT983" s="29"/>
      <c r="BU983" s="29"/>
      <c r="BV983" s="29"/>
      <c r="BW983" s="29"/>
    </row>
    <row r="984" spans="67:75" ht="15">
      <c r="BO984" s="29"/>
      <c r="BP984" s="29"/>
      <c r="BQ984" s="29"/>
      <c r="BR984" s="29"/>
      <c r="BS984" s="29"/>
      <c r="BT984" s="29"/>
      <c r="BU984" s="29"/>
      <c r="BV984" s="29"/>
      <c r="BW984" s="29"/>
    </row>
    <row r="985" spans="67:75" ht="15">
      <c r="BO985" s="29"/>
      <c r="BP985" s="29"/>
      <c r="BQ985" s="29"/>
      <c r="BR985" s="29"/>
      <c r="BS985" s="29"/>
      <c r="BT985" s="29"/>
      <c r="BU985" s="29"/>
      <c r="BV985" s="29"/>
      <c r="BW985" s="29"/>
    </row>
    <row r="986" spans="67:75" ht="15">
      <c r="BO986" s="29"/>
      <c r="BP986" s="29"/>
      <c r="BQ986" s="29"/>
      <c r="BR986" s="29"/>
      <c r="BS986" s="29"/>
      <c r="BT986" s="29"/>
      <c r="BU986" s="29"/>
      <c r="BV986" s="29"/>
      <c r="BW986" s="29"/>
    </row>
    <row r="987" spans="67:75" ht="15">
      <c r="BO987" s="29"/>
      <c r="BP987" s="29"/>
      <c r="BQ987" s="29"/>
      <c r="BR987" s="29"/>
      <c r="BS987" s="29"/>
      <c r="BT987" s="29"/>
      <c r="BU987" s="29"/>
      <c r="BV987" s="29"/>
      <c r="BW987" s="29"/>
    </row>
    <row r="988" spans="67:75" ht="15">
      <c r="BO988" s="29"/>
      <c r="BP988" s="29"/>
      <c r="BQ988" s="29"/>
      <c r="BR988" s="29"/>
      <c r="BS988" s="29"/>
      <c r="BT988" s="29"/>
      <c r="BU988" s="29"/>
      <c r="BV988" s="29"/>
      <c r="BW988" s="29"/>
    </row>
    <row r="989" spans="67:75" ht="15">
      <c r="BO989" s="29"/>
      <c r="BP989" s="29"/>
      <c r="BQ989" s="29"/>
      <c r="BR989" s="29"/>
      <c r="BS989" s="29"/>
      <c r="BT989" s="29"/>
      <c r="BU989" s="29"/>
      <c r="BV989" s="29"/>
      <c r="BW989" s="29"/>
    </row>
    <row r="990" spans="67:75" ht="15">
      <c r="BO990" s="29"/>
      <c r="BP990" s="29"/>
      <c r="BQ990" s="29"/>
      <c r="BR990" s="29"/>
      <c r="BS990" s="29"/>
      <c r="BT990" s="29"/>
      <c r="BU990" s="29"/>
      <c r="BV990" s="29"/>
      <c r="BW990" s="29"/>
    </row>
    <row r="991" spans="67:75" ht="15">
      <c r="BO991" s="29"/>
      <c r="BP991" s="29"/>
      <c r="BQ991" s="29"/>
      <c r="BR991" s="29"/>
      <c r="BS991" s="29"/>
      <c r="BT991" s="29"/>
      <c r="BU991" s="29"/>
      <c r="BV991" s="29"/>
      <c r="BW991" s="29"/>
    </row>
    <row r="992" spans="67:75" ht="15">
      <c r="BO992" s="29"/>
      <c r="BP992" s="29"/>
      <c r="BQ992" s="29"/>
      <c r="BR992" s="29"/>
      <c r="BS992" s="29"/>
      <c r="BT992" s="29"/>
      <c r="BU992" s="29"/>
      <c r="BV992" s="29"/>
      <c r="BW992" s="29"/>
    </row>
    <row r="993" spans="67:75" ht="15">
      <c r="BO993" s="29"/>
      <c r="BP993" s="29"/>
      <c r="BQ993" s="29"/>
      <c r="BR993" s="29"/>
      <c r="BS993" s="29"/>
      <c r="BT993" s="29"/>
      <c r="BU993" s="29"/>
      <c r="BV993" s="29"/>
      <c r="BW993" s="29"/>
    </row>
    <row r="994" spans="67:75" ht="15">
      <c r="BO994" s="29"/>
      <c r="BP994" s="29"/>
      <c r="BQ994" s="29"/>
      <c r="BR994" s="29"/>
      <c r="BS994" s="29"/>
      <c r="BT994" s="29"/>
      <c r="BU994" s="29"/>
      <c r="BV994" s="29"/>
      <c r="BW994" s="29"/>
    </row>
    <row r="995" spans="67:75" ht="15">
      <c r="BO995" s="29"/>
      <c r="BP995" s="29"/>
      <c r="BQ995" s="29"/>
      <c r="BR995" s="29"/>
      <c r="BS995" s="29"/>
      <c r="BT995" s="29"/>
      <c r="BU995" s="29"/>
      <c r="BV995" s="29"/>
      <c r="BW995" s="29"/>
    </row>
    <row r="996" spans="67:75" ht="15">
      <c r="BO996" s="29"/>
      <c r="BP996" s="29"/>
      <c r="BQ996" s="29"/>
      <c r="BR996" s="29"/>
      <c r="BS996" s="29"/>
      <c r="BT996" s="29"/>
      <c r="BU996" s="29"/>
      <c r="BV996" s="29"/>
      <c r="BW996" s="29"/>
    </row>
    <row r="997" spans="67:75" ht="15">
      <c r="BO997" s="29"/>
      <c r="BP997" s="29"/>
      <c r="BQ997" s="29"/>
      <c r="BR997" s="29"/>
      <c r="BS997" s="29"/>
      <c r="BT997" s="29"/>
      <c r="BU997" s="29"/>
      <c r="BV997" s="29"/>
      <c r="BW997" s="29"/>
    </row>
    <row r="998" spans="67:75" ht="15">
      <c r="BO998" s="29"/>
      <c r="BP998" s="29"/>
      <c r="BQ998" s="29"/>
      <c r="BR998" s="29"/>
      <c r="BS998" s="29"/>
      <c r="BT998" s="29"/>
      <c r="BU998" s="29"/>
      <c r="BV998" s="29"/>
      <c r="BW998" s="29"/>
    </row>
    <row r="999" spans="67:75" ht="15">
      <c r="BO999" s="29"/>
      <c r="BP999" s="29"/>
      <c r="BQ999" s="29"/>
      <c r="BR999" s="29"/>
      <c r="BS999" s="29"/>
      <c r="BT999" s="29"/>
      <c r="BU999" s="29"/>
      <c r="BV999" s="29"/>
      <c r="BW999" s="29"/>
    </row>
    <row r="1000" spans="67:75" ht="15">
      <c r="BO1000" s="29"/>
      <c r="BP1000" s="29"/>
      <c r="BQ1000" s="29"/>
      <c r="BR1000" s="29"/>
      <c r="BS1000" s="29"/>
      <c r="BT1000" s="29"/>
      <c r="BU1000" s="29"/>
      <c r="BV1000" s="29"/>
      <c r="BW1000" s="29"/>
    </row>
    <row r="1001" spans="67:75" ht="15">
      <c r="BO1001" s="29"/>
      <c r="BP1001" s="29"/>
      <c r="BQ1001" s="29"/>
      <c r="BR1001" s="29"/>
      <c r="BS1001" s="29"/>
      <c r="BT1001" s="29"/>
      <c r="BU1001" s="29"/>
      <c r="BV1001" s="29"/>
      <c r="BW1001" s="29"/>
    </row>
    <row r="1002" spans="67:75" ht="15">
      <c r="BO1002" s="29"/>
      <c r="BP1002" s="29"/>
      <c r="BQ1002" s="29"/>
      <c r="BR1002" s="29"/>
      <c r="BS1002" s="29"/>
      <c r="BT1002" s="29"/>
      <c r="BU1002" s="29"/>
      <c r="BV1002" s="29"/>
      <c r="BW1002" s="29"/>
    </row>
    <row r="1003" spans="67:75" ht="15">
      <c r="BO1003" s="29"/>
      <c r="BP1003" s="29"/>
      <c r="BQ1003" s="29"/>
      <c r="BR1003" s="29"/>
      <c r="BS1003" s="29"/>
      <c r="BT1003" s="29"/>
      <c r="BU1003" s="29"/>
      <c r="BV1003" s="29"/>
      <c r="BW1003" s="29"/>
    </row>
    <row r="1004" spans="67:75" ht="15">
      <c r="BO1004" s="29"/>
      <c r="BP1004" s="29"/>
      <c r="BQ1004" s="29"/>
      <c r="BR1004" s="29"/>
      <c r="BS1004" s="29"/>
      <c r="BT1004" s="29"/>
      <c r="BU1004" s="29"/>
      <c r="BV1004" s="29"/>
      <c r="BW1004" s="29"/>
    </row>
    <row r="1005" spans="67:75" ht="15">
      <c r="BO1005" s="29"/>
      <c r="BP1005" s="29"/>
      <c r="BQ1005" s="29"/>
      <c r="BR1005" s="29"/>
      <c r="BS1005" s="29"/>
      <c r="BT1005" s="29"/>
      <c r="BU1005" s="29"/>
      <c r="BV1005" s="29"/>
      <c r="BW1005" s="29"/>
    </row>
    <row r="1006" spans="67:75" ht="15">
      <c r="BO1006" s="29"/>
      <c r="BP1006" s="29"/>
      <c r="BQ1006" s="29"/>
      <c r="BR1006" s="29"/>
      <c r="BS1006" s="29"/>
      <c r="BT1006" s="29"/>
      <c r="BU1006" s="29"/>
      <c r="BV1006" s="29"/>
      <c r="BW1006" s="29"/>
    </row>
    <row r="1007" spans="67:75" ht="15">
      <c r="BO1007" s="29"/>
      <c r="BP1007" s="29"/>
      <c r="BQ1007" s="29"/>
      <c r="BR1007" s="29"/>
      <c r="BS1007" s="29"/>
      <c r="BT1007" s="29"/>
      <c r="BU1007" s="29"/>
      <c r="BV1007" s="29"/>
      <c r="BW1007" s="29"/>
    </row>
    <row r="1008" spans="67:75" ht="15">
      <c r="BO1008" s="29"/>
      <c r="BP1008" s="29"/>
      <c r="BQ1008" s="29"/>
      <c r="BR1008" s="29"/>
      <c r="BS1008" s="29"/>
      <c r="BT1008" s="29"/>
      <c r="BU1008" s="29"/>
      <c r="BV1008" s="29"/>
      <c r="BW1008" s="29"/>
    </row>
    <row r="1009" spans="67:75" ht="15">
      <c r="BO1009" s="29"/>
      <c r="BP1009" s="29"/>
      <c r="BQ1009" s="29"/>
      <c r="BR1009" s="29"/>
      <c r="BS1009" s="29"/>
      <c r="BT1009" s="29"/>
      <c r="BU1009" s="29"/>
      <c r="BV1009" s="29"/>
      <c r="BW1009" s="29"/>
    </row>
    <row r="1010" spans="67:75" ht="15">
      <c r="BO1010" s="29"/>
      <c r="BP1010" s="29"/>
      <c r="BQ1010" s="29"/>
      <c r="BR1010" s="29"/>
      <c r="BS1010" s="29"/>
      <c r="BT1010" s="29"/>
      <c r="BU1010" s="29"/>
      <c r="BV1010" s="29"/>
      <c r="BW1010" s="29"/>
    </row>
    <row r="1011" spans="67:75" ht="15">
      <c r="BO1011" s="29"/>
      <c r="BP1011" s="29"/>
      <c r="BQ1011" s="29"/>
      <c r="BR1011" s="29"/>
      <c r="BS1011" s="29"/>
      <c r="BT1011" s="29"/>
      <c r="BU1011" s="29"/>
      <c r="BV1011" s="29"/>
      <c r="BW1011" s="29"/>
    </row>
    <row r="1012" spans="67:75" ht="15">
      <c r="BO1012" s="29"/>
      <c r="BP1012" s="29"/>
      <c r="BQ1012" s="29"/>
      <c r="BR1012" s="29"/>
      <c r="BS1012" s="29"/>
      <c r="BT1012" s="29"/>
      <c r="BU1012" s="29"/>
      <c r="BV1012" s="29"/>
      <c r="BW1012" s="29"/>
    </row>
    <row r="1013" spans="67:75" ht="15">
      <c r="BO1013" s="29"/>
      <c r="BP1013" s="29"/>
      <c r="BQ1013" s="29"/>
      <c r="BR1013" s="29"/>
      <c r="BS1013" s="29"/>
      <c r="BT1013" s="29"/>
      <c r="BU1013" s="29"/>
      <c r="BV1013" s="29"/>
      <c r="BW1013" s="29"/>
    </row>
    <row r="1014" spans="67:75" ht="15">
      <c r="BO1014" s="29"/>
      <c r="BP1014" s="29"/>
      <c r="BQ1014" s="29"/>
      <c r="BR1014" s="29"/>
      <c r="BS1014" s="29"/>
      <c r="BT1014" s="29"/>
      <c r="BU1014" s="29"/>
      <c r="BV1014" s="29"/>
      <c r="BW1014" s="29"/>
    </row>
    <row r="1015" spans="67:75" ht="15">
      <c r="BO1015" s="29"/>
      <c r="BP1015" s="29"/>
      <c r="BQ1015" s="29"/>
      <c r="BR1015" s="29"/>
      <c r="BS1015" s="29"/>
      <c r="BT1015" s="29"/>
      <c r="BU1015" s="29"/>
      <c r="BV1015" s="29"/>
      <c r="BW1015" s="29"/>
    </row>
    <row r="1016" spans="67:75" ht="15">
      <c r="BO1016" s="29"/>
      <c r="BP1016" s="29"/>
      <c r="BQ1016" s="29"/>
      <c r="BR1016" s="29"/>
      <c r="BS1016" s="29"/>
      <c r="BT1016" s="29"/>
      <c r="BU1016" s="29"/>
      <c r="BV1016" s="29"/>
      <c r="BW1016" s="29"/>
    </row>
    <row r="1017" spans="67:75" ht="15">
      <c r="BO1017" s="29"/>
      <c r="BP1017" s="29"/>
      <c r="BQ1017" s="29"/>
      <c r="BR1017" s="29"/>
      <c r="BS1017" s="29"/>
      <c r="BT1017" s="29"/>
      <c r="BU1017" s="29"/>
      <c r="BV1017" s="29"/>
      <c r="BW1017" s="29"/>
    </row>
    <row r="1018" spans="67:75" ht="15">
      <c r="BO1018" s="29"/>
      <c r="BP1018" s="29"/>
      <c r="BQ1018" s="29"/>
      <c r="BR1018" s="29"/>
      <c r="BS1018" s="29"/>
      <c r="BT1018" s="29"/>
      <c r="BU1018" s="29"/>
      <c r="BV1018" s="29"/>
      <c r="BW1018" s="29"/>
    </row>
    <row r="1019" spans="67:75" ht="15">
      <c r="BO1019" s="29"/>
      <c r="BP1019" s="29"/>
      <c r="BQ1019" s="29"/>
      <c r="BR1019" s="29"/>
      <c r="BS1019" s="29"/>
      <c r="BT1019" s="29"/>
      <c r="BU1019" s="29"/>
      <c r="BV1019" s="29"/>
      <c r="BW1019" s="29"/>
    </row>
    <row r="1020" spans="67:75" ht="15">
      <c r="BO1020" s="29"/>
      <c r="BP1020" s="29"/>
      <c r="BQ1020" s="29"/>
      <c r="BR1020" s="29"/>
      <c r="BS1020" s="29"/>
      <c r="BT1020" s="29"/>
      <c r="BU1020" s="29"/>
      <c r="BV1020" s="29"/>
      <c r="BW1020" s="29"/>
    </row>
    <row r="1021" spans="67:75" ht="15">
      <c r="BO1021" s="29"/>
      <c r="BP1021" s="29"/>
      <c r="BQ1021" s="29"/>
      <c r="BR1021" s="29"/>
      <c r="BS1021" s="29"/>
      <c r="BT1021" s="29"/>
      <c r="BU1021" s="29"/>
      <c r="BV1021" s="29"/>
      <c r="BW1021" s="29"/>
    </row>
    <row r="1022" spans="67:75" ht="15">
      <c r="BO1022" s="29"/>
      <c r="BP1022" s="29"/>
      <c r="BQ1022" s="29"/>
      <c r="BR1022" s="29"/>
      <c r="BS1022" s="29"/>
      <c r="BT1022" s="29"/>
      <c r="BU1022" s="29"/>
      <c r="BV1022" s="29"/>
      <c r="BW1022" s="29"/>
    </row>
    <row r="1023" spans="67:75" ht="15">
      <c r="BO1023" s="29"/>
      <c r="BP1023" s="29"/>
      <c r="BQ1023" s="29"/>
      <c r="BR1023" s="29"/>
      <c r="BS1023" s="29"/>
      <c r="BT1023" s="29"/>
      <c r="BU1023" s="29"/>
      <c r="BV1023" s="29"/>
      <c r="BW1023" s="29"/>
    </row>
    <row r="1024" spans="67:75" ht="15">
      <c r="BO1024" s="29"/>
      <c r="BP1024" s="29"/>
      <c r="BQ1024" s="29"/>
      <c r="BR1024" s="29"/>
      <c r="BS1024" s="29"/>
      <c r="BT1024" s="29"/>
      <c r="BU1024" s="29"/>
      <c r="BV1024" s="29"/>
      <c r="BW1024" s="29"/>
    </row>
    <row r="1025" spans="67:75" ht="15">
      <c r="BO1025" s="29"/>
      <c r="BP1025" s="29"/>
      <c r="BQ1025" s="29"/>
      <c r="BR1025" s="29"/>
      <c r="BS1025" s="29"/>
      <c r="BT1025" s="29"/>
      <c r="BU1025" s="29"/>
      <c r="BV1025" s="29"/>
      <c r="BW1025" s="29"/>
    </row>
    <row r="1026" spans="67:75" ht="15">
      <c r="BO1026" s="29"/>
      <c r="BP1026" s="29"/>
      <c r="BQ1026" s="29"/>
      <c r="BR1026" s="29"/>
      <c r="BS1026" s="29"/>
      <c r="BT1026" s="29"/>
      <c r="BU1026" s="29"/>
      <c r="BV1026" s="29"/>
      <c r="BW1026" s="29"/>
    </row>
    <row r="1027" spans="67:75" ht="15">
      <c r="BO1027" s="29"/>
      <c r="BP1027" s="29"/>
      <c r="BQ1027" s="29"/>
      <c r="BR1027" s="29"/>
      <c r="BS1027" s="29"/>
      <c r="BT1027" s="29"/>
      <c r="BU1027" s="29"/>
      <c r="BV1027" s="29"/>
      <c r="BW1027" s="29"/>
    </row>
    <row r="1028" spans="67:75" ht="15">
      <c r="BO1028" s="29"/>
      <c r="BP1028" s="29"/>
      <c r="BQ1028" s="29"/>
      <c r="BR1028" s="29"/>
      <c r="BS1028" s="29"/>
      <c r="BT1028" s="29"/>
      <c r="BU1028" s="29"/>
      <c r="BV1028" s="29"/>
      <c r="BW1028" s="29"/>
    </row>
    <row r="1029" spans="67:75" ht="15">
      <c r="BO1029" s="29"/>
      <c r="BP1029" s="29"/>
      <c r="BQ1029" s="29"/>
      <c r="BR1029" s="29"/>
      <c r="BS1029" s="29"/>
      <c r="BT1029" s="29"/>
      <c r="BU1029" s="29"/>
      <c r="BV1029" s="29"/>
      <c r="BW1029" s="29"/>
    </row>
    <row r="1030" spans="67:75" ht="15">
      <c r="BO1030" s="29"/>
      <c r="BP1030" s="29"/>
      <c r="BQ1030" s="29"/>
      <c r="BR1030" s="29"/>
      <c r="BS1030" s="29"/>
      <c r="BT1030" s="29"/>
      <c r="BU1030" s="29"/>
      <c r="BV1030" s="29"/>
      <c r="BW1030" s="29"/>
    </row>
    <row r="1031" spans="67:75" ht="15">
      <c r="BO1031" s="29"/>
      <c r="BP1031" s="29"/>
      <c r="BQ1031" s="29"/>
      <c r="BR1031" s="29"/>
      <c r="BS1031" s="29"/>
      <c r="BT1031" s="29"/>
      <c r="BU1031" s="29"/>
      <c r="BV1031" s="29"/>
      <c r="BW1031" s="29"/>
    </row>
    <row r="1032" spans="67:75" ht="15">
      <c r="BO1032" s="29"/>
      <c r="BP1032" s="29"/>
      <c r="BQ1032" s="29"/>
      <c r="BR1032" s="29"/>
      <c r="BS1032" s="29"/>
      <c r="BT1032" s="29"/>
      <c r="BU1032" s="29"/>
      <c r="BV1032" s="29"/>
      <c r="BW1032" s="29"/>
    </row>
    <row r="1033" spans="67:75" ht="15">
      <c r="BO1033" s="29"/>
      <c r="BP1033" s="29"/>
      <c r="BQ1033" s="29"/>
      <c r="BR1033" s="29"/>
      <c r="BS1033" s="29"/>
      <c r="BT1033" s="29"/>
      <c r="BU1033" s="29"/>
      <c r="BV1033" s="29"/>
      <c r="BW1033" s="29"/>
    </row>
    <row r="1034" spans="67:75" ht="15">
      <c r="BO1034" s="29"/>
      <c r="BP1034" s="29"/>
      <c r="BQ1034" s="29"/>
      <c r="BR1034" s="29"/>
      <c r="BS1034" s="29"/>
      <c r="BT1034" s="29"/>
      <c r="BU1034" s="29"/>
      <c r="BV1034" s="29"/>
      <c r="BW1034" s="29"/>
    </row>
    <row r="1035" spans="67:75" ht="15">
      <c r="BO1035" s="29"/>
      <c r="BP1035" s="29"/>
      <c r="BQ1035" s="29"/>
      <c r="BR1035" s="29"/>
      <c r="BS1035" s="29"/>
      <c r="BT1035" s="29"/>
      <c r="BU1035" s="29"/>
      <c r="BV1035" s="29"/>
      <c r="BW1035" s="29"/>
    </row>
    <row r="1036" spans="67:75" ht="15">
      <c r="BO1036" s="29"/>
      <c r="BP1036" s="29"/>
      <c r="BQ1036" s="29"/>
      <c r="BR1036" s="29"/>
      <c r="BS1036" s="29"/>
      <c r="BT1036" s="29"/>
      <c r="BU1036" s="29"/>
      <c r="BV1036" s="29"/>
      <c r="BW1036" s="29"/>
    </row>
    <row r="1037" spans="67:75" ht="15">
      <c r="BO1037" s="29"/>
      <c r="BP1037" s="29"/>
      <c r="BQ1037" s="29"/>
      <c r="BR1037" s="29"/>
      <c r="BS1037" s="29"/>
      <c r="BT1037" s="29"/>
      <c r="BU1037" s="29"/>
      <c r="BV1037" s="29"/>
      <c r="BW1037" s="29"/>
    </row>
    <row r="1038" spans="67:75" ht="15">
      <c r="BO1038" s="29"/>
      <c r="BP1038" s="29"/>
      <c r="BQ1038" s="29"/>
      <c r="BR1038" s="29"/>
      <c r="BS1038" s="29"/>
      <c r="BT1038" s="29"/>
      <c r="BU1038" s="29"/>
      <c r="BV1038" s="29"/>
      <c r="BW1038" s="29"/>
    </row>
    <row r="1039" spans="67:75" ht="15">
      <c r="BO1039" s="29"/>
      <c r="BP1039" s="29"/>
      <c r="BQ1039" s="29"/>
      <c r="BR1039" s="29"/>
      <c r="BS1039" s="29"/>
      <c r="BT1039" s="29"/>
      <c r="BU1039" s="29"/>
      <c r="BV1039" s="29"/>
      <c r="BW1039" s="29"/>
    </row>
    <row r="1040" spans="67:75" ht="15">
      <c r="BO1040" s="29"/>
      <c r="BP1040" s="29"/>
      <c r="BQ1040" s="29"/>
      <c r="BR1040" s="29"/>
      <c r="BS1040" s="29"/>
      <c r="BT1040" s="29"/>
      <c r="BU1040" s="29"/>
      <c r="BV1040" s="29"/>
      <c r="BW1040" s="29"/>
    </row>
    <row r="1041" spans="67:75" ht="15">
      <c r="BO1041" s="29"/>
      <c r="BP1041" s="29"/>
      <c r="BQ1041" s="29"/>
      <c r="BR1041" s="29"/>
      <c r="BS1041" s="29"/>
      <c r="BT1041" s="29"/>
      <c r="BU1041" s="29"/>
      <c r="BV1041" s="29"/>
      <c r="BW1041" s="29"/>
    </row>
    <row r="1042" spans="67:75" ht="15">
      <c r="BO1042" s="29"/>
      <c r="BP1042" s="29"/>
      <c r="BQ1042" s="29"/>
      <c r="BR1042" s="29"/>
      <c r="BS1042" s="29"/>
      <c r="BT1042" s="29"/>
      <c r="BU1042" s="29"/>
      <c r="BV1042" s="29"/>
      <c r="BW1042" s="29"/>
    </row>
    <row r="1043" spans="67:75" ht="15">
      <c r="BO1043" s="29"/>
      <c r="BP1043" s="29"/>
      <c r="BQ1043" s="29"/>
      <c r="BR1043" s="29"/>
      <c r="BS1043" s="29"/>
      <c r="BT1043" s="29"/>
      <c r="BU1043" s="29"/>
      <c r="BV1043" s="29"/>
      <c r="BW1043" s="29"/>
    </row>
    <row r="1044" spans="67:75" ht="15">
      <c r="BO1044" s="29"/>
      <c r="BP1044" s="29"/>
      <c r="BQ1044" s="29"/>
      <c r="BR1044" s="29"/>
      <c r="BS1044" s="29"/>
      <c r="BT1044" s="29"/>
      <c r="BU1044" s="29"/>
      <c r="BV1044" s="29"/>
      <c r="BW1044" s="29"/>
    </row>
    <row r="1045" spans="67:75" ht="15">
      <c r="BO1045" s="29"/>
      <c r="BP1045" s="29"/>
      <c r="BQ1045" s="29"/>
      <c r="BR1045" s="29"/>
      <c r="BS1045" s="29"/>
      <c r="BT1045" s="29"/>
      <c r="BU1045" s="29"/>
      <c r="BV1045" s="29"/>
      <c r="BW1045" s="29"/>
    </row>
    <row r="1046" spans="67:75" ht="15">
      <c r="BO1046" s="29"/>
      <c r="BP1046" s="29"/>
      <c r="BQ1046" s="29"/>
      <c r="BR1046" s="29"/>
      <c r="BS1046" s="29"/>
      <c r="BT1046" s="29"/>
      <c r="BU1046" s="29"/>
      <c r="BV1046" s="29"/>
      <c r="BW1046" s="29"/>
    </row>
    <row r="1047" spans="67:75" ht="15">
      <c r="BO1047" s="29"/>
      <c r="BP1047" s="29"/>
      <c r="BQ1047" s="29"/>
      <c r="BR1047" s="29"/>
      <c r="BS1047" s="29"/>
      <c r="BT1047" s="29"/>
      <c r="BU1047" s="29"/>
      <c r="BV1047" s="29"/>
      <c r="BW1047" s="29"/>
    </row>
    <row r="1048" spans="67:75" ht="15">
      <c r="BO1048" s="29"/>
      <c r="BP1048" s="29"/>
      <c r="BQ1048" s="29"/>
      <c r="BR1048" s="29"/>
      <c r="BS1048" s="29"/>
      <c r="BT1048" s="29"/>
      <c r="BU1048" s="29"/>
      <c r="BV1048" s="29"/>
      <c r="BW1048" s="29"/>
    </row>
    <row r="1049" spans="67:75" ht="15">
      <c r="BO1049" s="29"/>
      <c r="BP1049" s="29"/>
      <c r="BQ1049" s="29"/>
      <c r="BR1049" s="29"/>
      <c r="BS1049" s="29"/>
      <c r="BT1049" s="29"/>
      <c r="BU1049" s="29"/>
      <c r="BV1049" s="29"/>
      <c r="BW1049" s="29"/>
    </row>
    <row r="1050" spans="67:75" ht="15">
      <c r="BO1050" s="29"/>
      <c r="BP1050" s="29"/>
      <c r="BQ1050" s="29"/>
      <c r="BR1050" s="29"/>
      <c r="BS1050" s="29"/>
      <c r="BT1050" s="29"/>
      <c r="BU1050" s="29"/>
      <c r="BV1050" s="29"/>
      <c r="BW1050" s="29"/>
    </row>
    <row r="1051" spans="67:75" ht="15">
      <c r="BO1051" s="29"/>
      <c r="BP1051" s="29"/>
      <c r="BQ1051" s="29"/>
      <c r="BR1051" s="29"/>
      <c r="BS1051" s="29"/>
      <c r="BT1051" s="29"/>
      <c r="BU1051" s="29"/>
      <c r="BV1051" s="29"/>
      <c r="BW1051" s="29"/>
    </row>
    <row r="1052" spans="67:75" ht="15">
      <c r="BO1052" s="29"/>
      <c r="BP1052" s="29"/>
      <c r="BQ1052" s="29"/>
      <c r="BR1052" s="29"/>
      <c r="BS1052" s="29"/>
      <c r="BT1052" s="29"/>
      <c r="BU1052" s="29"/>
      <c r="BV1052" s="29"/>
      <c r="BW1052" s="29"/>
    </row>
    <row r="1053" spans="67:75" ht="15">
      <c r="BO1053" s="29"/>
      <c r="BP1053" s="29"/>
      <c r="BQ1053" s="29"/>
      <c r="BR1053" s="29"/>
      <c r="BS1053" s="29"/>
      <c r="BT1053" s="29"/>
      <c r="BU1053" s="29"/>
      <c r="BV1053" s="29"/>
      <c r="BW1053" s="29"/>
    </row>
    <row r="1054" spans="67:75" ht="15">
      <c r="BO1054" s="29"/>
      <c r="BP1054" s="29"/>
      <c r="BQ1054" s="29"/>
      <c r="BR1054" s="29"/>
      <c r="BS1054" s="29"/>
      <c r="BT1054" s="29"/>
      <c r="BU1054" s="29"/>
      <c r="BV1054" s="29"/>
      <c r="BW1054" s="29"/>
    </row>
    <row r="1055" spans="67:75" ht="15">
      <c r="BO1055" s="29"/>
      <c r="BP1055" s="29"/>
      <c r="BQ1055" s="29"/>
      <c r="BR1055" s="29"/>
      <c r="BS1055" s="29"/>
      <c r="BT1055" s="29"/>
      <c r="BU1055" s="29"/>
      <c r="BV1055" s="29"/>
      <c r="BW1055" s="29"/>
    </row>
    <row r="1056" spans="67:75" ht="15">
      <c r="BO1056" s="29"/>
      <c r="BP1056" s="29"/>
      <c r="BQ1056" s="29"/>
      <c r="BR1056" s="29"/>
      <c r="BS1056" s="29"/>
      <c r="BT1056" s="29"/>
      <c r="BU1056" s="29"/>
      <c r="BV1056" s="29"/>
      <c r="BW1056" s="29"/>
    </row>
    <row r="1057" spans="67:75" ht="15">
      <c r="BO1057" s="29"/>
      <c r="BP1057" s="29"/>
      <c r="BQ1057" s="29"/>
      <c r="BR1057" s="29"/>
      <c r="BS1057" s="29"/>
      <c r="BT1057" s="29"/>
      <c r="BU1057" s="29"/>
      <c r="BV1057" s="29"/>
      <c r="BW1057" s="29"/>
    </row>
    <row r="1058" spans="67:75" ht="15">
      <c r="BO1058" s="29"/>
      <c r="BP1058" s="29"/>
      <c r="BQ1058" s="29"/>
      <c r="BR1058" s="29"/>
      <c r="BS1058" s="29"/>
      <c r="BT1058" s="29"/>
      <c r="BU1058" s="29"/>
      <c r="BV1058" s="29"/>
      <c r="BW1058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26" customWidth="1"/>
    <col min="2" max="2" width="13.57421875" style="26" customWidth="1"/>
    <col min="3" max="3" width="17.140625" style="26" customWidth="1"/>
    <col min="4" max="4" width="22.28125" style="26" customWidth="1"/>
    <col min="5" max="5" width="23.57421875" style="26" customWidth="1"/>
    <col min="6" max="16384" width="9.140625" style="26" customWidth="1"/>
  </cols>
  <sheetData>
    <row r="1" spans="1:6" ht="15">
      <c r="A1" s="31" t="s">
        <v>279</v>
      </c>
      <c r="B1" s="33"/>
      <c r="C1" s="33"/>
      <c r="D1" s="33"/>
      <c r="E1" s="33"/>
      <c r="F1" s="33"/>
    </row>
    <row r="2" spans="1:6" ht="15">
      <c r="A2" s="31" t="s">
        <v>154</v>
      </c>
      <c r="B2" s="33"/>
      <c r="C2" s="33"/>
      <c r="D2" s="33"/>
      <c r="E2" s="33"/>
      <c r="F2" s="33"/>
    </row>
    <row r="3" spans="1:6" ht="15">
      <c r="A3" s="31"/>
      <c r="B3" s="33"/>
      <c r="C3" s="33"/>
      <c r="D3" s="33"/>
      <c r="E3" s="33"/>
      <c r="F3" s="33"/>
    </row>
    <row r="4" spans="1:6" ht="15">
      <c r="A4" s="36"/>
      <c r="B4" s="36"/>
      <c r="C4" s="31"/>
      <c r="D4" s="44" t="s">
        <v>2</v>
      </c>
      <c r="E4" s="44" t="s">
        <v>2</v>
      </c>
      <c r="F4" s="33"/>
    </row>
    <row r="5" spans="1:6" ht="15">
      <c r="A5" s="36"/>
      <c r="B5" s="36"/>
      <c r="C5" s="31"/>
      <c r="D5" s="44" t="s">
        <v>150</v>
      </c>
      <c r="E5" s="44" t="s">
        <v>150</v>
      </c>
      <c r="F5" s="33"/>
    </row>
    <row r="6" spans="1:6" ht="15">
      <c r="A6" s="45" t="s">
        <v>3</v>
      </c>
      <c r="B6" s="44" t="s">
        <v>10</v>
      </c>
      <c r="C6" s="44" t="s">
        <v>4</v>
      </c>
      <c r="D6" s="44" t="s">
        <v>5</v>
      </c>
      <c r="E6" s="44" t="s">
        <v>6</v>
      </c>
      <c r="F6" s="33"/>
    </row>
    <row r="7" spans="1:6" ht="15">
      <c r="A7" s="31"/>
      <c r="B7" s="31"/>
      <c r="C7" s="31"/>
      <c r="D7" s="31"/>
      <c r="E7" s="31"/>
      <c r="F7" s="33"/>
    </row>
    <row r="8" spans="1:6" ht="15">
      <c r="A8" s="31" t="s">
        <v>269</v>
      </c>
      <c r="B8" s="37">
        <v>6474</v>
      </c>
      <c r="C8" s="37">
        <v>16891</v>
      </c>
      <c r="D8" s="38">
        <v>25.5</v>
      </c>
      <c r="E8" s="38">
        <v>61.1</v>
      </c>
      <c r="F8" s="33"/>
    </row>
    <row r="9" spans="1:6" ht="15">
      <c r="A9" s="31" t="s">
        <v>143</v>
      </c>
      <c r="B9" s="37">
        <v>6424</v>
      </c>
      <c r="C9" s="37">
        <v>16752</v>
      </c>
      <c r="D9" s="38">
        <v>25.4</v>
      </c>
      <c r="E9" s="38">
        <v>61</v>
      </c>
      <c r="F9" s="33"/>
    </row>
    <row r="10" spans="1:6" ht="15">
      <c r="A10" s="31" t="s">
        <v>144</v>
      </c>
      <c r="B10" s="37">
        <v>6208</v>
      </c>
      <c r="C10" s="37">
        <v>16465</v>
      </c>
      <c r="D10" s="38">
        <v>24.8</v>
      </c>
      <c r="E10" s="38">
        <v>60.5</v>
      </c>
      <c r="F10" s="33"/>
    </row>
    <row r="11" spans="1:6" ht="15">
      <c r="A11" s="31" t="s">
        <v>145</v>
      </c>
      <c r="B11" s="37">
        <v>6247</v>
      </c>
      <c r="C11" s="37">
        <v>15615</v>
      </c>
      <c r="D11" s="38">
        <v>24.6</v>
      </c>
      <c r="E11" s="38">
        <v>57.6</v>
      </c>
      <c r="F11" s="33"/>
    </row>
    <row r="13" spans="1:6" ht="15">
      <c r="A13" s="31" t="s">
        <v>146</v>
      </c>
      <c r="B13" s="37">
        <v>6244</v>
      </c>
      <c r="C13" s="37">
        <v>15062</v>
      </c>
      <c r="D13" s="38">
        <v>24</v>
      </c>
      <c r="E13" s="38">
        <v>55.1</v>
      </c>
      <c r="F13" s="33"/>
    </row>
    <row r="14" spans="1:6" ht="15">
      <c r="A14" s="31" t="s">
        <v>147</v>
      </c>
      <c r="B14" s="37">
        <v>6313</v>
      </c>
      <c r="C14" s="37">
        <v>15143</v>
      </c>
      <c r="D14" s="38">
        <v>23.6</v>
      </c>
      <c r="E14" s="38">
        <v>54.7</v>
      </c>
      <c r="F14" s="33"/>
    </row>
    <row r="15" spans="1:6" ht="15">
      <c r="A15" s="31" t="s">
        <v>148</v>
      </c>
      <c r="B15" s="37">
        <v>6665</v>
      </c>
      <c r="C15" s="37">
        <v>14969</v>
      </c>
      <c r="D15" s="38">
        <v>25.1</v>
      </c>
      <c r="E15" s="38">
        <v>54.8</v>
      </c>
      <c r="F15" s="33"/>
    </row>
    <row r="16" spans="1:6" ht="15">
      <c r="A16" s="31" t="s">
        <v>149</v>
      </c>
      <c r="B16" s="37">
        <v>6614</v>
      </c>
      <c r="C16" s="37">
        <v>14447</v>
      </c>
      <c r="D16" s="38">
        <v>26</v>
      </c>
      <c r="E16" s="38">
        <v>55</v>
      </c>
      <c r="F16" s="33"/>
    </row>
    <row r="17" spans="1:6" ht="15">
      <c r="A17" s="31"/>
      <c r="B17" s="37"/>
      <c r="C17" s="37"/>
      <c r="D17" s="31"/>
      <c r="E17" s="31"/>
      <c r="F17" s="33"/>
    </row>
    <row r="18" spans="1:6" ht="15">
      <c r="A18" s="31" t="s">
        <v>151</v>
      </c>
      <c r="B18" s="32"/>
      <c r="C18" s="32"/>
      <c r="D18" s="33"/>
      <c r="E18" s="33"/>
      <c r="F18" s="33"/>
    </row>
    <row r="19" spans="1:6" ht="15">
      <c r="A19" s="35" t="s">
        <v>276</v>
      </c>
      <c r="B19" s="32"/>
      <c r="C19" s="32"/>
      <c r="D19" s="33"/>
      <c r="E19" s="33"/>
      <c r="F19" s="33"/>
    </row>
    <row r="20" spans="1:6" ht="12.75">
      <c r="A20" s="27"/>
      <c r="B20" s="32"/>
      <c r="C20" s="32"/>
      <c r="D20" s="33"/>
      <c r="E20" s="33"/>
      <c r="F20" s="33"/>
    </row>
    <row r="21" spans="1:6" ht="15">
      <c r="A21" s="31" t="s">
        <v>278</v>
      </c>
      <c r="B21" s="32"/>
      <c r="C21" s="32"/>
      <c r="D21" s="33"/>
      <c r="E21" s="33"/>
      <c r="F21" s="33"/>
    </row>
    <row r="22" spans="1:6" ht="15">
      <c r="A22" s="31" t="s">
        <v>153</v>
      </c>
      <c r="B22" s="32"/>
      <c r="C22" s="32"/>
      <c r="D22" s="33"/>
      <c r="E22" s="33"/>
      <c r="F22" s="33"/>
    </row>
    <row r="23" spans="1:6" ht="15">
      <c r="A23" s="31" t="s">
        <v>283</v>
      </c>
      <c r="B23" s="32"/>
      <c r="C23" s="32"/>
      <c r="D23" s="33"/>
      <c r="E23" s="33"/>
      <c r="F23" s="33"/>
    </row>
    <row r="24" ht="15">
      <c r="A24" s="51" t="s">
        <v>284</v>
      </c>
    </row>
    <row r="25" ht="15">
      <c r="A25" s="46"/>
    </row>
    <row r="26" ht="15">
      <c r="A26" s="40" t="s">
        <v>152</v>
      </c>
    </row>
  </sheetData>
  <printOptions horizontalCentered="1"/>
  <pageMargins left="0.5" right="0.5" top="0.5" bottom="0.5" header="0.5" footer="0.25"/>
  <pageSetup horizontalDpi="1200" verticalDpi="12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35.57421875" style="41" customWidth="1"/>
    <col min="2" max="2" width="13.00390625" style="41" customWidth="1"/>
    <col min="3" max="3" width="17.140625" style="41" customWidth="1"/>
    <col min="4" max="4" width="22.57421875" style="41" customWidth="1"/>
    <col min="5" max="5" width="24.421875" style="41" customWidth="1"/>
    <col min="6" max="16384" width="9.140625" style="41" customWidth="1"/>
  </cols>
  <sheetData>
    <row r="1" spans="1:5" ht="15">
      <c r="A1" s="31" t="s">
        <v>246</v>
      </c>
      <c r="B1" s="37"/>
      <c r="C1" s="37"/>
      <c r="D1" s="31"/>
      <c r="E1" s="31"/>
    </row>
    <row r="2" spans="1:5" ht="15">
      <c r="A2" s="31" t="s">
        <v>270</v>
      </c>
      <c r="B2" s="34"/>
      <c r="C2" s="34"/>
      <c r="D2" s="35"/>
      <c r="E2" s="35"/>
    </row>
    <row r="3" spans="1:5" ht="15">
      <c r="A3" s="31" t="s">
        <v>154</v>
      </c>
      <c r="B3" s="37"/>
      <c r="C3" s="37"/>
      <c r="D3" s="31"/>
      <c r="E3" s="31"/>
    </row>
    <row r="4" spans="1:5" ht="15">
      <c r="A4" s="31"/>
      <c r="B4" s="37"/>
      <c r="C4" s="37"/>
      <c r="D4" s="31"/>
      <c r="E4" s="31"/>
    </row>
    <row r="5" spans="1:5" ht="15">
      <c r="A5" s="31"/>
      <c r="B5" s="37"/>
      <c r="C5" s="37"/>
      <c r="D5" s="44" t="s">
        <v>8</v>
      </c>
      <c r="E5" s="44" t="s">
        <v>2</v>
      </c>
    </row>
    <row r="6" spans="1:5" ht="15">
      <c r="A6" s="31"/>
      <c r="B6" s="37"/>
      <c r="C6" s="37"/>
      <c r="D6" s="44" t="s">
        <v>150</v>
      </c>
      <c r="E6" s="44" t="s">
        <v>155</v>
      </c>
    </row>
    <row r="7" spans="1:5" ht="15">
      <c r="A7" s="45" t="s">
        <v>3</v>
      </c>
      <c r="B7" s="47" t="s">
        <v>10</v>
      </c>
      <c r="C7" s="47" t="s">
        <v>4</v>
      </c>
      <c r="D7" s="44" t="s">
        <v>5</v>
      </c>
      <c r="E7" s="44" t="s">
        <v>6</v>
      </c>
    </row>
    <row r="8" spans="1:5" ht="15">
      <c r="A8" s="31"/>
      <c r="B8" s="37"/>
      <c r="C8" s="37"/>
      <c r="D8" s="31"/>
      <c r="E8" s="31"/>
    </row>
    <row r="9" spans="1:5" ht="15">
      <c r="A9" s="31" t="s">
        <v>269</v>
      </c>
      <c r="B9" s="37">
        <v>6074</v>
      </c>
      <c r="C9" s="37">
        <v>15126</v>
      </c>
      <c r="D9" s="38">
        <v>23.9</v>
      </c>
      <c r="E9" s="38">
        <v>54.9</v>
      </c>
    </row>
    <row r="10" spans="1:5" ht="15">
      <c r="A10" s="31" t="s">
        <v>143</v>
      </c>
      <c r="B10" s="37">
        <v>6044</v>
      </c>
      <c r="C10" s="37">
        <v>15137</v>
      </c>
      <c r="D10" s="38">
        <v>23.9</v>
      </c>
      <c r="E10" s="38">
        <v>55.3</v>
      </c>
    </row>
    <row r="11" spans="1:5" ht="15">
      <c r="A11" s="31" t="s">
        <v>144</v>
      </c>
      <c r="B11" s="37">
        <v>5780</v>
      </c>
      <c r="C11" s="37">
        <v>14636</v>
      </c>
      <c r="D11" s="38">
        <v>23</v>
      </c>
      <c r="E11" s="38">
        <v>53.9</v>
      </c>
    </row>
    <row r="12" spans="1:5" ht="15">
      <c r="A12" s="31" t="s">
        <v>145</v>
      </c>
      <c r="B12" s="37">
        <v>5799</v>
      </c>
      <c r="C12" s="37">
        <v>13885</v>
      </c>
      <c r="D12" s="38">
        <v>22.8</v>
      </c>
      <c r="E12" s="38">
        <v>51.2</v>
      </c>
    </row>
    <row r="14" spans="1:5" ht="15">
      <c r="A14" s="31" t="s">
        <v>146</v>
      </c>
      <c r="B14" s="37">
        <v>5810</v>
      </c>
      <c r="C14" s="37">
        <v>13355</v>
      </c>
      <c r="D14" s="38">
        <v>22.2</v>
      </c>
      <c r="E14" s="38">
        <v>48.9</v>
      </c>
    </row>
    <row r="15" spans="1:5" ht="15">
      <c r="A15" s="31" t="s">
        <v>147</v>
      </c>
      <c r="B15" s="37">
        <v>5882</v>
      </c>
      <c r="C15" s="37">
        <v>13458</v>
      </c>
      <c r="D15" s="38">
        <v>21.8</v>
      </c>
      <c r="E15" s="38">
        <v>48.5</v>
      </c>
    </row>
    <row r="16" spans="1:5" ht="15">
      <c r="A16" s="31" t="s">
        <v>148</v>
      </c>
      <c r="B16" s="37">
        <v>6258</v>
      </c>
      <c r="C16" s="37">
        <v>13503</v>
      </c>
      <c r="D16" s="38">
        <v>23.4</v>
      </c>
      <c r="E16" s="38">
        <v>49.3</v>
      </c>
    </row>
    <row r="17" spans="1:5" ht="15">
      <c r="A17" s="31" t="s">
        <v>149</v>
      </c>
      <c r="B17" s="37">
        <v>6221</v>
      </c>
      <c r="C17" s="37">
        <v>13082</v>
      </c>
      <c r="D17" s="38">
        <v>24.3</v>
      </c>
      <c r="E17" s="38">
        <v>49.8</v>
      </c>
    </row>
    <row r="18" spans="1:5" ht="15">
      <c r="A18" s="31"/>
      <c r="B18" s="31"/>
      <c r="C18" s="31"/>
      <c r="D18" s="38"/>
      <c r="E18" s="38"/>
    </row>
    <row r="19" spans="1:5" ht="15">
      <c r="A19" s="31" t="s">
        <v>151</v>
      </c>
      <c r="B19" s="31"/>
      <c r="C19" s="31"/>
      <c r="D19" s="31"/>
      <c r="E19" s="31"/>
    </row>
    <row r="20" spans="1:5" ht="15">
      <c r="A20" s="35" t="s">
        <v>276</v>
      </c>
      <c r="B20" s="31"/>
      <c r="C20" s="31"/>
      <c r="D20" s="31"/>
      <c r="E20" s="31"/>
    </row>
    <row r="21" spans="1:5" ht="15">
      <c r="A21" s="27"/>
      <c r="B21" s="31"/>
      <c r="C21" s="31"/>
      <c r="D21" s="31"/>
      <c r="E21" s="31"/>
    </row>
    <row r="22" spans="1:5" ht="15">
      <c r="A22" s="31" t="s">
        <v>278</v>
      </c>
      <c r="B22" s="31"/>
      <c r="C22" s="31"/>
      <c r="D22" s="31"/>
      <c r="E22" s="31"/>
    </row>
    <row r="23" spans="1:5" ht="15">
      <c r="A23" s="31" t="s">
        <v>153</v>
      </c>
      <c r="B23" s="31"/>
      <c r="C23" s="31"/>
      <c r="D23" s="31"/>
      <c r="E23" s="31"/>
    </row>
    <row r="24" spans="1:5" ht="15">
      <c r="A24" s="31" t="s">
        <v>283</v>
      </c>
      <c r="B24" s="31"/>
      <c r="C24" s="31"/>
      <c r="D24" s="31"/>
      <c r="E24" s="31"/>
    </row>
    <row r="25" spans="1:5" ht="15">
      <c r="A25" s="51" t="s">
        <v>284</v>
      </c>
      <c r="B25" s="31"/>
      <c r="C25" s="31"/>
      <c r="D25" s="31"/>
      <c r="E25" s="31"/>
    </row>
    <row r="26" spans="1:5" ht="15">
      <c r="A26" s="46"/>
      <c r="B26" s="31"/>
      <c r="C26" s="31"/>
      <c r="D26" s="31"/>
      <c r="E26" s="31"/>
    </row>
    <row r="27" spans="1:5" ht="15">
      <c r="A27" s="40" t="s">
        <v>152</v>
      </c>
      <c r="B27" s="31"/>
      <c r="C27" s="31"/>
      <c r="D27" s="31"/>
      <c r="E27" s="31"/>
    </row>
  </sheetData>
  <printOptions horizontalCentered="1"/>
  <pageMargins left="0.5" right="0.5" top="0.5" bottom="0.5" header="0.5" footer="0.5"/>
  <pageSetup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67.8515625" style="0" customWidth="1"/>
    <col min="2" max="2" width="14.00390625" style="0" customWidth="1"/>
    <col min="3" max="3" width="14.8515625" style="0" customWidth="1"/>
    <col min="4" max="4" width="4.140625" style="0" customWidth="1"/>
    <col min="5" max="5" width="12.7109375" style="0" bestFit="1" customWidth="1"/>
    <col min="6" max="6" width="16.00390625" style="0" customWidth="1"/>
  </cols>
  <sheetData>
    <row r="1" spans="1:6" ht="15">
      <c r="A1" s="13" t="s">
        <v>271</v>
      </c>
      <c r="B1" s="14"/>
      <c r="C1" s="14"/>
      <c r="D1" s="14"/>
      <c r="E1" s="14"/>
      <c r="F1" s="14"/>
    </row>
    <row r="2" spans="1:6" ht="15">
      <c r="A2" s="13" t="s">
        <v>156</v>
      </c>
      <c r="B2" s="14"/>
      <c r="C2" s="14"/>
      <c r="D2" s="14"/>
      <c r="E2" s="9"/>
      <c r="F2" s="14"/>
    </row>
    <row r="3" spans="1:6" ht="15">
      <c r="A3" s="13"/>
      <c r="B3" s="14"/>
      <c r="C3" s="14"/>
      <c r="D3" s="14"/>
      <c r="E3" s="9"/>
      <c r="F3" s="14"/>
    </row>
    <row r="4" spans="1:6" ht="15">
      <c r="A4" s="13"/>
      <c r="B4" s="54">
        <v>2006</v>
      </c>
      <c r="C4" s="54"/>
      <c r="D4" s="24"/>
      <c r="E4" s="54">
        <v>2005</v>
      </c>
      <c r="F4" s="54"/>
    </row>
    <row r="5" spans="1:6" ht="15">
      <c r="A5" s="22" t="s">
        <v>9</v>
      </c>
      <c r="B5" s="9"/>
      <c r="C5" s="13"/>
      <c r="D5" s="13"/>
      <c r="E5" s="13"/>
      <c r="F5" s="13"/>
    </row>
    <row r="6" spans="1:6" ht="15">
      <c r="A6" s="13"/>
      <c r="B6" s="23" t="s">
        <v>10</v>
      </c>
      <c r="C6" s="23" t="s">
        <v>4</v>
      </c>
      <c r="D6" s="23"/>
      <c r="E6" s="23" t="s">
        <v>10</v>
      </c>
      <c r="F6" s="23" t="s">
        <v>4</v>
      </c>
    </row>
    <row r="7" spans="1:6" ht="15">
      <c r="A7" s="13"/>
      <c r="B7" s="5"/>
      <c r="C7" s="5"/>
      <c r="D7" s="5"/>
      <c r="E7" s="5"/>
      <c r="F7" s="5"/>
    </row>
    <row r="8" spans="1:6" ht="15">
      <c r="A8" s="13" t="s">
        <v>248</v>
      </c>
      <c r="B8" s="5">
        <v>6473665</v>
      </c>
      <c r="C8" s="5">
        <v>16890747</v>
      </c>
      <c r="D8" s="5"/>
      <c r="E8" s="5">
        <v>6424419</v>
      </c>
      <c r="F8" s="5">
        <v>16751502</v>
      </c>
    </row>
    <row r="9" ht="15">
      <c r="A9" s="13"/>
    </row>
    <row r="10" spans="1:6" ht="15">
      <c r="A10" s="13" t="s">
        <v>247</v>
      </c>
      <c r="B10" s="5">
        <v>3503419</v>
      </c>
      <c r="C10" s="5">
        <v>9894118</v>
      </c>
      <c r="D10" s="5"/>
      <c r="E10" s="5">
        <v>3510331</v>
      </c>
      <c r="F10" s="5">
        <v>9943292</v>
      </c>
    </row>
    <row r="11" spans="1:6" ht="15">
      <c r="A11" s="13" t="s">
        <v>158</v>
      </c>
      <c r="B11" s="5">
        <v>573843</v>
      </c>
      <c r="C11" s="5">
        <v>1474322</v>
      </c>
      <c r="D11" s="5"/>
      <c r="E11" s="5">
        <v>545910</v>
      </c>
      <c r="F11" s="5">
        <v>1366553</v>
      </c>
    </row>
    <row r="12" spans="1:6" ht="15">
      <c r="A12" s="13" t="s">
        <v>159</v>
      </c>
      <c r="B12" s="5">
        <v>225198</v>
      </c>
      <c r="C12" s="5">
        <v>688255</v>
      </c>
      <c r="D12" s="5"/>
      <c r="E12" s="5">
        <v>222118</v>
      </c>
      <c r="F12" s="5">
        <v>683473</v>
      </c>
    </row>
    <row r="13" spans="1:6" ht="15">
      <c r="A13" s="13" t="s">
        <v>160</v>
      </c>
      <c r="B13" s="5" t="s">
        <v>0</v>
      </c>
      <c r="C13" s="5" t="s">
        <v>0</v>
      </c>
      <c r="D13" s="5"/>
      <c r="E13" s="5"/>
      <c r="F13" s="5"/>
    </row>
    <row r="14" spans="1:6" ht="15">
      <c r="A14" s="13" t="s">
        <v>161</v>
      </c>
      <c r="B14" s="5">
        <v>1338858</v>
      </c>
      <c r="C14" s="5">
        <v>3720198</v>
      </c>
      <c r="D14" s="5"/>
      <c r="E14" s="5">
        <v>1372881</v>
      </c>
      <c r="F14" s="5">
        <v>3772650</v>
      </c>
    </row>
    <row r="15" spans="1:6" ht="15">
      <c r="A15" s="13" t="s">
        <v>164</v>
      </c>
      <c r="B15" s="8">
        <v>298335</v>
      </c>
      <c r="C15" s="8">
        <v>864552</v>
      </c>
      <c r="D15" s="8"/>
      <c r="E15" s="8">
        <v>317988</v>
      </c>
      <c r="F15" s="8">
        <v>919619</v>
      </c>
    </row>
    <row r="16" spans="1:6" ht="15">
      <c r="A16" s="13" t="s">
        <v>162</v>
      </c>
      <c r="B16" s="5">
        <v>647569</v>
      </c>
      <c r="C16" s="5">
        <v>1615022</v>
      </c>
      <c r="D16" s="5"/>
      <c r="E16" s="5">
        <v>626299</v>
      </c>
      <c r="F16" s="5">
        <v>1581914</v>
      </c>
    </row>
    <row r="17" spans="1:6" ht="15">
      <c r="A17" s="13" t="s">
        <v>163</v>
      </c>
      <c r="B17" s="8">
        <v>419616</v>
      </c>
      <c r="C17" s="8">
        <v>1531769</v>
      </c>
      <c r="D17" s="8"/>
      <c r="E17" s="8">
        <v>425135</v>
      </c>
      <c r="F17" s="8">
        <v>1619083</v>
      </c>
    </row>
    <row r="18" spans="1:6" ht="15">
      <c r="A18" s="13" t="s">
        <v>165</v>
      </c>
      <c r="B18" s="8" t="s">
        <v>11</v>
      </c>
      <c r="C18" s="8" t="s">
        <v>11</v>
      </c>
      <c r="D18" s="8"/>
      <c r="E18" s="8" t="s">
        <v>11</v>
      </c>
      <c r="F18" s="8" t="s">
        <v>11</v>
      </c>
    </row>
    <row r="19" spans="1:6" ht="15">
      <c r="A19" s="13"/>
      <c r="B19" s="52" t="s">
        <v>0</v>
      </c>
      <c r="C19" s="52" t="s">
        <v>0</v>
      </c>
      <c r="D19" s="5"/>
      <c r="E19" s="5" t="s">
        <v>0</v>
      </c>
      <c r="F19" s="5" t="s">
        <v>0</v>
      </c>
    </row>
    <row r="20" spans="1:6" ht="15">
      <c r="A20" s="13" t="s">
        <v>166</v>
      </c>
      <c r="B20" s="5">
        <f>SUM(B21:B26)</f>
        <v>2363497</v>
      </c>
      <c r="C20" s="5">
        <f>SUM(C21:C26)</f>
        <v>4733253</v>
      </c>
      <c r="D20" s="5"/>
      <c r="E20" s="5">
        <f>SUM(E21:E26)</f>
        <v>2327319</v>
      </c>
      <c r="F20" s="5">
        <f>SUM(F21:F26)</f>
        <v>4695354</v>
      </c>
    </row>
    <row r="21" spans="1:6" ht="15">
      <c r="A21" s="13" t="s">
        <v>168</v>
      </c>
      <c r="B21" s="5">
        <v>569511</v>
      </c>
      <c r="C21" s="5">
        <v>1323834</v>
      </c>
      <c r="D21" s="5"/>
      <c r="E21" s="5">
        <v>555649</v>
      </c>
      <c r="F21" s="5">
        <v>1308795</v>
      </c>
    </row>
    <row r="22" spans="1:6" ht="15">
      <c r="A22" s="13" t="s">
        <v>169</v>
      </c>
      <c r="B22" s="5">
        <v>663759</v>
      </c>
      <c r="C22" s="5">
        <v>1474541</v>
      </c>
      <c r="D22" s="5"/>
      <c r="E22" s="5">
        <v>639042</v>
      </c>
      <c r="F22" s="5">
        <v>1466311</v>
      </c>
    </row>
    <row r="23" spans="1:6" ht="15">
      <c r="A23" s="13" t="s">
        <v>170</v>
      </c>
      <c r="B23" s="5">
        <v>571815</v>
      </c>
      <c r="C23" s="5">
        <v>887268</v>
      </c>
      <c r="D23" s="5"/>
      <c r="E23" s="5">
        <v>555371</v>
      </c>
      <c r="F23" s="5">
        <v>869846</v>
      </c>
    </row>
    <row r="24" spans="1:6" ht="15">
      <c r="A24" s="13" t="s">
        <v>174</v>
      </c>
      <c r="B24" s="8">
        <v>6450</v>
      </c>
      <c r="C24" s="8">
        <v>33465</v>
      </c>
      <c r="D24" s="8"/>
      <c r="E24" s="8">
        <v>6898</v>
      </c>
      <c r="F24" s="8">
        <v>34495</v>
      </c>
    </row>
    <row r="25" spans="1:6" ht="15">
      <c r="A25" s="13" t="s">
        <v>171</v>
      </c>
      <c r="B25" s="5">
        <v>372097</v>
      </c>
      <c r="C25" s="5">
        <v>756541</v>
      </c>
      <c r="D25" s="5"/>
      <c r="E25" s="5">
        <v>387604</v>
      </c>
      <c r="F25" s="5">
        <v>765492</v>
      </c>
    </row>
    <row r="26" spans="1:6" ht="15">
      <c r="A26" s="13" t="s">
        <v>172</v>
      </c>
      <c r="B26" s="8">
        <v>179865</v>
      </c>
      <c r="C26" s="8">
        <v>257604</v>
      </c>
      <c r="D26" s="8"/>
      <c r="E26" s="8">
        <v>182755</v>
      </c>
      <c r="F26" s="8">
        <v>250415</v>
      </c>
    </row>
    <row r="27" spans="1:6" ht="15">
      <c r="A27" s="13" t="s">
        <v>173</v>
      </c>
      <c r="B27" s="8" t="s">
        <v>11</v>
      </c>
      <c r="C27" s="8" t="s">
        <v>11</v>
      </c>
      <c r="D27" s="8"/>
      <c r="E27" s="8" t="s">
        <v>11</v>
      </c>
      <c r="F27" s="8" t="s">
        <v>11</v>
      </c>
    </row>
    <row r="28" spans="1:6" ht="15">
      <c r="A28" s="13"/>
      <c r="D28" s="5"/>
      <c r="E28" s="5"/>
      <c r="F28" s="5"/>
    </row>
    <row r="29" spans="1:6" ht="15">
      <c r="A29" s="13" t="s">
        <v>167</v>
      </c>
      <c r="B29" s="8">
        <f>338119+61448</f>
        <v>399567</v>
      </c>
      <c r="C29" s="8">
        <f>1489158+275425</f>
        <v>1764583</v>
      </c>
      <c r="D29" s="5"/>
      <c r="E29" s="8">
        <v>380620</v>
      </c>
      <c r="F29" s="5">
        <v>1614118</v>
      </c>
    </row>
    <row r="30" spans="1:6" ht="15">
      <c r="A30" s="13"/>
      <c r="B30" s="8"/>
      <c r="C30" s="8"/>
      <c r="D30" s="5"/>
      <c r="E30" s="5"/>
      <c r="F30" s="5"/>
    </row>
    <row r="31" spans="1:6" ht="15">
      <c r="A31" s="13" t="s">
        <v>157</v>
      </c>
      <c r="B31" s="11">
        <v>207182</v>
      </c>
      <c r="C31" s="11">
        <v>498793</v>
      </c>
      <c r="D31" s="11"/>
      <c r="E31" s="11">
        <v>206149</v>
      </c>
      <c r="F31" s="11">
        <v>498738</v>
      </c>
    </row>
    <row r="32" spans="1:4" ht="15">
      <c r="A32" s="14"/>
      <c r="B32" s="5" t="s">
        <v>0</v>
      </c>
      <c r="C32" s="5" t="s">
        <v>0</v>
      </c>
      <c r="D32" s="14"/>
    </row>
    <row r="33" spans="1:4" ht="15">
      <c r="A33" s="13" t="s">
        <v>183</v>
      </c>
      <c r="D33" s="14"/>
    </row>
    <row r="34" spans="1:6" ht="15">
      <c r="A34" s="13" t="s">
        <v>280</v>
      </c>
      <c r="B34" s="14"/>
      <c r="C34" s="14"/>
      <c r="D34" s="14"/>
      <c r="E34" s="14"/>
      <c r="F34" s="14"/>
    </row>
    <row r="35" spans="1:6" ht="15">
      <c r="A35" s="13"/>
      <c r="B35" s="14"/>
      <c r="C35" s="14"/>
      <c r="D35" s="14"/>
      <c r="E35" s="14"/>
      <c r="F35" s="14"/>
    </row>
    <row r="36" spans="1:6" ht="15">
      <c r="A36" s="13" t="s">
        <v>281</v>
      </c>
      <c r="B36" s="14"/>
      <c r="C36" s="14"/>
      <c r="D36" s="14"/>
      <c r="E36" s="14"/>
      <c r="F36" s="14"/>
    </row>
    <row r="37" spans="1:6" ht="15">
      <c r="A37" s="9" t="s">
        <v>282</v>
      </c>
      <c r="B37" s="14"/>
      <c r="C37" s="14"/>
      <c r="D37" s="14"/>
      <c r="E37" s="14"/>
      <c r="F37" s="14"/>
    </row>
  </sheetData>
  <mergeCells count="2">
    <mergeCell ref="B4:C4"/>
    <mergeCell ref="E4:F4"/>
  </mergeCells>
  <printOptions horizontalCentered="1"/>
  <pageMargins left="0.5" right="0.5" top="0.5" bottom="0.5" header="0.5" footer="0.5"/>
  <pageSetup horizontalDpi="1200" verticalDpi="12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63.8515625" style="0" customWidth="1"/>
    <col min="2" max="2" width="12.7109375" style="0" bestFit="1" customWidth="1"/>
    <col min="3" max="3" width="15.140625" style="0" bestFit="1" customWidth="1"/>
    <col min="4" max="4" width="7.140625" style="0" customWidth="1"/>
    <col min="5" max="5" width="12.7109375" style="0" bestFit="1" customWidth="1"/>
    <col min="6" max="6" width="4.7109375" style="0" customWidth="1"/>
    <col min="7" max="7" width="12.421875" style="0" customWidth="1"/>
  </cols>
  <sheetData>
    <row r="1" spans="1:7" ht="15">
      <c r="A1" s="13" t="s">
        <v>272</v>
      </c>
      <c r="B1" s="14"/>
      <c r="C1" s="14"/>
      <c r="D1" s="14"/>
      <c r="E1" s="14"/>
      <c r="F1" s="14"/>
      <c r="G1" s="14"/>
    </row>
    <row r="2" spans="1:7" ht="15">
      <c r="A2" s="13" t="s">
        <v>156</v>
      </c>
      <c r="B2" s="14"/>
      <c r="C2" s="14"/>
      <c r="D2" s="14"/>
      <c r="E2" s="14"/>
      <c r="F2" s="14"/>
      <c r="G2" s="14"/>
    </row>
    <row r="3" spans="1:7" ht="15">
      <c r="A3" s="13"/>
      <c r="B3" s="14"/>
      <c r="C3" s="14"/>
      <c r="D3" s="14"/>
      <c r="E3" s="14"/>
      <c r="F3" s="14"/>
      <c r="G3" s="14"/>
    </row>
    <row r="4" spans="1:7" ht="15">
      <c r="A4" s="13"/>
      <c r="B4" s="54">
        <v>2006</v>
      </c>
      <c r="C4" s="54"/>
      <c r="D4" s="13" t="s">
        <v>0</v>
      </c>
      <c r="E4" s="54">
        <v>2005</v>
      </c>
      <c r="F4" s="54"/>
      <c r="G4" s="54"/>
    </row>
    <row r="5" spans="1:7" ht="15">
      <c r="A5" s="22" t="s">
        <v>9</v>
      </c>
      <c r="B5" s="13"/>
      <c r="C5" s="13"/>
      <c r="D5" s="13"/>
      <c r="E5" s="13"/>
      <c r="F5" s="13"/>
      <c r="G5" s="13"/>
    </row>
    <row r="6" spans="1:7" ht="15">
      <c r="A6" s="15"/>
      <c r="B6" s="23" t="s">
        <v>10</v>
      </c>
      <c r="C6" s="23" t="s">
        <v>4</v>
      </c>
      <c r="D6" s="23"/>
      <c r="E6" s="23" t="s">
        <v>10</v>
      </c>
      <c r="F6" s="23"/>
      <c r="G6" s="23" t="s">
        <v>4</v>
      </c>
    </row>
    <row r="7" spans="1:7" ht="15">
      <c r="A7" s="13"/>
      <c r="B7" s="13"/>
      <c r="C7" s="13"/>
      <c r="D7" s="13"/>
      <c r="E7" s="13"/>
      <c r="F7" s="13"/>
      <c r="G7" s="13"/>
    </row>
    <row r="8" spans="1:7" ht="15">
      <c r="A8" s="13" t="s">
        <v>249</v>
      </c>
      <c r="B8" s="5">
        <v>1928700</v>
      </c>
      <c r="C8" s="5">
        <v>2165047</v>
      </c>
      <c r="D8" s="5"/>
      <c r="E8" s="5">
        <v>1906104</v>
      </c>
      <c r="F8" s="8"/>
      <c r="G8" s="5">
        <v>2152764</v>
      </c>
    </row>
    <row r="9" spans="1:7" ht="15">
      <c r="A9" s="13"/>
      <c r="B9" s="5" t="s">
        <v>0</v>
      </c>
      <c r="C9" s="5" t="s">
        <v>0</v>
      </c>
      <c r="D9" s="5"/>
      <c r="E9" s="5" t="s">
        <v>0</v>
      </c>
      <c r="F9" s="5"/>
      <c r="G9" s="5" t="s">
        <v>0</v>
      </c>
    </row>
    <row r="10" spans="1:7" ht="15">
      <c r="A10" s="13" t="s">
        <v>13</v>
      </c>
      <c r="B10" s="5"/>
      <c r="C10" s="5" t="s">
        <v>0</v>
      </c>
      <c r="D10" s="5"/>
      <c r="E10" s="5"/>
      <c r="F10" s="5"/>
      <c r="G10" s="5"/>
    </row>
    <row r="11" spans="1:7" ht="15">
      <c r="A11" s="13" t="s">
        <v>175</v>
      </c>
      <c r="B11" s="5">
        <v>21972</v>
      </c>
      <c r="C11" s="5">
        <v>29066</v>
      </c>
      <c r="D11" s="8" t="s">
        <v>0</v>
      </c>
      <c r="E11" s="5">
        <v>20200</v>
      </c>
      <c r="F11" s="8" t="s">
        <v>0</v>
      </c>
      <c r="G11" s="5">
        <v>27086</v>
      </c>
    </row>
    <row r="12" spans="1:7" ht="15">
      <c r="A12" s="13" t="s">
        <v>176</v>
      </c>
      <c r="B12" s="8">
        <v>281341</v>
      </c>
      <c r="C12" s="8">
        <v>302275</v>
      </c>
      <c r="D12" s="8" t="s">
        <v>0</v>
      </c>
      <c r="E12" s="8" t="s">
        <v>14</v>
      </c>
      <c r="F12" s="8" t="s">
        <v>0</v>
      </c>
      <c r="G12" s="8" t="s">
        <v>14</v>
      </c>
    </row>
    <row r="13" spans="1:7" ht="15">
      <c r="A13" s="13" t="s">
        <v>177</v>
      </c>
      <c r="B13" s="8" t="s">
        <v>12</v>
      </c>
      <c r="C13" s="8" t="s">
        <v>12</v>
      </c>
      <c r="D13" s="8"/>
      <c r="E13" s="8" t="s">
        <v>12</v>
      </c>
      <c r="F13" s="8"/>
      <c r="G13" s="8" t="s">
        <v>12</v>
      </c>
    </row>
    <row r="14" spans="1:7" ht="15">
      <c r="A14" s="13" t="s">
        <v>178</v>
      </c>
      <c r="B14" s="8" t="s">
        <v>12</v>
      </c>
      <c r="C14" s="8" t="s">
        <v>12</v>
      </c>
      <c r="D14" s="8"/>
      <c r="E14" s="8" t="s">
        <v>12</v>
      </c>
      <c r="F14" s="8"/>
      <c r="G14" s="8" t="s">
        <v>12</v>
      </c>
    </row>
    <row r="15" spans="1:7" ht="15">
      <c r="A15" s="13" t="s">
        <v>179</v>
      </c>
      <c r="B15" s="5">
        <v>262103</v>
      </c>
      <c r="C15" s="5">
        <v>227980</v>
      </c>
      <c r="D15" s="8" t="s">
        <v>0</v>
      </c>
      <c r="E15" s="5">
        <v>261258</v>
      </c>
      <c r="F15" s="8" t="s">
        <v>0</v>
      </c>
      <c r="G15" s="5">
        <v>215849</v>
      </c>
    </row>
    <row r="16" spans="1:7" ht="15">
      <c r="A16" s="13" t="s">
        <v>180</v>
      </c>
      <c r="B16" s="5">
        <v>743410</v>
      </c>
      <c r="C16" s="5">
        <v>1027901</v>
      </c>
      <c r="D16" s="8" t="s">
        <v>0</v>
      </c>
      <c r="E16" s="5">
        <v>696396</v>
      </c>
      <c r="F16" s="8" t="s">
        <v>0</v>
      </c>
      <c r="G16" s="5">
        <v>982012</v>
      </c>
    </row>
    <row r="17" spans="1:7" ht="15">
      <c r="A17" s="13" t="s">
        <v>181</v>
      </c>
      <c r="B17" s="5">
        <v>509718</v>
      </c>
      <c r="C17" s="5">
        <v>461567</v>
      </c>
      <c r="D17" s="8"/>
      <c r="E17" s="5">
        <v>524421</v>
      </c>
      <c r="F17" s="8" t="s">
        <v>0</v>
      </c>
      <c r="G17" s="5">
        <v>507577</v>
      </c>
    </row>
    <row r="18" spans="1:7" ht="15">
      <c r="A18" s="13" t="s">
        <v>182</v>
      </c>
      <c r="B18" s="53" t="s">
        <v>11</v>
      </c>
      <c r="C18" s="53" t="s">
        <v>11</v>
      </c>
      <c r="E18" s="53" t="s">
        <v>11</v>
      </c>
      <c r="F18" s="8"/>
      <c r="G18" s="53" t="s">
        <v>11</v>
      </c>
    </row>
    <row r="19" spans="1:7" ht="12.75">
      <c r="A19" s="14"/>
      <c r="B19" s="14"/>
      <c r="C19" s="14"/>
      <c r="D19" s="14"/>
      <c r="E19" s="14"/>
      <c r="F19" s="14"/>
      <c r="G19" s="14"/>
    </row>
    <row r="20" spans="1:7" ht="15">
      <c r="A20" s="13" t="s">
        <v>183</v>
      </c>
      <c r="B20" s="14"/>
      <c r="C20" s="14"/>
      <c r="D20" s="14"/>
      <c r="E20" s="14"/>
      <c r="F20" s="14"/>
      <c r="G20" s="14"/>
    </row>
    <row r="21" spans="1:7" ht="15">
      <c r="A21" s="13" t="s">
        <v>277</v>
      </c>
      <c r="B21" s="14"/>
      <c r="C21" s="14"/>
      <c r="D21" s="14"/>
      <c r="E21" s="14"/>
      <c r="F21" s="14"/>
      <c r="G21" s="14"/>
    </row>
    <row r="22" spans="1:7" ht="15">
      <c r="A22" s="13" t="s">
        <v>0</v>
      </c>
      <c r="B22" s="14"/>
      <c r="C22" s="14"/>
      <c r="D22" s="14"/>
      <c r="E22" s="14"/>
      <c r="F22" s="14"/>
      <c r="G22" s="14"/>
    </row>
    <row r="23" spans="1:7" ht="15">
      <c r="A23" s="13"/>
      <c r="B23" s="14"/>
      <c r="C23" s="14"/>
      <c r="D23" s="14"/>
      <c r="E23" s="14"/>
      <c r="F23" s="14"/>
      <c r="G23" s="14"/>
    </row>
  </sheetData>
  <mergeCells count="2">
    <mergeCell ref="B4:C4"/>
    <mergeCell ref="E4:G4"/>
  </mergeCells>
  <printOptions horizontalCentered="1"/>
  <pageMargins left="0.5" right="0.5" top="0.5" bottom="1" header="0.5" footer="0.5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60.00390625" style="0" customWidth="1"/>
    <col min="2" max="2" width="13.421875" style="0" customWidth="1"/>
    <col min="3" max="3" width="13.28125" style="0" customWidth="1"/>
    <col min="4" max="4" width="3.421875" style="0" customWidth="1"/>
    <col min="5" max="5" width="12.7109375" style="0" bestFit="1" customWidth="1"/>
    <col min="6" max="6" width="13.8515625" style="0" customWidth="1"/>
  </cols>
  <sheetData>
    <row r="1" spans="1:6" ht="15">
      <c r="A1" s="13" t="s">
        <v>273</v>
      </c>
      <c r="B1" s="14"/>
      <c r="C1" s="14"/>
      <c r="D1" s="14"/>
      <c r="E1" s="14"/>
      <c r="F1" s="14"/>
    </row>
    <row r="2" spans="1:6" ht="15">
      <c r="A2" s="13" t="s">
        <v>156</v>
      </c>
      <c r="B2" s="14"/>
      <c r="C2" s="14"/>
      <c r="D2" s="14"/>
      <c r="E2" s="14"/>
      <c r="F2" s="14"/>
    </row>
    <row r="3" spans="1:6" ht="15">
      <c r="A3" s="13"/>
      <c r="B3" s="14"/>
      <c r="C3" s="14"/>
      <c r="D3" s="14"/>
      <c r="E3" s="14"/>
      <c r="F3" s="14"/>
    </row>
    <row r="4" spans="1:6" ht="15">
      <c r="A4" s="13"/>
      <c r="B4" s="54">
        <v>2006</v>
      </c>
      <c r="C4" s="54"/>
      <c r="D4" s="24"/>
      <c r="E4" s="54">
        <v>2005</v>
      </c>
      <c r="F4" s="54"/>
    </row>
    <row r="5" spans="1:6" ht="15">
      <c r="A5" s="22" t="s">
        <v>15</v>
      </c>
      <c r="B5" s="13" t="s">
        <v>7</v>
      </c>
      <c r="C5" s="13"/>
      <c r="D5" s="13"/>
      <c r="E5" s="13"/>
      <c r="F5" s="13"/>
    </row>
    <row r="6" spans="1:6" ht="15">
      <c r="A6" s="13"/>
      <c r="B6" s="23" t="s">
        <v>10</v>
      </c>
      <c r="C6" s="23" t="s">
        <v>4</v>
      </c>
      <c r="D6" s="23"/>
      <c r="E6" s="23" t="s">
        <v>10</v>
      </c>
      <c r="F6" s="23" t="s">
        <v>4</v>
      </c>
    </row>
    <row r="7" spans="1:6" ht="15">
      <c r="A7" s="13"/>
      <c r="B7" s="13"/>
      <c r="C7" s="13"/>
      <c r="D7" s="13"/>
      <c r="E7" s="13"/>
      <c r="F7" s="13"/>
    </row>
    <row r="8" spans="1:6" ht="15">
      <c r="A8" s="13" t="s">
        <v>184</v>
      </c>
      <c r="B8" s="8" t="s">
        <v>16</v>
      </c>
      <c r="C8" s="5">
        <v>4214108</v>
      </c>
      <c r="D8" s="5"/>
      <c r="E8" s="8" t="s">
        <v>16</v>
      </c>
      <c r="F8" s="5">
        <v>4123157</v>
      </c>
    </row>
    <row r="9" spans="1:6" ht="15">
      <c r="A9" s="13"/>
      <c r="B9" s="5"/>
      <c r="C9" s="5" t="s">
        <v>0</v>
      </c>
      <c r="D9" s="5"/>
      <c r="E9" s="5"/>
      <c r="F9" s="5" t="s">
        <v>0</v>
      </c>
    </row>
    <row r="10" spans="1:6" ht="15">
      <c r="A10" s="13" t="s">
        <v>185</v>
      </c>
      <c r="B10" s="5">
        <v>2316246</v>
      </c>
      <c r="C10" s="5">
        <v>672961</v>
      </c>
      <c r="D10" s="5"/>
      <c r="E10" s="5">
        <v>2378311</v>
      </c>
      <c r="F10" s="5">
        <v>663634</v>
      </c>
    </row>
    <row r="11" spans="1:6" ht="15">
      <c r="A11" s="13" t="s">
        <v>186</v>
      </c>
      <c r="B11" s="5">
        <v>759348</v>
      </c>
      <c r="C11" s="5">
        <v>664146</v>
      </c>
      <c r="D11" s="5"/>
      <c r="E11" s="5">
        <v>697292</v>
      </c>
      <c r="F11" s="5">
        <v>602866</v>
      </c>
    </row>
    <row r="12" spans="1:6" ht="15">
      <c r="A12" s="13" t="s">
        <v>187</v>
      </c>
      <c r="B12" s="5">
        <v>1386325</v>
      </c>
      <c r="C12" s="5">
        <v>173314</v>
      </c>
      <c r="D12" s="5"/>
      <c r="E12" s="5">
        <v>1397076</v>
      </c>
      <c r="F12" s="5">
        <v>172559</v>
      </c>
    </row>
    <row r="13" spans="1:6" ht="15">
      <c r="A13" s="13" t="s">
        <v>188</v>
      </c>
      <c r="B13" s="8" t="s">
        <v>12</v>
      </c>
      <c r="C13" s="8" t="s">
        <v>12</v>
      </c>
      <c r="D13" s="8"/>
      <c r="E13" s="8" t="s">
        <v>12</v>
      </c>
      <c r="F13" s="8" t="s">
        <v>12</v>
      </c>
    </row>
    <row r="14" spans="1:6" ht="15">
      <c r="A14" s="13" t="s">
        <v>189</v>
      </c>
      <c r="B14" s="8" t="s">
        <v>12</v>
      </c>
      <c r="C14" s="8" t="s">
        <v>12</v>
      </c>
      <c r="D14" s="8"/>
      <c r="E14" s="8" t="s">
        <v>12</v>
      </c>
      <c r="F14" s="8" t="s">
        <v>12</v>
      </c>
    </row>
    <row r="15" spans="1:6" ht="15">
      <c r="A15" s="13" t="s">
        <v>190</v>
      </c>
      <c r="B15" s="8">
        <v>25028</v>
      </c>
      <c r="C15" s="8">
        <v>23666</v>
      </c>
      <c r="D15" s="8"/>
      <c r="E15" s="8" t="s">
        <v>14</v>
      </c>
      <c r="F15" s="8" t="s">
        <v>14</v>
      </c>
    </row>
    <row r="16" spans="1:6" ht="15">
      <c r="A16" s="13" t="s">
        <v>191</v>
      </c>
      <c r="B16" s="5">
        <v>130542</v>
      </c>
      <c r="C16" s="5">
        <v>72572</v>
      </c>
      <c r="D16" s="5"/>
      <c r="E16" s="5">
        <v>126883</v>
      </c>
      <c r="F16" s="5">
        <v>84301</v>
      </c>
    </row>
    <row r="17" spans="1:6" ht="15">
      <c r="A17" s="13" t="s">
        <v>192</v>
      </c>
      <c r="B17" s="5">
        <v>235110</v>
      </c>
      <c r="C17" s="5">
        <v>452928</v>
      </c>
      <c r="D17" s="5"/>
      <c r="E17" s="5">
        <v>241620</v>
      </c>
      <c r="F17" s="5">
        <v>435775</v>
      </c>
    </row>
    <row r="18" spans="1:6" ht="15">
      <c r="A18" s="13" t="s">
        <v>193</v>
      </c>
      <c r="B18" s="5">
        <v>218295</v>
      </c>
      <c r="C18" s="5">
        <v>217107</v>
      </c>
      <c r="D18" s="5"/>
      <c r="E18" s="5">
        <v>216533</v>
      </c>
      <c r="F18" s="5">
        <v>203951</v>
      </c>
    </row>
    <row r="19" spans="1:6" ht="15">
      <c r="A19" s="13" t="s">
        <v>194</v>
      </c>
      <c r="B19" s="5">
        <v>104916</v>
      </c>
      <c r="C19" s="5">
        <v>101805</v>
      </c>
      <c r="D19" s="5"/>
      <c r="E19" s="5">
        <v>105812</v>
      </c>
      <c r="F19" s="5">
        <v>100089</v>
      </c>
    </row>
    <row r="20" spans="1:6" ht="15">
      <c r="A20" s="13" t="s">
        <v>195</v>
      </c>
      <c r="B20" s="5">
        <v>247286</v>
      </c>
      <c r="C20" s="5">
        <v>127161</v>
      </c>
      <c r="D20" s="5"/>
      <c r="E20" s="5">
        <v>228503</v>
      </c>
      <c r="F20" s="5">
        <v>112076</v>
      </c>
    </row>
    <row r="21" spans="1:6" ht="15">
      <c r="A21" s="13" t="s">
        <v>196</v>
      </c>
      <c r="B21" s="8" t="s">
        <v>12</v>
      </c>
      <c r="C21" s="8" t="s">
        <v>12</v>
      </c>
      <c r="D21" s="8"/>
      <c r="E21" s="8" t="s">
        <v>12</v>
      </c>
      <c r="F21" s="8" t="s">
        <v>12</v>
      </c>
    </row>
    <row r="22" spans="1:6" ht="15">
      <c r="A22" s="13" t="s">
        <v>197</v>
      </c>
      <c r="B22" s="8">
        <v>1040306</v>
      </c>
      <c r="C22" s="5">
        <v>500464</v>
      </c>
      <c r="D22" s="5"/>
      <c r="E22" s="8">
        <v>1080422</v>
      </c>
      <c r="F22" s="5">
        <v>515793</v>
      </c>
    </row>
    <row r="23" spans="1:6" ht="15">
      <c r="A23" s="13" t="s">
        <v>198</v>
      </c>
      <c r="B23" s="5">
        <v>320689</v>
      </c>
      <c r="C23" s="5">
        <v>149663</v>
      </c>
      <c r="D23" s="5"/>
      <c r="E23" s="5">
        <v>328491</v>
      </c>
      <c r="F23" s="5">
        <v>159517</v>
      </c>
    </row>
    <row r="24" spans="1:6" ht="15">
      <c r="A24" s="13" t="s">
        <v>199</v>
      </c>
      <c r="B24" s="5">
        <v>46145</v>
      </c>
      <c r="C24" s="5">
        <v>120601</v>
      </c>
      <c r="D24" s="5"/>
      <c r="E24" s="5">
        <v>53767</v>
      </c>
      <c r="F24" s="5">
        <v>105952</v>
      </c>
    </row>
    <row r="25" spans="1:6" ht="15">
      <c r="A25" s="13" t="s">
        <v>200</v>
      </c>
      <c r="B25" s="5">
        <v>24502</v>
      </c>
      <c r="C25" s="5">
        <v>85259</v>
      </c>
      <c r="D25" s="5"/>
      <c r="E25" s="5">
        <v>33681</v>
      </c>
      <c r="F25" s="5">
        <v>96854</v>
      </c>
    </row>
    <row r="26" spans="1:6" ht="15">
      <c r="A26" s="13" t="s">
        <v>201</v>
      </c>
      <c r="B26" s="5">
        <v>5424</v>
      </c>
      <c r="C26" s="5">
        <v>5083</v>
      </c>
      <c r="D26" s="5"/>
      <c r="E26" s="5">
        <v>5416</v>
      </c>
      <c r="F26" s="5">
        <v>5219</v>
      </c>
    </row>
    <row r="27" spans="1:6" ht="15">
      <c r="A27" s="13" t="s">
        <v>202</v>
      </c>
      <c r="B27" s="5">
        <v>521510</v>
      </c>
      <c r="C27" s="5">
        <v>735777</v>
      </c>
      <c r="D27" s="5"/>
      <c r="E27" s="5">
        <v>502645</v>
      </c>
      <c r="F27" s="5">
        <v>726073</v>
      </c>
    </row>
    <row r="28" spans="1:6" ht="15">
      <c r="A28" s="13" t="s">
        <v>203</v>
      </c>
      <c r="B28" s="8" t="s">
        <v>16</v>
      </c>
      <c r="C28" s="8">
        <v>2165</v>
      </c>
      <c r="D28" s="8"/>
      <c r="E28" s="8" t="s">
        <v>16</v>
      </c>
      <c r="F28" s="8">
        <v>2133</v>
      </c>
    </row>
    <row r="29" spans="1:6" ht="15">
      <c r="A29" s="13"/>
      <c r="B29" s="8"/>
      <c r="C29" s="8"/>
      <c r="D29" s="8"/>
      <c r="E29" s="8"/>
      <c r="F29" s="8"/>
    </row>
    <row r="30" spans="1:6" ht="15">
      <c r="A30" s="13" t="s">
        <v>204</v>
      </c>
      <c r="B30" s="14"/>
      <c r="C30" s="14"/>
      <c r="D30" s="14"/>
      <c r="E30" s="14"/>
      <c r="F30" s="14"/>
    </row>
    <row r="31" spans="1:6" ht="15">
      <c r="A31" s="13" t="s">
        <v>205</v>
      </c>
      <c r="B31" s="14"/>
      <c r="C31" s="14"/>
      <c r="D31" s="14"/>
      <c r="E31" s="14"/>
      <c r="F31" s="14"/>
    </row>
    <row r="32" spans="1:6" ht="15">
      <c r="A32" s="13"/>
      <c r="B32" s="14"/>
      <c r="C32" s="14"/>
      <c r="D32" s="14"/>
      <c r="E32" s="14"/>
      <c r="F32" s="14"/>
    </row>
    <row r="33" spans="1:6" ht="15">
      <c r="A33" s="13" t="s">
        <v>206</v>
      </c>
      <c r="B33" s="14"/>
      <c r="C33" s="14"/>
      <c r="D33" s="14"/>
      <c r="E33" s="14"/>
      <c r="F33" s="14"/>
    </row>
    <row r="34" spans="1:6" ht="15">
      <c r="A34" s="13" t="s">
        <v>17</v>
      </c>
      <c r="B34" s="14"/>
      <c r="C34" s="14"/>
      <c r="D34" s="14"/>
      <c r="E34" s="14"/>
      <c r="F34" s="14"/>
    </row>
    <row r="35" spans="1:6" ht="15">
      <c r="A35" s="9"/>
      <c r="B35" s="14"/>
      <c r="C35" s="14"/>
      <c r="D35" s="14"/>
      <c r="E35" s="14"/>
      <c r="F35" s="14"/>
    </row>
    <row r="36" spans="1:6" ht="15">
      <c r="A36" s="13" t="s">
        <v>18</v>
      </c>
      <c r="B36" s="14"/>
      <c r="C36" s="14"/>
      <c r="D36" s="14"/>
      <c r="E36" s="14"/>
      <c r="F36" s="14"/>
    </row>
    <row r="37" spans="1:6" ht="15">
      <c r="A37" s="13" t="s">
        <v>250</v>
      </c>
      <c r="B37" s="14"/>
      <c r="C37" s="14"/>
      <c r="D37" s="14"/>
      <c r="E37" s="14"/>
      <c r="F37" s="14"/>
    </row>
    <row r="38" spans="1:6" ht="15">
      <c r="A38" s="13" t="s">
        <v>19</v>
      </c>
      <c r="B38" s="14"/>
      <c r="C38" s="14"/>
      <c r="D38" s="14"/>
      <c r="E38" s="14"/>
      <c r="F38" s="14"/>
    </row>
    <row r="39" spans="1:6" ht="15">
      <c r="A39" s="13" t="s">
        <v>20</v>
      </c>
      <c r="B39" s="14"/>
      <c r="C39" s="14"/>
      <c r="D39" s="14"/>
      <c r="E39" s="14"/>
      <c r="F39" s="14"/>
    </row>
    <row r="40" spans="1:6" ht="15">
      <c r="A40" s="9" t="s">
        <v>21</v>
      </c>
      <c r="B40" s="14"/>
      <c r="C40" s="14"/>
      <c r="D40" s="14"/>
      <c r="E40" s="14"/>
      <c r="F40" s="14"/>
    </row>
    <row r="41" spans="1:6" ht="15">
      <c r="A41" s="9" t="s">
        <v>22</v>
      </c>
      <c r="B41" s="14"/>
      <c r="C41" s="14"/>
      <c r="D41" s="14"/>
      <c r="E41" s="14"/>
      <c r="F41" s="14"/>
    </row>
    <row r="42" spans="1:6" ht="15">
      <c r="A42" s="9" t="s">
        <v>23</v>
      </c>
      <c r="B42" s="16"/>
      <c r="C42" s="16"/>
      <c r="D42" s="16"/>
      <c r="E42" s="16"/>
      <c r="F42" s="16"/>
    </row>
    <row r="43" spans="1:6" ht="12.75">
      <c r="A43" s="10"/>
      <c r="B43" s="10"/>
      <c r="C43" s="10"/>
      <c r="D43" s="10"/>
      <c r="E43" s="10"/>
      <c r="F43" s="10"/>
    </row>
  </sheetData>
  <mergeCells count="2">
    <mergeCell ref="B4:C4"/>
    <mergeCell ref="E4:F4"/>
  </mergeCells>
  <printOptions horizontalCentered="1"/>
  <pageMargins left="0.5" right="0.5" top="0.5" bottom="0.5" header="0.5" footer="0.5"/>
  <pageSetup horizontalDpi="1200" verticalDpi="12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55.28125" style="0" customWidth="1"/>
    <col min="3" max="3" width="7.00390625" style="0" bestFit="1" customWidth="1"/>
    <col min="4" max="4" width="14.28125" style="0" customWidth="1"/>
    <col min="5" max="5" width="14.8515625" style="0" customWidth="1"/>
    <col min="6" max="6" width="4.00390625" style="0" customWidth="1"/>
    <col min="7" max="7" width="12.7109375" style="0" bestFit="1" customWidth="1"/>
    <col min="8" max="8" width="15.28125" style="0" customWidth="1"/>
    <col min="9" max="9" width="3.7109375" style="0" customWidth="1"/>
    <col min="10" max="10" width="11.57421875" style="0" customWidth="1"/>
    <col min="11" max="11" width="12.8515625" style="0" customWidth="1"/>
  </cols>
  <sheetData>
    <row r="1" spans="1:11" ht="18">
      <c r="A1" s="2" t="s">
        <v>275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1" ht="15">
      <c r="A2" s="2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2"/>
      <c r="B4" s="2"/>
      <c r="C4" s="2"/>
      <c r="D4" s="2"/>
      <c r="E4" s="2"/>
      <c r="F4" s="2"/>
      <c r="G4" s="55" t="s">
        <v>210</v>
      </c>
      <c r="H4" s="55"/>
      <c r="I4" s="12"/>
      <c r="J4" s="55" t="s">
        <v>213</v>
      </c>
      <c r="K4" s="55"/>
    </row>
    <row r="5" spans="1:11" ht="15">
      <c r="A5" s="2"/>
      <c r="C5" s="2"/>
      <c r="D5" s="55" t="s">
        <v>208</v>
      </c>
      <c r="E5" s="55"/>
      <c r="F5" s="12"/>
      <c r="G5" s="55" t="s">
        <v>211</v>
      </c>
      <c r="H5" s="55"/>
      <c r="I5" s="12"/>
      <c r="J5" s="55" t="s">
        <v>214</v>
      </c>
      <c r="K5" s="55"/>
    </row>
    <row r="6" spans="1:11" ht="15">
      <c r="A6" s="2"/>
      <c r="C6" s="2"/>
      <c r="D6" s="55" t="s">
        <v>209</v>
      </c>
      <c r="E6" s="55"/>
      <c r="F6" s="12"/>
      <c r="G6" s="55" t="s">
        <v>212</v>
      </c>
      <c r="H6" s="55"/>
      <c r="I6" s="12"/>
      <c r="J6" s="55" t="s">
        <v>209</v>
      </c>
      <c r="K6" s="55"/>
    </row>
    <row r="7" spans="1:11" ht="15">
      <c r="A7" s="12" t="s">
        <v>24</v>
      </c>
      <c r="B7" s="12" t="s">
        <v>9</v>
      </c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2" t="s">
        <v>25</v>
      </c>
      <c r="B8" s="2"/>
      <c r="C8" s="7" t="s">
        <v>3</v>
      </c>
      <c r="D8" s="7" t="s">
        <v>10</v>
      </c>
      <c r="E8" s="7" t="s">
        <v>4</v>
      </c>
      <c r="F8" s="7"/>
      <c r="G8" s="7" t="s">
        <v>10</v>
      </c>
      <c r="H8" s="7" t="s">
        <v>4</v>
      </c>
      <c r="I8" s="7"/>
      <c r="J8" s="7" t="s">
        <v>10</v>
      </c>
      <c r="K8" s="7" t="s">
        <v>4</v>
      </c>
    </row>
    <row r="9" spans="1:11" ht="15">
      <c r="A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 t="s">
        <v>26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27</v>
      </c>
      <c r="B11" s="2" t="s">
        <v>220</v>
      </c>
      <c r="C11" s="18">
        <v>2006</v>
      </c>
      <c r="D11" s="5">
        <f>3503419/2.2046</f>
        <v>1589140.4336387552</v>
      </c>
      <c r="E11" s="5">
        <v>9894118</v>
      </c>
      <c r="F11" s="5"/>
      <c r="G11" s="5">
        <v>127945</v>
      </c>
      <c r="H11" s="5">
        <v>511286</v>
      </c>
      <c r="I11" s="5"/>
      <c r="J11" s="6">
        <f>(G11/D11)*100</f>
        <v>8.051207891491142</v>
      </c>
      <c r="K11" s="6">
        <f>(H11/E11)*100</f>
        <v>5.16757532101396</v>
      </c>
    </row>
    <row r="12" spans="1:11" ht="15">
      <c r="A12" s="2"/>
      <c r="B12" s="2"/>
      <c r="C12" s="18">
        <v>2005</v>
      </c>
      <c r="D12" s="5">
        <f>3510331/2.2046</f>
        <v>1592275.6962714323</v>
      </c>
      <c r="E12" s="5">
        <v>9943292</v>
      </c>
      <c r="F12" s="5"/>
      <c r="G12" s="5">
        <v>119773</v>
      </c>
      <c r="H12" s="5">
        <v>453060</v>
      </c>
      <c r="I12" s="5"/>
      <c r="J12" s="6">
        <f>(G12/D12)*100</f>
        <v>7.522126996001233</v>
      </c>
      <c r="K12" s="6">
        <f>(H12/E12)*100</f>
        <v>4.556438652309517</v>
      </c>
    </row>
    <row r="13" spans="1:11" ht="15">
      <c r="A13" s="2"/>
      <c r="B13" s="2"/>
      <c r="C13" s="18"/>
      <c r="D13" s="5"/>
      <c r="E13" s="5"/>
      <c r="F13" s="5"/>
      <c r="G13" s="5"/>
      <c r="H13" s="5"/>
      <c r="I13" s="5"/>
      <c r="J13" s="6"/>
      <c r="K13" s="6"/>
    </row>
    <row r="14" spans="1:11" ht="15">
      <c r="A14" s="2" t="s">
        <v>28</v>
      </c>
      <c r="B14" s="2" t="s">
        <v>221</v>
      </c>
      <c r="C14" s="18">
        <v>2006</v>
      </c>
      <c r="D14" s="5">
        <f>2363497/2.2046</f>
        <v>1072075.206386646</v>
      </c>
      <c r="E14" s="5">
        <v>4733253</v>
      </c>
      <c r="F14" s="5"/>
      <c r="G14" s="5">
        <v>81421</v>
      </c>
      <c r="H14" s="5">
        <v>227367</v>
      </c>
      <c r="I14" s="5"/>
      <c r="J14" s="6">
        <f>(G14/D14)*100</f>
        <v>7.594709728846705</v>
      </c>
      <c r="K14" s="6">
        <f>(H14/E14)*100</f>
        <v>4.803609695065951</v>
      </c>
    </row>
    <row r="15" spans="1:11" ht="15">
      <c r="A15" s="2"/>
      <c r="B15" s="2"/>
      <c r="C15" s="18">
        <v>2005</v>
      </c>
      <c r="D15" s="5">
        <f>2327319/2.2046</f>
        <v>1055664.9732377755</v>
      </c>
      <c r="E15" s="5">
        <v>4695354</v>
      </c>
      <c r="F15" s="5"/>
      <c r="G15" s="5">
        <v>86832</v>
      </c>
      <c r="H15" s="5">
        <v>222977</v>
      </c>
      <c r="I15" s="5"/>
      <c r="J15" s="6">
        <f>(G15/D15)*100</f>
        <v>8.22533684466977</v>
      </c>
      <c r="K15" s="6">
        <f>(H15/E15)*100</f>
        <v>4.748885813508417</v>
      </c>
    </row>
    <row r="16" spans="1:11" ht="15">
      <c r="A16" s="2"/>
      <c r="B16" s="2"/>
      <c r="C16" s="19"/>
      <c r="D16" s="2" t="s">
        <v>0</v>
      </c>
      <c r="E16" s="5"/>
      <c r="F16" s="5"/>
      <c r="G16" s="2"/>
      <c r="H16" s="2"/>
      <c r="I16" s="2"/>
      <c r="J16" s="2"/>
      <c r="K16" s="2"/>
    </row>
    <row r="17" spans="1:11" ht="15">
      <c r="A17" s="2" t="s">
        <v>29</v>
      </c>
      <c r="B17" s="2" t="s">
        <v>222</v>
      </c>
      <c r="C17" s="18">
        <v>2006</v>
      </c>
      <c r="D17" s="8">
        <f>399567/2.2046</f>
        <v>181242.40224984122</v>
      </c>
      <c r="E17" s="5">
        <v>1764583</v>
      </c>
      <c r="F17" s="5"/>
      <c r="G17" s="5">
        <v>12475</v>
      </c>
      <c r="H17" s="5">
        <v>50623</v>
      </c>
      <c r="I17" s="5"/>
      <c r="J17" s="6">
        <f>(G17/D17)*100</f>
        <v>6.883047148538293</v>
      </c>
      <c r="K17" s="6">
        <f>(H17/E17)*100</f>
        <v>2.8688364333103062</v>
      </c>
    </row>
    <row r="18" spans="1:11" ht="15">
      <c r="A18" s="2"/>
      <c r="B18" s="2"/>
      <c r="C18" s="18">
        <v>2005</v>
      </c>
      <c r="D18" s="8">
        <f>380620/2.2046</f>
        <v>172648.09942846774</v>
      </c>
      <c r="E18" s="5">
        <v>1614118</v>
      </c>
      <c r="F18" s="5"/>
      <c r="G18" s="5">
        <v>18354</v>
      </c>
      <c r="H18" s="5">
        <v>56633</v>
      </c>
      <c r="I18" s="5"/>
      <c r="J18" s="6">
        <f>(G18/D18)*100</f>
        <v>10.630872891597921</v>
      </c>
      <c r="K18" s="6">
        <f>(H18/E18)*100</f>
        <v>3.5086034602179024</v>
      </c>
    </row>
    <row r="19" spans="1:11" ht="15">
      <c r="A19" s="2"/>
      <c r="B19" s="2"/>
      <c r="C19" s="19"/>
      <c r="D19" s="2"/>
      <c r="E19" s="5"/>
      <c r="F19" s="5"/>
      <c r="G19" s="2"/>
      <c r="H19" s="2"/>
      <c r="I19" s="2"/>
      <c r="J19" s="2"/>
      <c r="K19" s="2"/>
    </row>
    <row r="20" spans="1:11" ht="15">
      <c r="A20" s="2"/>
      <c r="B20" s="2" t="s">
        <v>30</v>
      </c>
      <c r="C20" s="19"/>
      <c r="D20" s="2"/>
      <c r="E20" s="5"/>
      <c r="F20" s="5"/>
      <c r="G20" s="2"/>
      <c r="H20" s="2"/>
      <c r="I20" s="2"/>
      <c r="J20" s="2"/>
      <c r="K20" s="2"/>
    </row>
    <row r="21" spans="1:11" ht="15">
      <c r="A21" s="2" t="s">
        <v>31</v>
      </c>
      <c r="B21" s="2" t="s">
        <v>223</v>
      </c>
      <c r="C21" s="18">
        <v>2006</v>
      </c>
      <c r="D21" s="8" t="s">
        <v>12</v>
      </c>
      <c r="E21" s="8" t="s">
        <v>12</v>
      </c>
      <c r="F21" s="8"/>
      <c r="G21" s="5">
        <v>14597</v>
      </c>
      <c r="H21" s="5">
        <v>68231</v>
      </c>
      <c r="I21" s="5"/>
      <c r="J21" s="8" t="s">
        <v>12</v>
      </c>
      <c r="K21" s="8" t="s">
        <v>12</v>
      </c>
    </row>
    <row r="22" spans="1:11" ht="15">
      <c r="A22" s="2"/>
      <c r="B22" s="2"/>
      <c r="C22" s="18">
        <v>2005</v>
      </c>
      <c r="D22" s="8" t="s">
        <v>12</v>
      </c>
      <c r="E22" s="8" t="s">
        <v>12</v>
      </c>
      <c r="F22" s="8"/>
      <c r="G22" s="5">
        <v>14860</v>
      </c>
      <c r="H22" s="5">
        <v>64688</v>
      </c>
      <c r="I22" s="5"/>
      <c r="J22" s="8" t="s">
        <v>12</v>
      </c>
      <c r="K22" s="8" t="s">
        <v>12</v>
      </c>
    </row>
    <row r="23" spans="1:11" ht="15">
      <c r="A23" s="2"/>
      <c r="B23" s="2"/>
      <c r="C23" s="18"/>
      <c r="D23" s="5"/>
      <c r="E23" s="5"/>
      <c r="F23" s="5"/>
      <c r="G23" s="5"/>
      <c r="H23" s="5"/>
      <c r="I23" s="5"/>
      <c r="J23" s="6"/>
      <c r="K23" s="6"/>
    </row>
    <row r="24" spans="1:2" ht="15">
      <c r="A24" s="2" t="s">
        <v>230</v>
      </c>
      <c r="B24" s="2" t="s">
        <v>251</v>
      </c>
    </row>
    <row r="25" spans="1:2" ht="15">
      <c r="A25" s="2" t="s">
        <v>239</v>
      </c>
      <c r="B25" s="2" t="s">
        <v>252</v>
      </c>
    </row>
    <row r="26" spans="1:11" ht="15">
      <c r="A26" s="2"/>
      <c r="B26" s="2" t="s">
        <v>253</v>
      </c>
      <c r="C26" s="18">
        <v>2006</v>
      </c>
      <c r="D26" s="5">
        <f>(281341+262103)/2.2046</f>
        <v>246504.58132994646</v>
      </c>
      <c r="E26" s="5">
        <v>530255</v>
      </c>
      <c r="F26" s="5"/>
      <c r="G26" s="5">
        <v>4919</v>
      </c>
      <c r="H26" s="5">
        <v>10999</v>
      </c>
      <c r="I26" s="5"/>
      <c r="J26" s="6">
        <f>(G26/D26)*100</f>
        <v>1.9955004379476085</v>
      </c>
      <c r="K26" s="6">
        <f>(H26/E26)*100</f>
        <v>2.0742850138141082</v>
      </c>
    </row>
    <row r="27" spans="1:11" ht="15">
      <c r="A27" s="2"/>
      <c r="B27" s="2"/>
      <c r="C27" s="18">
        <v>2005</v>
      </c>
      <c r="D27" s="5">
        <f>(286412+261258)/2.2046</f>
        <v>248421.48235507574</v>
      </c>
      <c r="E27" s="5">
        <v>503606</v>
      </c>
      <c r="F27" s="5"/>
      <c r="G27" s="5">
        <v>5016</v>
      </c>
      <c r="H27" s="5">
        <v>9497</v>
      </c>
      <c r="I27" s="5"/>
      <c r="J27" s="6">
        <f>(G27/D27)*100</f>
        <v>2.0191490496101667</v>
      </c>
      <c r="K27" s="6">
        <f>(H27/E27)*100</f>
        <v>1.885799613189676</v>
      </c>
    </row>
    <row r="28" spans="1:11" ht="15">
      <c r="A28" s="2"/>
      <c r="B28" s="2"/>
      <c r="C28" s="19"/>
      <c r="D28" s="5"/>
      <c r="E28" s="5"/>
      <c r="F28" s="5"/>
      <c r="H28" s="5"/>
      <c r="I28" s="5"/>
      <c r="J28" s="6"/>
      <c r="K28" s="6"/>
    </row>
    <row r="29" spans="1:11" ht="15">
      <c r="A29" s="2" t="s">
        <v>89</v>
      </c>
      <c r="B29" s="2" t="s">
        <v>224</v>
      </c>
      <c r="C29" s="18">
        <v>2006</v>
      </c>
      <c r="D29" s="8" t="s">
        <v>12</v>
      </c>
      <c r="E29" s="8" t="s">
        <v>12</v>
      </c>
      <c r="F29" s="8"/>
      <c r="G29" s="5">
        <v>87615</v>
      </c>
      <c r="H29" s="5">
        <v>202641</v>
      </c>
      <c r="I29" s="5"/>
      <c r="J29" s="8" t="s">
        <v>12</v>
      </c>
      <c r="K29" s="8" t="s">
        <v>12</v>
      </c>
    </row>
    <row r="30" spans="1:11" ht="15">
      <c r="A30" s="2" t="s">
        <v>231</v>
      </c>
      <c r="B30" s="2"/>
      <c r="C30" s="18">
        <v>2005</v>
      </c>
      <c r="D30" s="8" t="s">
        <v>12</v>
      </c>
      <c r="E30" s="8" t="s">
        <v>12</v>
      </c>
      <c r="F30" s="8"/>
      <c r="G30" s="5">
        <v>82042</v>
      </c>
      <c r="H30" s="5">
        <v>187037</v>
      </c>
      <c r="I30" s="5"/>
      <c r="J30" s="8" t="s">
        <v>12</v>
      </c>
      <c r="K30" s="8" t="s">
        <v>12</v>
      </c>
    </row>
    <row r="31" spans="1:11" ht="15">
      <c r="A31" s="2" t="s">
        <v>232</v>
      </c>
      <c r="B31" s="2"/>
      <c r="C31" s="19"/>
      <c r="D31" s="5"/>
      <c r="E31" s="5"/>
      <c r="F31" s="5"/>
      <c r="G31" s="5"/>
      <c r="H31" s="5"/>
      <c r="I31" s="5"/>
      <c r="J31" s="6"/>
      <c r="K31" s="6"/>
    </row>
    <row r="32" spans="1:11" ht="15">
      <c r="A32" s="4"/>
      <c r="B32" s="2"/>
      <c r="C32" s="19"/>
      <c r="D32" s="2"/>
      <c r="E32" s="2"/>
      <c r="F32" s="2"/>
      <c r="G32" s="2"/>
      <c r="H32" s="2"/>
      <c r="I32" s="2"/>
      <c r="J32" s="55" t="s">
        <v>217</v>
      </c>
      <c r="K32" s="55"/>
    </row>
    <row r="33" spans="1:11" ht="15">
      <c r="A33" s="4"/>
      <c r="C33" s="19"/>
      <c r="D33" s="55" t="s">
        <v>285</v>
      </c>
      <c r="E33" s="55"/>
      <c r="F33" s="2"/>
      <c r="G33" s="55" t="s">
        <v>215</v>
      </c>
      <c r="H33" s="55"/>
      <c r="I33" s="2"/>
      <c r="J33" s="55" t="s">
        <v>218</v>
      </c>
      <c r="K33" s="55"/>
    </row>
    <row r="34" spans="1:11" ht="15">
      <c r="A34" s="4"/>
      <c r="C34" s="19"/>
      <c r="D34" s="55" t="s">
        <v>286</v>
      </c>
      <c r="E34" s="55"/>
      <c r="F34" s="2"/>
      <c r="G34" s="55" t="s">
        <v>216</v>
      </c>
      <c r="H34" s="55"/>
      <c r="I34" s="2"/>
      <c r="J34" s="55" t="s">
        <v>219</v>
      </c>
      <c r="K34" s="55"/>
    </row>
    <row r="35" spans="1:11" ht="15">
      <c r="A35" s="12"/>
      <c r="B35" s="12"/>
      <c r="C35" s="19"/>
      <c r="D35" s="2"/>
      <c r="E35" s="2"/>
      <c r="F35" s="2"/>
      <c r="G35" s="2"/>
      <c r="H35" s="2"/>
      <c r="I35" s="2"/>
      <c r="J35" s="2"/>
      <c r="K35" s="2"/>
    </row>
    <row r="36" spans="1:11" ht="15">
      <c r="A36" s="12"/>
      <c r="B36" s="2"/>
      <c r="C36" s="18" t="s">
        <v>3</v>
      </c>
      <c r="D36" s="7" t="s">
        <v>10</v>
      </c>
      <c r="E36" s="7" t="s">
        <v>33</v>
      </c>
      <c r="F36" s="7"/>
      <c r="G36" s="7" t="s">
        <v>10</v>
      </c>
      <c r="H36" s="7" t="s">
        <v>4</v>
      </c>
      <c r="I36" s="7"/>
      <c r="J36" s="7" t="s">
        <v>10</v>
      </c>
      <c r="K36" s="7" t="s">
        <v>4</v>
      </c>
    </row>
    <row r="37" spans="1:11" ht="15">
      <c r="A37" s="2"/>
      <c r="C37" s="19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 t="s">
        <v>26</v>
      </c>
      <c r="C38" s="19"/>
      <c r="D38" s="2"/>
      <c r="E38" s="2"/>
      <c r="F38" s="2"/>
      <c r="G38" s="2"/>
      <c r="H38" s="2"/>
      <c r="I38" s="2"/>
      <c r="J38" s="2"/>
      <c r="K38" s="2"/>
    </row>
    <row r="39" spans="1:11" ht="15">
      <c r="A39" s="2" t="s">
        <v>27</v>
      </c>
      <c r="B39" s="2" t="s">
        <v>225</v>
      </c>
      <c r="C39" s="18">
        <v>2006</v>
      </c>
      <c r="D39" s="5">
        <v>171628</v>
      </c>
      <c r="E39" s="5">
        <v>781747</v>
      </c>
      <c r="F39" s="5"/>
      <c r="G39" s="5">
        <f>D11-G11+D39</f>
        <v>1632823.4336387552</v>
      </c>
      <c r="H39" s="5">
        <f>E11-H11+E39</f>
        <v>10164579</v>
      </c>
      <c r="I39" s="5"/>
      <c r="J39" s="6">
        <f>(D39/G39)*100</f>
        <v>10.511118132199153</v>
      </c>
      <c r="K39" s="6">
        <f>(E39/H39)*100</f>
        <v>7.690894035060379</v>
      </c>
    </row>
    <row r="40" spans="1:11" ht="15">
      <c r="A40" s="2"/>
      <c r="B40" s="2"/>
      <c r="C40" s="18">
        <v>2005</v>
      </c>
      <c r="D40" s="5">
        <v>173775</v>
      </c>
      <c r="E40" s="5">
        <v>765870</v>
      </c>
      <c r="F40" s="5"/>
      <c r="G40" s="5">
        <f>D12-G12+D40</f>
        <v>1646277.6962714323</v>
      </c>
      <c r="H40" s="5">
        <f>E12-H12+E40</f>
        <v>10256102</v>
      </c>
      <c r="I40" s="5"/>
      <c r="J40" s="6">
        <f>(D40/G40)*100</f>
        <v>10.55563106962901</v>
      </c>
      <c r="K40" s="6">
        <f>(E40/H40)*100</f>
        <v>7.467456934418164</v>
      </c>
    </row>
    <row r="41" spans="1:11" ht="15">
      <c r="A41" s="2"/>
      <c r="B41" s="2"/>
      <c r="C41" s="18"/>
      <c r="D41" s="5"/>
      <c r="E41" s="5"/>
      <c r="F41" s="5"/>
      <c r="G41" s="5" t="s">
        <v>0</v>
      </c>
      <c r="H41" s="5" t="s">
        <v>0</v>
      </c>
      <c r="I41" s="5"/>
      <c r="J41" s="6"/>
      <c r="K41" s="6"/>
    </row>
    <row r="42" spans="1:11" ht="15">
      <c r="A42" s="2" t="s">
        <v>28</v>
      </c>
      <c r="B42" s="2" t="s">
        <v>226</v>
      </c>
      <c r="C42" s="18">
        <v>2006</v>
      </c>
      <c r="D42" s="5">
        <v>528660</v>
      </c>
      <c r="E42" s="5">
        <v>1296498</v>
      </c>
      <c r="F42" s="5"/>
      <c r="G42" s="5">
        <f>D14-G14+D42</f>
        <v>1519314.206386646</v>
      </c>
      <c r="H42" s="5">
        <f>E14-H14+E42</f>
        <v>5802384</v>
      </c>
      <c r="I42" s="5"/>
      <c r="J42" s="6">
        <f>(D42/G42)*100</f>
        <v>34.7959624005163</v>
      </c>
      <c r="K42" s="6">
        <f>(E42/H42)*100</f>
        <v>22.344229544270082</v>
      </c>
    </row>
    <row r="43" spans="1:11" ht="15">
      <c r="A43" s="2"/>
      <c r="B43" s="2"/>
      <c r="C43" s="18">
        <v>2005</v>
      </c>
      <c r="D43" s="5">
        <v>507219</v>
      </c>
      <c r="E43" s="5">
        <v>1198754</v>
      </c>
      <c r="F43" s="5"/>
      <c r="G43" s="5">
        <f>D15-G15+D43</f>
        <v>1476051.9732377755</v>
      </c>
      <c r="H43" s="5">
        <f>E15-H15+E43</f>
        <v>5671131</v>
      </c>
      <c r="I43" s="5"/>
      <c r="J43" s="6">
        <f>(D43/G43)*100</f>
        <v>34.36322088899052</v>
      </c>
      <c r="K43" s="6">
        <f>(E43/H43)*100</f>
        <v>21.137829473521244</v>
      </c>
    </row>
    <row r="44" spans="1:11" ht="15">
      <c r="A44" s="2"/>
      <c r="B44" s="2"/>
      <c r="C44" s="19"/>
      <c r="D44" s="5"/>
      <c r="E44" s="5"/>
      <c r="F44" s="5"/>
      <c r="G44" s="5" t="s">
        <v>0</v>
      </c>
      <c r="H44" s="5" t="s">
        <v>0</v>
      </c>
      <c r="I44" s="2"/>
      <c r="J44" s="2"/>
      <c r="K44" s="2"/>
    </row>
    <row r="45" spans="1:11" ht="15">
      <c r="A45" s="2" t="s">
        <v>29</v>
      </c>
      <c r="B45" s="2" t="s">
        <v>227</v>
      </c>
      <c r="C45" s="18">
        <v>2006</v>
      </c>
      <c r="D45" s="5">
        <v>57411</v>
      </c>
      <c r="E45" s="5">
        <v>123600</v>
      </c>
      <c r="F45" s="5"/>
      <c r="G45" s="5">
        <f>D17-G17+D45</f>
        <v>226178.40224984122</v>
      </c>
      <c r="H45" s="5">
        <f>E17-H17+E45</f>
        <v>1837560</v>
      </c>
      <c r="I45" s="5"/>
      <c r="J45" s="6">
        <f>(D45/G45)*100</f>
        <v>25.38306019890558</v>
      </c>
      <c r="K45" s="6">
        <f>(E45/H45)*100</f>
        <v>6.726310977600732</v>
      </c>
    </row>
    <row r="46" spans="1:11" ht="15">
      <c r="A46" s="2"/>
      <c r="B46" s="2"/>
      <c r="C46" s="18">
        <v>2005</v>
      </c>
      <c r="D46" s="5">
        <v>55652</v>
      </c>
      <c r="E46" s="5">
        <v>138972</v>
      </c>
      <c r="F46" s="5"/>
      <c r="G46" s="5">
        <f>D18-G18+D46</f>
        <v>209946.09942846774</v>
      </c>
      <c r="H46" s="5">
        <f>E18-H18+E46</f>
        <v>1696457</v>
      </c>
      <c r="I46" s="5"/>
      <c r="J46" s="6">
        <f>(D46/G46)*100</f>
        <v>26.50775611049711</v>
      </c>
      <c r="K46" s="6">
        <f>(E46/H46)*100</f>
        <v>8.191896405272873</v>
      </c>
    </row>
    <row r="47" spans="1:11" ht="15">
      <c r="A47" s="2"/>
      <c r="B47" s="2"/>
      <c r="C47" s="19"/>
      <c r="D47" s="5"/>
      <c r="E47" s="5"/>
      <c r="F47" s="5"/>
      <c r="G47" s="2"/>
      <c r="H47" s="2"/>
      <c r="I47" s="2"/>
      <c r="J47" s="2"/>
      <c r="K47" s="2"/>
    </row>
    <row r="48" spans="1:11" ht="15">
      <c r="A48" s="2"/>
      <c r="B48" s="2" t="s">
        <v>30</v>
      </c>
      <c r="C48" s="19"/>
      <c r="D48" s="5"/>
      <c r="E48" s="5"/>
      <c r="F48" s="5"/>
      <c r="G48" s="5"/>
      <c r="H48" s="5"/>
      <c r="I48" s="5"/>
      <c r="J48" s="6"/>
      <c r="K48" s="6"/>
    </row>
    <row r="49" spans="1:11" ht="15">
      <c r="A49" s="2" t="s">
        <v>31</v>
      </c>
      <c r="B49" s="2" t="s">
        <v>228</v>
      </c>
      <c r="C49" s="18">
        <v>2006</v>
      </c>
      <c r="D49" s="5">
        <v>96455</v>
      </c>
      <c r="E49" s="5">
        <v>397004</v>
      </c>
      <c r="F49" s="5"/>
      <c r="G49" s="8" t="s">
        <v>12</v>
      </c>
      <c r="H49" s="8" t="s">
        <v>12</v>
      </c>
      <c r="I49" s="8"/>
      <c r="J49" s="8" t="s">
        <v>12</v>
      </c>
      <c r="K49" s="8" t="s">
        <v>12</v>
      </c>
    </row>
    <row r="50" spans="1:11" ht="15">
      <c r="A50" s="2"/>
      <c r="B50" s="2"/>
      <c r="C50" s="18">
        <v>2005</v>
      </c>
      <c r="D50" s="5">
        <v>96876</v>
      </c>
      <c r="E50" s="5">
        <v>402427</v>
      </c>
      <c r="F50" s="5"/>
      <c r="G50" s="8" t="s">
        <v>12</v>
      </c>
      <c r="H50" s="8" t="s">
        <v>12</v>
      </c>
      <c r="I50" s="8"/>
      <c r="J50" s="8" t="s">
        <v>12</v>
      </c>
      <c r="K50" s="8" t="s">
        <v>12</v>
      </c>
    </row>
    <row r="51" spans="1:11" ht="15">
      <c r="A51" s="2"/>
      <c r="B51" s="2"/>
      <c r="C51" s="18"/>
      <c r="D51" s="5"/>
      <c r="E51" s="5"/>
      <c r="F51" s="5"/>
      <c r="G51" s="8"/>
      <c r="H51" s="8"/>
      <c r="I51" s="8"/>
      <c r="J51" s="8"/>
      <c r="K51" s="8"/>
    </row>
    <row r="52" spans="1:11" ht="15">
      <c r="A52" s="2" t="s">
        <v>230</v>
      </c>
      <c r="B52" s="2" t="s">
        <v>251</v>
      </c>
      <c r="C52" s="18"/>
      <c r="F52" s="5"/>
      <c r="G52" s="5"/>
      <c r="H52" s="5"/>
      <c r="I52" s="5"/>
      <c r="J52" s="6"/>
      <c r="K52" s="6"/>
    </row>
    <row r="53" spans="1:11" ht="15">
      <c r="A53" s="2" t="s">
        <v>239</v>
      </c>
      <c r="B53" s="2" t="s">
        <v>252</v>
      </c>
      <c r="C53" s="18"/>
      <c r="F53" s="5"/>
      <c r="G53" s="5"/>
      <c r="H53" s="5"/>
      <c r="I53" s="5"/>
      <c r="J53" s="6"/>
      <c r="K53" s="6"/>
    </row>
    <row r="54" spans="1:11" ht="15">
      <c r="A54" s="2"/>
      <c r="B54" s="2" t="s">
        <v>253</v>
      </c>
      <c r="C54" s="18">
        <v>2006</v>
      </c>
      <c r="D54" s="5">
        <v>26947</v>
      </c>
      <c r="E54" s="5">
        <v>34302</v>
      </c>
      <c r="F54" s="5"/>
      <c r="G54" s="5">
        <f>D26-G26+D54</f>
        <v>268532.58132994646</v>
      </c>
      <c r="H54" s="5">
        <f>E26-H26+E54</f>
        <v>553558</v>
      </c>
      <c r="I54" s="5"/>
      <c r="J54" s="6">
        <f>(D54/G54)*100</f>
        <v>10.034908936018521</v>
      </c>
      <c r="K54" s="6">
        <f>(E54/H54)*100</f>
        <v>6.1966406410890995</v>
      </c>
    </row>
    <row r="55" spans="1:11" ht="15">
      <c r="A55" s="2"/>
      <c r="B55" s="2"/>
      <c r="C55" s="18">
        <v>2005</v>
      </c>
      <c r="D55" s="5">
        <v>22619</v>
      </c>
      <c r="E55" s="5">
        <v>28516</v>
      </c>
      <c r="F55" s="5"/>
      <c r="G55" s="5">
        <f>D27-G27+D55</f>
        <v>266024.4823550758</v>
      </c>
      <c r="H55" s="5">
        <f>E27-H27+E55</f>
        <v>522625</v>
      </c>
      <c r="I55" s="5"/>
      <c r="J55" s="6">
        <f>(D55/G55)*100</f>
        <v>8.502600888368358</v>
      </c>
      <c r="K55" s="6">
        <f>(E55/H55)*100</f>
        <v>5.456302320019135</v>
      </c>
    </row>
    <row r="56" spans="1:11" ht="15">
      <c r="A56" s="2"/>
      <c r="B56" s="2"/>
      <c r="C56" s="19"/>
      <c r="E56" s="5" t="s">
        <v>0</v>
      </c>
      <c r="F56" s="5"/>
      <c r="G56" s="5"/>
      <c r="H56" s="5"/>
      <c r="I56" s="5"/>
      <c r="J56" s="6"/>
      <c r="K56" s="6"/>
    </row>
    <row r="57" spans="1:11" ht="15">
      <c r="A57" s="2" t="s">
        <v>89</v>
      </c>
      <c r="B57" s="2" t="s">
        <v>229</v>
      </c>
      <c r="C57" s="18">
        <v>2006</v>
      </c>
      <c r="D57" s="5">
        <v>484384</v>
      </c>
      <c r="E57" s="5">
        <v>805777</v>
      </c>
      <c r="F57" s="5"/>
      <c r="G57" s="8" t="s">
        <v>12</v>
      </c>
      <c r="H57" s="8" t="s">
        <v>12</v>
      </c>
      <c r="I57" s="8"/>
      <c r="J57" s="8" t="s">
        <v>12</v>
      </c>
      <c r="K57" s="8" t="s">
        <v>12</v>
      </c>
    </row>
    <row r="58" spans="1:11" ht="15">
      <c r="A58" s="2" t="s">
        <v>231</v>
      </c>
      <c r="B58" s="2"/>
      <c r="C58" s="18">
        <v>2005</v>
      </c>
      <c r="D58" s="5">
        <v>436554</v>
      </c>
      <c r="E58" s="5">
        <v>757077</v>
      </c>
      <c r="F58" s="5"/>
      <c r="G58" s="8" t="s">
        <v>12</v>
      </c>
      <c r="H58" s="8" t="s">
        <v>12</v>
      </c>
      <c r="I58" s="8"/>
      <c r="J58" s="8" t="s">
        <v>12</v>
      </c>
      <c r="K58" s="8" t="s">
        <v>12</v>
      </c>
    </row>
    <row r="59" spans="1:11" ht="15">
      <c r="A59" s="2" t="s">
        <v>232</v>
      </c>
      <c r="B59" s="2"/>
      <c r="C59" s="19"/>
      <c r="D59" s="5"/>
      <c r="E59" s="5"/>
      <c r="F59" s="5"/>
      <c r="G59" s="5"/>
      <c r="H59" s="5"/>
      <c r="I59" s="5"/>
      <c r="J59" s="6"/>
      <c r="K59" s="6"/>
    </row>
    <row r="60" spans="1:11" ht="15">
      <c r="A60" s="2"/>
      <c r="B60" s="2"/>
      <c r="C60" s="2"/>
      <c r="D60" s="5"/>
      <c r="E60" s="5"/>
      <c r="F60" s="5"/>
      <c r="G60" s="5"/>
      <c r="H60" s="5"/>
      <c r="I60" s="5"/>
      <c r="J60" s="2"/>
      <c r="K60" s="2"/>
    </row>
    <row r="61" spans="1:11" ht="15">
      <c r="A61" s="13" t="s">
        <v>287</v>
      </c>
      <c r="B61" s="3"/>
      <c r="C61" s="3"/>
      <c r="D61" s="3"/>
      <c r="E61" s="3"/>
      <c r="F61" s="3"/>
      <c r="G61" s="3"/>
      <c r="H61" s="3"/>
      <c r="I61" s="3"/>
      <c r="J61" s="16"/>
      <c r="K61" s="16"/>
    </row>
    <row r="62" spans="1:11" ht="15">
      <c r="A62" s="13"/>
      <c r="B62" s="3"/>
      <c r="C62" s="3"/>
      <c r="D62" s="3"/>
      <c r="E62" s="3"/>
      <c r="F62" s="3"/>
      <c r="G62" s="3"/>
      <c r="H62" s="3"/>
      <c r="I62" s="3"/>
      <c r="J62" s="16"/>
      <c r="K62" s="16"/>
    </row>
    <row r="63" spans="1:11" ht="15">
      <c r="A63" s="2" t="s">
        <v>233</v>
      </c>
      <c r="B63" s="3"/>
      <c r="C63" s="3"/>
      <c r="D63" s="3"/>
      <c r="E63" s="3"/>
      <c r="F63" s="3"/>
      <c r="G63" s="3"/>
      <c r="H63" s="3"/>
      <c r="I63" s="3"/>
      <c r="J63" s="16"/>
      <c r="K63" s="16"/>
    </row>
    <row r="64" spans="1:11" ht="15">
      <c r="A64" s="2" t="s">
        <v>234</v>
      </c>
      <c r="B64" s="3"/>
      <c r="C64" s="3"/>
      <c r="D64" s="3"/>
      <c r="E64" s="3"/>
      <c r="F64" s="3"/>
      <c r="G64" s="3"/>
      <c r="H64" s="3"/>
      <c r="I64" s="3"/>
      <c r="J64" s="16"/>
      <c r="K64" s="16"/>
    </row>
    <row r="65" spans="1:11" ht="15">
      <c r="A65" s="2" t="s">
        <v>235</v>
      </c>
      <c r="B65" s="3"/>
      <c r="C65" s="3"/>
      <c r="D65" s="3"/>
      <c r="E65" s="3"/>
      <c r="F65" s="3"/>
      <c r="G65" s="3"/>
      <c r="H65" s="3"/>
      <c r="I65" s="3"/>
      <c r="J65" s="16"/>
      <c r="K65" s="16"/>
    </row>
    <row r="66" spans="1:11" ht="15">
      <c r="A66" s="2" t="s">
        <v>236</v>
      </c>
      <c r="B66" s="3"/>
      <c r="C66" s="3"/>
      <c r="D66" s="3"/>
      <c r="E66" s="3"/>
      <c r="F66" s="3"/>
      <c r="G66" s="3"/>
      <c r="H66" s="3"/>
      <c r="I66" s="3"/>
      <c r="J66" s="16"/>
      <c r="K66" s="16"/>
    </row>
    <row r="67" spans="1:11" ht="15">
      <c r="A67" s="2" t="s">
        <v>237</v>
      </c>
      <c r="B67" s="3"/>
      <c r="C67" s="3"/>
      <c r="D67" s="3"/>
      <c r="E67" s="3"/>
      <c r="F67" s="3"/>
      <c r="G67" s="3"/>
      <c r="H67" s="3"/>
      <c r="I67" s="3"/>
      <c r="J67" s="16"/>
      <c r="K67" s="16"/>
    </row>
    <row r="68" spans="1:11" ht="15">
      <c r="A68" s="2" t="s">
        <v>238</v>
      </c>
      <c r="B68" s="3"/>
      <c r="C68" s="3"/>
      <c r="D68" s="3"/>
      <c r="E68" s="3"/>
      <c r="F68" s="3"/>
      <c r="G68" s="3"/>
      <c r="H68" s="3"/>
      <c r="I68" s="3"/>
      <c r="J68" s="16"/>
      <c r="K68" s="16"/>
    </row>
    <row r="69" spans="1:11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">
      <c r="A70" s="2" t="s">
        <v>254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</sheetData>
  <mergeCells count="15">
    <mergeCell ref="D33:E33"/>
    <mergeCell ref="D34:E34"/>
    <mergeCell ref="G34:H34"/>
    <mergeCell ref="J32:K32"/>
    <mergeCell ref="J33:K33"/>
    <mergeCell ref="J34:K34"/>
    <mergeCell ref="J4:K4"/>
    <mergeCell ref="J5:K5"/>
    <mergeCell ref="J6:K6"/>
    <mergeCell ref="G33:H33"/>
    <mergeCell ref="D5:E5"/>
    <mergeCell ref="D6:E6"/>
    <mergeCell ref="G4:H4"/>
    <mergeCell ref="G5:H5"/>
    <mergeCell ref="G6:H6"/>
  </mergeCells>
  <printOptions horizontalCentered="1"/>
  <pageMargins left="0.25" right="0.25" top="0.5" bottom="0.25" header="0.5" footer="0.5"/>
  <pageSetup horizontalDpi="1200" verticalDpi="12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75.421875" style="0" customWidth="1"/>
    <col min="3" max="3" width="19.57421875" style="50" customWidth="1"/>
    <col min="4" max="4" width="21.00390625" style="50" customWidth="1"/>
    <col min="5" max="5" width="6.57421875" style="0" customWidth="1"/>
  </cols>
  <sheetData>
    <row r="1" spans="1:5" ht="15">
      <c r="A1" s="2" t="s">
        <v>288</v>
      </c>
      <c r="B1" s="10"/>
      <c r="C1" s="49"/>
      <c r="D1" s="49"/>
      <c r="E1" s="10"/>
    </row>
    <row r="2" spans="1:5" ht="15">
      <c r="A2" s="2" t="s">
        <v>274</v>
      </c>
      <c r="B2" s="10"/>
      <c r="C2" s="49"/>
      <c r="D2" s="49"/>
      <c r="E2" s="10"/>
    </row>
    <row r="3" spans="1:5" ht="15">
      <c r="A3" s="9" t="s">
        <v>0</v>
      </c>
      <c r="B3" s="1"/>
      <c r="C3" s="7"/>
      <c r="D3" s="7"/>
      <c r="E3" s="2"/>
    </row>
    <row r="4" spans="1:5" ht="15">
      <c r="A4" s="12" t="s">
        <v>24</v>
      </c>
      <c r="B4" s="12" t="s">
        <v>9</v>
      </c>
      <c r="C4" s="7"/>
      <c r="D4" s="7"/>
      <c r="E4" s="2"/>
    </row>
    <row r="5" spans="1:5" ht="15">
      <c r="A5" s="12" t="s">
        <v>34</v>
      </c>
      <c r="B5" s="2"/>
      <c r="C5" s="7" t="s">
        <v>297</v>
      </c>
      <c r="D5" s="7" t="s">
        <v>298</v>
      </c>
      <c r="E5" s="2"/>
    </row>
    <row r="6" spans="1:5" ht="15">
      <c r="A6" s="12"/>
      <c r="B6" s="2"/>
      <c r="C6" s="7"/>
      <c r="D6" s="7"/>
      <c r="E6" s="2"/>
    </row>
    <row r="7" spans="1:5" ht="15">
      <c r="A7" s="2" t="s">
        <v>69</v>
      </c>
      <c r="B7" s="2" t="s">
        <v>255</v>
      </c>
      <c r="C7" s="7" t="s">
        <v>61</v>
      </c>
      <c r="D7" s="7" t="s">
        <v>35</v>
      </c>
      <c r="E7" s="2"/>
    </row>
    <row r="8" spans="1:5" ht="15">
      <c r="A8" s="48" t="s">
        <v>240</v>
      </c>
      <c r="B8" s="2" t="s">
        <v>256</v>
      </c>
      <c r="C8" s="7" t="s">
        <v>39</v>
      </c>
      <c r="D8" s="7" t="s">
        <v>37</v>
      </c>
      <c r="E8" s="2"/>
    </row>
    <row r="9" spans="2:5" ht="15">
      <c r="B9" s="2"/>
      <c r="C9" s="7" t="s">
        <v>66</v>
      </c>
      <c r="D9" s="7" t="s">
        <v>39</v>
      </c>
      <c r="E9" s="2"/>
    </row>
    <row r="10" spans="1:5" ht="15">
      <c r="A10" s="2"/>
      <c r="B10" s="2"/>
      <c r="C10" s="7" t="s">
        <v>70</v>
      </c>
      <c r="D10" s="7" t="s">
        <v>41</v>
      </c>
      <c r="E10" s="2"/>
    </row>
    <row r="11" spans="1:5" ht="15">
      <c r="A11" s="2"/>
      <c r="B11" s="2"/>
      <c r="C11" s="7" t="s">
        <v>73</v>
      </c>
      <c r="D11" s="7" t="s">
        <v>43</v>
      </c>
      <c r="E11" s="2"/>
    </row>
    <row r="12" spans="1:5" ht="15">
      <c r="A12" s="2"/>
      <c r="B12" s="2"/>
      <c r="C12" s="7" t="s">
        <v>76</v>
      </c>
      <c r="D12" s="7" t="s">
        <v>45</v>
      </c>
      <c r="E12" s="2"/>
    </row>
    <row r="13" spans="1:5" ht="15">
      <c r="A13" s="2"/>
      <c r="B13" s="2"/>
      <c r="C13" s="7" t="s">
        <v>79</v>
      </c>
      <c r="D13" s="7" t="s">
        <v>47</v>
      </c>
      <c r="E13" s="2"/>
    </row>
    <row r="14" spans="1:5" ht="15">
      <c r="A14" s="2"/>
      <c r="B14" s="2"/>
      <c r="C14" s="7" t="s">
        <v>82</v>
      </c>
      <c r="D14" s="7" t="s">
        <v>49</v>
      </c>
      <c r="E14" s="2"/>
    </row>
    <row r="15" spans="1:5" ht="15">
      <c r="A15" s="2"/>
      <c r="B15" s="2"/>
      <c r="C15" s="7"/>
      <c r="D15" s="7" t="s">
        <v>51</v>
      </c>
      <c r="E15" s="2"/>
    </row>
    <row r="16" spans="1:5" ht="15">
      <c r="A16" s="2"/>
      <c r="B16" s="2"/>
      <c r="C16" s="7"/>
      <c r="D16" s="7" t="s">
        <v>53</v>
      </c>
      <c r="E16" s="2"/>
    </row>
    <row r="17" spans="1:5" ht="15">
      <c r="A17" s="2"/>
      <c r="B17" s="2"/>
      <c r="C17" s="7"/>
      <c r="D17" s="7" t="s">
        <v>55</v>
      </c>
      <c r="E17" s="2"/>
    </row>
    <row r="18" spans="1:5" ht="15">
      <c r="A18" s="2"/>
      <c r="B18" s="2"/>
      <c r="C18" s="7"/>
      <c r="D18" s="7" t="s">
        <v>57</v>
      </c>
      <c r="E18" s="2"/>
    </row>
    <row r="19" spans="1:5" ht="15">
      <c r="A19" s="2"/>
      <c r="B19" s="2"/>
      <c r="C19" s="7"/>
      <c r="D19" s="7" t="s">
        <v>59</v>
      </c>
      <c r="E19" s="2"/>
    </row>
    <row r="20" spans="1:5" ht="15">
      <c r="A20" s="2" t="s">
        <v>0</v>
      </c>
      <c r="B20" s="2" t="s">
        <v>0</v>
      </c>
      <c r="D20" s="7" t="s">
        <v>62</v>
      </c>
      <c r="E20" s="2"/>
    </row>
    <row r="21" spans="1:5" ht="15">
      <c r="A21" s="2"/>
      <c r="D21" s="7" t="s">
        <v>64</v>
      </c>
      <c r="E21" s="2"/>
    </row>
    <row r="22" spans="1:5" ht="15">
      <c r="A22" s="2"/>
      <c r="D22" s="7" t="s">
        <v>67</v>
      </c>
      <c r="E22" s="2"/>
    </row>
    <row r="23" spans="2:5" ht="15">
      <c r="B23" s="2" t="s">
        <v>0</v>
      </c>
      <c r="D23" s="7" t="s">
        <v>71</v>
      </c>
      <c r="E23" s="2"/>
    </row>
    <row r="24" spans="2:5" ht="15">
      <c r="B24" s="2"/>
      <c r="D24" s="7" t="s">
        <v>74</v>
      </c>
      <c r="E24" s="2"/>
    </row>
    <row r="25" spans="2:5" ht="15">
      <c r="B25" s="2"/>
      <c r="D25" s="7" t="s">
        <v>77</v>
      </c>
      <c r="E25" s="2"/>
    </row>
    <row r="26" spans="1:5" ht="15">
      <c r="A26" s="2"/>
      <c r="B26" s="2"/>
      <c r="D26" s="7" t="s">
        <v>80</v>
      </c>
      <c r="E26" s="2"/>
    </row>
    <row r="27" spans="1:5" ht="15">
      <c r="A27" s="2"/>
      <c r="B27" s="2"/>
      <c r="D27" s="7" t="s">
        <v>83</v>
      </c>
      <c r="E27" s="2"/>
    </row>
    <row r="28" spans="1:5" ht="15">
      <c r="A28" s="2"/>
      <c r="B28" s="2"/>
      <c r="C28" s="7"/>
      <c r="D28" s="7" t="s">
        <v>85</v>
      </c>
      <c r="E28" s="2"/>
    </row>
    <row r="29" spans="1:5" ht="15">
      <c r="A29" s="2"/>
      <c r="B29" s="2"/>
      <c r="C29" s="7"/>
      <c r="D29" s="7" t="s">
        <v>88</v>
      </c>
      <c r="E29" s="2"/>
    </row>
    <row r="30" spans="1:5" ht="15">
      <c r="A30" s="2"/>
      <c r="B30" s="2"/>
      <c r="C30" s="7"/>
      <c r="D30" s="7" t="s">
        <v>91</v>
      </c>
      <c r="E30" s="2"/>
    </row>
    <row r="31" spans="1:5" ht="15">
      <c r="A31" s="2"/>
      <c r="B31" s="2"/>
      <c r="C31" s="7"/>
      <c r="D31" s="7" t="s">
        <v>94</v>
      </c>
      <c r="E31" s="2"/>
    </row>
    <row r="32" spans="1:5" ht="15">
      <c r="A32" s="2"/>
      <c r="B32" s="2"/>
      <c r="C32" s="7"/>
      <c r="D32" s="7" t="s">
        <v>97</v>
      </c>
      <c r="E32" s="2"/>
    </row>
    <row r="33" spans="1:5" ht="15">
      <c r="A33" s="2"/>
      <c r="B33" s="2"/>
      <c r="C33" s="7"/>
      <c r="D33" s="7" t="s">
        <v>100</v>
      </c>
      <c r="E33" s="2"/>
    </row>
    <row r="34" spans="1:5" ht="15">
      <c r="A34" s="2"/>
      <c r="B34" s="2"/>
      <c r="C34" s="7"/>
      <c r="D34" s="7" t="s">
        <v>102</v>
      </c>
      <c r="E34" s="2"/>
    </row>
    <row r="35" spans="1:5" ht="15">
      <c r="A35" s="2"/>
      <c r="B35" s="2"/>
      <c r="C35" s="7"/>
      <c r="D35" s="7" t="s">
        <v>104</v>
      </c>
      <c r="E35" s="2"/>
    </row>
    <row r="36" spans="1:5" ht="15">
      <c r="A36" s="2"/>
      <c r="B36" s="2"/>
      <c r="C36" s="7"/>
      <c r="D36" s="7" t="s">
        <v>106</v>
      </c>
      <c r="E36" s="2"/>
    </row>
    <row r="37" spans="1:5" ht="15">
      <c r="A37" s="2"/>
      <c r="B37" s="2"/>
      <c r="C37" s="7"/>
      <c r="D37" s="7" t="s">
        <v>108</v>
      </c>
      <c r="E37" s="2"/>
    </row>
    <row r="38" spans="1:5" ht="15">
      <c r="A38" s="2"/>
      <c r="B38" s="2"/>
      <c r="C38" s="7"/>
      <c r="D38" s="7" t="s">
        <v>110</v>
      </c>
      <c r="E38" s="2"/>
    </row>
    <row r="39" spans="1:5" ht="15">
      <c r="A39" s="2"/>
      <c r="B39" s="2"/>
      <c r="C39" s="7"/>
      <c r="D39" s="7" t="s">
        <v>112</v>
      </c>
      <c r="E39" s="2"/>
    </row>
    <row r="40" spans="1:5" ht="15">
      <c r="A40" s="2"/>
      <c r="B40" s="2"/>
      <c r="C40" s="7"/>
      <c r="D40" s="7" t="s">
        <v>114</v>
      </c>
      <c r="E40" s="2"/>
    </row>
    <row r="41" spans="1:5" ht="15">
      <c r="A41" s="2"/>
      <c r="B41" s="2"/>
      <c r="C41" s="7"/>
      <c r="D41" s="7" t="s">
        <v>116</v>
      </c>
      <c r="E41" s="2"/>
    </row>
    <row r="42" spans="1:5" ht="15">
      <c r="A42" s="2"/>
      <c r="B42" s="2"/>
      <c r="C42" s="7"/>
      <c r="D42" s="7"/>
      <c r="E42" s="2"/>
    </row>
    <row r="43" spans="1:5" ht="15">
      <c r="A43" s="2" t="s">
        <v>28</v>
      </c>
      <c r="B43" s="2" t="s">
        <v>241</v>
      </c>
      <c r="C43" s="7" t="s">
        <v>119</v>
      </c>
      <c r="D43" s="7" t="s">
        <v>120</v>
      </c>
      <c r="E43" s="2"/>
    </row>
    <row r="44" spans="1:5" ht="15">
      <c r="A44" s="2" t="s">
        <v>0</v>
      </c>
      <c r="B44" s="9" t="s">
        <v>0</v>
      </c>
      <c r="C44" s="7" t="s">
        <v>122</v>
      </c>
      <c r="D44" s="7" t="s">
        <v>123</v>
      </c>
      <c r="E44" s="2"/>
    </row>
    <row r="45" spans="1:5" ht="15">
      <c r="A45" s="2"/>
      <c r="B45" s="2" t="s">
        <v>0</v>
      </c>
      <c r="C45" s="7"/>
      <c r="D45" s="7" t="s">
        <v>125</v>
      </c>
      <c r="E45" s="2"/>
    </row>
    <row r="46" spans="1:5" ht="15">
      <c r="A46" s="2"/>
      <c r="B46" s="2"/>
      <c r="C46" s="7"/>
      <c r="D46" s="7" t="s">
        <v>127</v>
      </c>
      <c r="E46" s="2"/>
    </row>
    <row r="47" spans="1:5" ht="15">
      <c r="A47" s="2"/>
      <c r="B47" s="2"/>
      <c r="C47" s="7"/>
      <c r="D47" s="7"/>
      <c r="E47" s="2"/>
    </row>
    <row r="48" spans="1:5" ht="15">
      <c r="A48" s="2" t="s">
        <v>29</v>
      </c>
      <c r="B48" s="2" t="s">
        <v>245</v>
      </c>
      <c r="C48" s="7" t="s">
        <v>131</v>
      </c>
      <c r="D48" s="7" t="s">
        <v>131</v>
      </c>
      <c r="E48" s="2"/>
    </row>
    <row r="49" spans="1:5" ht="15">
      <c r="A49" s="2" t="s">
        <v>0</v>
      </c>
      <c r="B49" s="2" t="s">
        <v>0</v>
      </c>
      <c r="E49" s="2"/>
    </row>
    <row r="50" spans="1:5" ht="15">
      <c r="A50" s="2" t="s">
        <v>31</v>
      </c>
      <c r="B50" s="2" t="s">
        <v>244</v>
      </c>
      <c r="C50" s="7" t="s">
        <v>132</v>
      </c>
      <c r="D50" s="7" t="s">
        <v>132</v>
      </c>
      <c r="E50" s="2"/>
    </row>
    <row r="51" spans="1:5" ht="15">
      <c r="A51" s="2"/>
      <c r="B51" s="2"/>
      <c r="C51" s="7"/>
      <c r="D51" s="7"/>
      <c r="E51" s="2"/>
    </row>
    <row r="52" spans="1:5" ht="15">
      <c r="A52" s="2" t="s">
        <v>133</v>
      </c>
      <c r="B52" s="2" t="s">
        <v>242</v>
      </c>
      <c r="C52" s="7"/>
      <c r="D52" s="7"/>
      <c r="E52" s="2"/>
    </row>
    <row r="53" spans="1:5" ht="15">
      <c r="A53" s="2" t="s">
        <v>239</v>
      </c>
      <c r="B53" s="2" t="s">
        <v>289</v>
      </c>
      <c r="C53" s="7" t="s">
        <v>134</v>
      </c>
      <c r="D53" s="7" t="s">
        <v>134</v>
      </c>
      <c r="E53" s="2"/>
    </row>
    <row r="54" spans="1:5" ht="15">
      <c r="A54" s="2"/>
      <c r="B54" s="2"/>
      <c r="C54" s="7" t="s">
        <v>0</v>
      </c>
      <c r="D54" s="7" t="s">
        <v>36</v>
      </c>
      <c r="E54" s="2"/>
    </row>
    <row r="55" spans="1:5" ht="15">
      <c r="A55" s="2"/>
      <c r="B55" s="2"/>
      <c r="C55" s="7"/>
      <c r="D55" s="7" t="s">
        <v>38</v>
      </c>
      <c r="E55" s="2"/>
    </row>
    <row r="56" spans="1:5" ht="15">
      <c r="A56" s="2"/>
      <c r="B56" s="2"/>
      <c r="C56" s="7"/>
      <c r="D56" s="7" t="s">
        <v>40</v>
      </c>
      <c r="E56" s="20"/>
    </row>
    <row r="57" spans="1:5" ht="15">
      <c r="A57" s="2"/>
      <c r="B57" s="2"/>
      <c r="C57" s="7"/>
      <c r="D57" s="7" t="s">
        <v>42</v>
      </c>
      <c r="E57" s="20"/>
    </row>
    <row r="58" spans="1:5" ht="15">
      <c r="A58" s="2"/>
      <c r="B58" s="2"/>
      <c r="C58" s="7"/>
      <c r="D58" s="7" t="s">
        <v>44</v>
      </c>
      <c r="E58" s="20"/>
    </row>
    <row r="59" spans="1:5" ht="15">
      <c r="A59" s="2"/>
      <c r="B59" s="2"/>
      <c r="C59" s="7"/>
      <c r="D59" s="7" t="s">
        <v>46</v>
      </c>
      <c r="E59" s="20"/>
    </row>
    <row r="60" spans="1:5" ht="15">
      <c r="A60" s="2"/>
      <c r="B60" s="2"/>
      <c r="C60" s="7"/>
      <c r="D60" s="7" t="s">
        <v>48</v>
      </c>
      <c r="E60" s="21"/>
    </row>
    <row r="61" spans="1:5" ht="15">
      <c r="A61" s="2"/>
      <c r="B61" s="2"/>
      <c r="C61" s="7"/>
      <c r="D61" s="7" t="s">
        <v>50</v>
      </c>
      <c r="E61" s="21"/>
    </row>
    <row r="62" spans="1:5" ht="15">
      <c r="A62" s="2"/>
      <c r="B62" s="2"/>
      <c r="C62" s="7"/>
      <c r="D62" s="7" t="s">
        <v>52</v>
      </c>
      <c r="E62" s="21"/>
    </row>
    <row r="63" spans="1:5" ht="15">
      <c r="A63" s="2"/>
      <c r="B63" s="2"/>
      <c r="C63" s="7"/>
      <c r="D63" s="7" t="s">
        <v>54</v>
      </c>
      <c r="E63" s="21"/>
    </row>
    <row r="64" spans="1:5" ht="15">
      <c r="A64" s="2"/>
      <c r="B64" s="2"/>
      <c r="C64" s="7"/>
      <c r="D64" s="7" t="s">
        <v>56</v>
      </c>
      <c r="E64" s="21"/>
    </row>
    <row r="65" spans="1:5" ht="15">
      <c r="A65" s="2" t="s">
        <v>133</v>
      </c>
      <c r="B65" s="2" t="s">
        <v>242</v>
      </c>
      <c r="C65" s="7"/>
      <c r="E65" s="21"/>
    </row>
    <row r="66" spans="1:5" ht="15">
      <c r="A66" s="2" t="s">
        <v>239</v>
      </c>
      <c r="B66" s="2" t="s">
        <v>290</v>
      </c>
      <c r="C66" s="7" t="s">
        <v>0</v>
      </c>
      <c r="D66" s="7" t="s">
        <v>58</v>
      </c>
      <c r="E66" s="21"/>
    </row>
    <row r="67" spans="1:5" ht="15">
      <c r="A67" s="2"/>
      <c r="B67" s="2"/>
      <c r="C67" s="7"/>
      <c r="D67" s="7" t="s">
        <v>60</v>
      </c>
      <c r="E67" s="21"/>
    </row>
    <row r="68" spans="1:5" ht="15">
      <c r="A68" s="2"/>
      <c r="B68" s="2"/>
      <c r="C68" s="7"/>
      <c r="D68" s="7" t="s">
        <v>63</v>
      </c>
      <c r="E68" s="21"/>
    </row>
    <row r="69" spans="1:5" ht="15">
      <c r="A69" s="2"/>
      <c r="B69" s="2"/>
      <c r="C69" s="7"/>
      <c r="D69" s="7" t="s">
        <v>65</v>
      </c>
      <c r="E69" s="21"/>
    </row>
    <row r="70" spans="1:5" ht="15">
      <c r="A70" s="2"/>
      <c r="B70" s="2"/>
      <c r="C70" s="7"/>
      <c r="D70" s="7" t="s">
        <v>68</v>
      </c>
      <c r="E70" s="21"/>
    </row>
    <row r="71" spans="1:5" ht="15">
      <c r="A71" s="2"/>
      <c r="B71" s="2"/>
      <c r="C71" s="7"/>
      <c r="D71" s="7" t="s">
        <v>72</v>
      </c>
      <c r="E71" s="21"/>
    </row>
    <row r="72" spans="1:5" ht="15">
      <c r="A72" s="2"/>
      <c r="B72" s="2"/>
      <c r="C72" s="7"/>
      <c r="D72" s="7" t="s">
        <v>75</v>
      </c>
      <c r="E72" s="21"/>
    </row>
    <row r="73" spans="1:5" ht="15">
      <c r="A73" s="2"/>
      <c r="B73" s="2"/>
      <c r="C73" s="7"/>
      <c r="D73" s="7" t="s">
        <v>78</v>
      </c>
      <c r="E73" s="21"/>
    </row>
    <row r="74" spans="1:5" ht="15">
      <c r="A74" s="2"/>
      <c r="B74" s="2"/>
      <c r="C74" s="7"/>
      <c r="D74" s="7" t="s">
        <v>81</v>
      </c>
      <c r="E74" s="21"/>
    </row>
    <row r="75" spans="1:5" ht="15">
      <c r="A75" s="2"/>
      <c r="B75" s="2"/>
      <c r="C75" s="7"/>
      <c r="D75" s="7" t="s">
        <v>84</v>
      </c>
      <c r="E75" s="21"/>
    </row>
    <row r="76" spans="1:5" ht="15">
      <c r="A76" s="2"/>
      <c r="B76" s="2"/>
      <c r="C76" s="7"/>
      <c r="D76" s="7"/>
      <c r="E76" s="21"/>
    </row>
    <row r="77" spans="1:5" ht="15">
      <c r="A77" s="2" t="s">
        <v>86</v>
      </c>
      <c r="B77" s="2" t="s">
        <v>291</v>
      </c>
      <c r="C77" s="7"/>
      <c r="E77" s="21"/>
    </row>
    <row r="78" spans="1:5" ht="15">
      <c r="A78" s="2" t="s">
        <v>89</v>
      </c>
      <c r="B78" s="2" t="s">
        <v>292</v>
      </c>
      <c r="C78" s="7"/>
      <c r="E78" s="21"/>
    </row>
    <row r="79" spans="1:5" ht="15">
      <c r="A79" s="2" t="s">
        <v>92</v>
      </c>
      <c r="B79" s="2" t="s">
        <v>293</v>
      </c>
      <c r="C79" s="7"/>
      <c r="E79" s="21"/>
    </row>
    <row r="80" spans="1:5" ht="15">
      <c r="A80" s="2" t="s">
        <v>32</v>
      </c>
      <c r="B80" s="2" t="s">
        <v>257</v>
      </c>
      <c r="C80" s="7"/>
      <c r="E80" s="21"/>
    </row>
    <row r="81" spans="1:5" ht="15">
      <c r="A81" s="2"/>
      <c r="B81" s="2" t="s">
        <v>294</v>
      </c>
      <c r="C81" s="7" t="s">
        <v>36</v>
      </c>
      <c r="D81" s="7" t="s">
        <v>87</v>
      </c>
      <c r="E81" s="21"/>
    </row>
    <row r="82" spans="1:5" ht="15">
      <c r="A82" s="2"/>
      <c r="B82" s="2"/>
      <c r="C82" s="7" t="s">
        <v>38</v>
      </c>
      <c r="D82" s="7" t="s">
        <v>90</v>
      </c>
      <c r="E82" s="21"/>
    </row>
    <row r="83" spans="3:4" ht="15">
      <c r="C83" s="7" t="s">
        <v>40</v>
      </c>
      <c r="D83" s="7" t="s">
        <v>93</v>
      </c>
    </row>
    <row r="84" spans="3:4" ht="15">
      <c r="C84" s="7" t="s">
        <v>95</v>
      </c>
      <c r="D84" s="7" t="s">
        <v>96</v>
      </c>
    </row>
    <row r="85" spans="3:4" ht="15">
      <c r="C85" s="7" t="s">
        <v>98</v>
      </c>
      <c r="D85" s="7" t="s">
        <v>99</v>
      </c>
    </row>
    <row r="86" spans="3:4" ht="15">
      <c r="C86" s="49"/>
      <c r="D86" s="7" t="s">
        <v>101</v>
      </c>
    </row>
    <row r="87" spans="3:4" ht="15">
      <c r="C87" s="7"/>
      <c r="D87" s="7" t="s">
        <v>103</v>
      </c>
    </row>
    <row r="88" spans="1:4" ht="15">
      <c r="A88" s="2"/>
      <c r="B88" s="2"/>
      <c r="C88" s="7"/>
      <c r="D88" s="7" t="s">
        <v>105</v>
      </c>
    </row>
    <row r="89" spans="1:4" ht="15">
      <c r="A89" s="2"/>
      <c r="B89" s="2"/>
      <c r="C89" s="7"/>
      <c r="D89" s="7" t="s">
        <v>107</v>
      </c>
    </row>
    <row r="90" spans="1:4" ht="15">
      <c r="A90" s="2"/>
      <c r="B90" s="2"/>
      <c r="C90" s="7"/>
      <c r="D90" s="7" t="s">
        <v>109</v>
      </c>
    </row>
    <row r="91" spans="1:4" ht="15">
      <c r="A91" s="2"/>
      <c r="B91" s="2"/>
      <c r="C91" s="7"/>
      <c r="D91" s="7" t="s">
        <v>111</v>
      </c>
    </row>
    <row r="92" spans="1:4" ht="15">
      <c r="A92" s="2"/>
      <c r="B92" s="2"/>
      <c r="C92" s="7"/>
      <c r="D92" s="7" t="s">
        <v>113</v>
      </c>
    </row>
    <row r="93" spans="1:4" ht="15">
      <c r="A93" s="2"/>
      <c r="B93" s="2"/>
      <c r="C93" s="7"/>
      <c r="D93" s="7" t="s">
        <v>115</v>
      </c>
    </row>
    <row r="94" spans="1:4" ht="15">
      <c r="A94" s="2"/>
      <c r="B94" s="2"/>
      <c r="C94" s="7"/>
      <c r="D94" s="7" t="s">
        <v>117</v>
      </c>
    </row>
    <row r="95" spans="1:4" ht="15">
      <c r="A95" s="2"/>
      <c r="B95" s="2"/>
      <c r="C95" s="7"/>
      <c r="D95" s="7" t="s">
        <v>118</v>
      </c>
    </row>
    <row r="96" spans="1:4" ht="15">
      <c r="A96" s="2"/>
      <c r="B96" s="2"/>
      <c r="C96" s="7"/>
      <c r="D96" s="7" t="s">
        <v>121</v>
      </c>
    </row>
    <row r="97" spans="1:4" ht="15">
      <c r="A97" s="2"/>
      <c r="B97" s="2"/>
      <c r="C97" s="7"/>
      <c r="D97" s="7" t="s">
        <v>124</v>
      </c>
    </row>
    <row r="98" spans="1:4" ht="15">
      <c r="A98" s="2"/>
      <c r="B98" s="2"/>
      <c r="C98" s="7"/>
      <c r="D98" s="7" t="s">
        <v>126</v>
      </c>
    </row>
    <row r="99" spans="1:4" ht="15">
      <c r="A99" s="2"/>
      <c r="B99" s="2"/>
      <c r="C99" s="7"/>
      <c r="D99" s="7" t="s">
        <v>128</v>
      </c>
    </row>
    <row r="100" spans="1:4" ht="15">
      <c r="A100" s="2"/>
      <c r="B100" s="2"/>
      <c r="C100" s="7"/>
      <c r="D100" s="7" t="s">
        <v>129</v>
      </c>
    </row>
    <row r="101" spans="1:4" ht="15">
      <c r="A101" s="2"/>
      <c r="B101" s="2"/>
      <c r="C101" s="7"/>
      <c r="D101" s="7" t="s">
        <v>130</v>
      </c>
    </row>
    <row r="103" ht="15">
      <c r="A103" s="2" t="s">
        <v>295</v>
      </c>
    </row>
    <row r="104" ht="15">
      <c r="A104" s="2" t="s">
        <v>243</v>
      </c>
    </row>
    <row r="105" ht="15">
      <c r="A105" s="2" t="s">
        <v>296</v>
      </c>
    </row>
  </sheetData>
  <printOptions horizontalCentered="1"/>
  <pageMargins left="0.5" right="0.5" top="0.5" bottom="0.5" header="0.5" footer="0.5"/>
  <pageSetup horizontalDpi="1200" verticalDpi="1200" orientation="portrait" scale="72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vinso001</dc:creator>
  <cp:keywords/>
  <dc:description/>
  <cp:lastModifiedBy>capoe001</cp:lastModifiedBy>
  <cp:lastPrinted>2007-06-25T20:21:03Z</cp:lastPrinted>
  <dcterms:created xsi:type="dcterms:W3CDTF">2006-07-05T14:59:02Z</dcterms:created>
  <dcterms:modified xsi:type="dcterms:W3CDTF">2007-06-25T20:21:15Z</dcterms:modified>
  <cp:category/>
  <cp:version/>
  <cp:contentType/>
  <cp:contentStatus/>
</cp:coreProperties>
</file>