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2915" activeTab="1"/>
  </bookViews>
  <sheets>
    <sheet name="strength" sheetId="1" r:id="rId1"/>
    <sheet name="nonlinear gdl" sheetId="2" r:id="rId2"/>
    <sheet name="excitation" sheetId="3" r:id="rId3"/>
    <sheet name="harmonics" sheetId="4" r:id="rId4"/>
    <sheet name="attributes_MQ" sheetId="5" r:id="rId5"/>
  </sheets>
  <definedNames>
    <definedName name="tf">'attributes_MQ'!$B$8</definedName>
  </definedNames>
  <calcPr fullCalcOnLoad="1"/>
</workbook>
</file>

<file path=xl/sharedStrings.xml><?xml version="1.0" encoding="utf-8"?>
<sst xmlns="http://schemas.openxmlformats.org/spreadsheetml/2006/main" count="354" uniqueCount="70">
  <si>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</si>
  <si>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</si>
  <si>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</si>
  <si>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</si>
  <si>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</si>
  <si>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</si>
  <si>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</si>
  <si>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MQ attributes</t>
  </si>
  <si>
    <t>tf</t>
  </si>
  <si>
    <t>!</t>
  </si>
  <si>
    <t>Feb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</si>
  <si>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</si>
  <si>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</si>
  <si>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</si>
  <si>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</si>
  <si>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</si>
  <si>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</si>
  <si>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</si>
  <si>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</si>
  <si>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</si>
  <si>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</si>
  <si>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</si>
  <si>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</si>
  <si>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</si>
  <si>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</si>
  <si>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</si>
  <si>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</si>
  <si>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</si>
  <si>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</si>
  <si>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</si>
  <si>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!_MQ430-1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</si>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</sst>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0000"/>
    <numFmt numFmtId="167" formatCode="0.000000"/>
    <numFmt numFmtId="168" formatCode="0.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MQ430-1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excitation!$D$4:$D$48</c:f>
              <c:numCache>
                <c:ptCount val="45"/>
                <c:pt idx="0">
                  <c:v>-0.049</c:v>
                </c:pt>
                <c:pt idx="1">
                  <c:v>23.951</c:v>
                </c:pt>
                <c:pt idx="2">
                  <c:v>48.733</c:v>
                </c:pt>
                <c:pt idx="3">
                  <c:v>73.779</c:v>
                </c:pt>
                <c:pt idx="4">
                  <c:v>98.59</c:v>
                </c:pt>
                <c:pt idx="5">
                  <c:v>123.609</c:v>
                </c:pt>
                <c:pt idx="6">
                  <c:v>148.441</c:v>
                </c:pt>
                <c:pt idx="7">
                  <c:v>173.49</c:v>
                </c:pt>
                <c:pt idx="8">
                  <c:v>198.316</c:v>
                </c:pt>
                <c:pt idx="9">
                  <c:v>223.343</c:v>
                </c:pt>
                <c:pt idx="10">
                  <c:v>248.175</c:v>
                </c:pt>
                <c:pt idx="11">
                  <c:v>273.217</c:v>
                </c:pt>
                <c:pt idx="12">
                  <c:v>298.032</c:v>
                </c:pt>
                <c:pt idx="13">
                  <c:v>323.05</c:v>
                </c:pt>
                <c:pt idx="14">
                  <c:v>347.876</c:v>
                </c:pt>
                <c:pt idx="15">
                  <c:v>372.919</c:v>
                </c:pt>
                <c:pt idx="16">
                  <c:v>397.944</c:v>
                </c:pt>
                <c:pt idx="17">
                  <c:v>422.779</c:v>
                </c:pt>
                <c:pt idx="18">
                  <c:v>447.8</c:v>
                </c:pt>
                <c:pt idx="19">
                  <c:v>472.655</c:v>
                </c:pt>
                <c:pt idx="20">
                  <c:v>497.678</c:v>
                </c:pt>
                <c:pt idx="21">
                  <c:v>522.481</c:v>
                </c:pt>
                <c:pt idx="22">
                  <c:v>532.469</c:v>
                </c:pt>
                <c:pt idx="23">
                  <c:v>522.676</c:v>
                </c:pt>
                <c:pt idx="24">
                  <c:v>497.787</c:v>
                </c:pt>
                <c:pt idx="25">
                  <c:v>472.847</c:v>
                </c:pt>
                <c:pt idx="26">
                  <c:v>447.903</c:v>
                </c:pt>
                <c:pt idx="27">
                  <c:v>422.975</c:v>
                </c:pt>
                <c:pt idx="28">
                  <c:v>398.045</c:v>
                </c:pt>
                <c:pt idx="29">
                  <c:v>373.017</c:v>
                </c:pt>
                <c:pt idx="30">
                  <c:v>348.072</c:v>
                </c:pt>
                <c:pt idx="31">
                  <c:v>323.146</c:v>
                </c:pt>
                <c:pt idx="32">
                  <c:v>298.248</c:v>
                </c:pt>
                <c:pt idx="33">
                  <c:v>273.316</c:v>
                </c:pt>
                <c:pt idx="34">
                  <c:v>248.37</c:v>
                </c:pt>
                <c:pt idx="35">
                  <c:v>223.438</c:v>
                </c:pt>
                <c:pt idx="36">
                  <c:v>198.513</c:v>
                </c:pt>
                <c:pt idx="37">
                  <c:v>173.585</c:v>
                </c:pt>
                <c:pt idx="38">
                  <c:v>148.636</c:v>
                </c:pt>
                <c:pt idx="39">
                  <c:v>123.707</c:v>
                </c:pt>
                <c:pt idx="40">
                  <c:v>98.807</c:v>
                </c:pt>
                <c:pt idx="41">
                  <c:v>73.876</c:v>
                </c:pt>
                <c:pt idx="42">
                  <c:v>48.928</c:v>
                </c:pt>
                <c:pt idx="43">
                  <c:v>23.997</c:v>
                </c:pt>
                <c:pt idx="44">
                  <c:v>-0.051</c:v>
                </c:pt>
              </c:numCache>
            </c:numRef>
          </c:xVal>
          <c:yVal>
            <c:numRef>
              <c:f>excitation!$E$4:$E$48</c:f>
              <c:numCache>
                <c:ptCount val="45"/>
                <c:pt idx="0">
                  <c:v>0.0195228</c:v>
                </c:pt>
                <c:pt idx="1">
                  <c:v>0.7240849</c:v>
                </c:pt>
                <c:pt idx="2">
                  <c:v>1.468832</c:v>
                </c:pt>
                <c:pt idx="3">
                  <c:v>2.218845</c:v>
                </c:pt>
                <c:pt idx="4">
                  <c:v>2.963065</c:v>
                </c:pt>
                <c:pt idx="5">
                  <c:v>3.714132</c:v>
                </c:pt>
                <c:pt idx="6">
                  <c:v>4.458991</c:v>
                </c:pt>
                <c:pt idx="7">
                  <c:v>5.209862</c:v>
                </c:pt>
                <c:pt idx="8">
                  <c:v>5.952941</c:v>
                </c:pt>
                <c:pt idx="9">
                  <c:v>6.701089</c:v>
                </c:pt>
                <c:pt idx="10">
                  <c:v>7.442272</c:v>
                </c:pt>
                <c:pt idx="11">
                  <c:v>8.18891</c:v>
                </c:pt>
                <c:pt idx="12">
                  <c:v>8.927588</c:v>
                </c:pt>
                <c:pt idx="13">
                  <c:v>9.670532</c:v>
                </c:pt>
                <c:pt idx="14">
                  <c:v>10.40578</c:v>
                </c:pt>
                <c:pt idx="15">
                  <c:v>11.14486</c:v>
                </c:pt>
                <c:pt idx="16">
                  <c:v>11.87866</c:v>
                </c:pt>
                <c:pt idx="17">
                  <c:v>12.5992</c:v>
                </c:pt>
                <c:pt idx="18">
                  <c:v>13.31305</c:v>
                </c:pt>
                <c:pt idx="19">
                  <c:v>13.99957</c:v>
                </c:pt>
                <c:pt idx="20">
                  <c:v>14.65334</c:v>
                </c:pt>
                <c:pt idx="21">
                  <c:v>15.25036</c:v>
                </c:pt>
                <c:pt idx="22">
                  <c:v>15.47353</c:v>
                </c:pt>
                <c:pt idx="23">
                  <c:v>15.27717</c:v>
                </c:pt>
                <c:pt idx="24">
                  <c:v>14.70237</c:v>
                </c:pt>
                <c:pt idx="25">
                  <c:v>14.05807</c:v>
                </c:pt>
                <c:pt idx="26">
                  <c:v>13.36596</c:v>
                </c:pt>
                <c:pt idx="27">
                  <c:v>12.65039</c:v>
                </c:pt>
                <c:pt idx="28">
                  <c:v>11.92401</c:v>
                </c:pt>
                <c:pt idx="29">
                  <c:v>11.18667</c:v>
                </c:pt>
                <c:pt idx="30">
                  <c:v>10.44799</c:v>
                </c:pt>
                <c:pt idx="31">
                  <c:v>9.707189</c:v>
                </c:pt>
                <c:pt idx="32">
                  <c:v>8.965477</c:v>
                </c:pt>
                <c:pt idx="33">
                  <c:v>8.22151</c:v>
                </c:pt>
                <c:pt idx="34">
                  <c:v>7.475938</c:v>
                </c:pt>
                <c:pt idx="35">
                  <c:v>6.729838</c:v>
                </c:pt>
                <c:pt idx="36">
                  <c:v>5.982764</c:v>
                </c:pt>
                <c:pt idx="37">
                  <c:v>5.234948</c:v>
                </c:pt>
                <c:pt idx="38">
                  <c:v>4.485926</c:v>
                </c:pt>
                <c:pt idx="39">
                  <c:v>3.736996</c:v>
                </c:pt>
                <c:pt idx="40">
                  <c:v>2.988721</c:v>
                </c:pt>
                <c:pt idx="41">
                  <c:v>2.239588</c:v>
                </c:pt>
                <c:pt idx="42">
                  <c:v>1.490033</c:v>
                </c:pt>
                <c:pt idx="43">
                  <c:v>0.7410371</c:v>
                </c:pt>
                <c:pt idx="44">
                  <c:v>0.02087038</c:v>
                </c:pt>
              </c:numCache>
            </c:numRef>
          </c:yVal>
          <c:smooth val="1"/>
        </c:ser>
        <c:axId val="37696734"/>
        <c:axId val="3726287"/>
      </c:scatterChart>
      <c:valAx>
        <c:axId val="376967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6287"/>
        <c:crosses val="autoZero"/>
        <c:crossBetween val="midCat"/>
        <c:dispUnits/>
      </c:valAx>
      <c:valAx>
        <c:axId val="37262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7696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MQ430-1,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excitation!$D$4:$D$48</c:f>
              <c:numCache>
                <c:ptCount val="45"/>
                <c:pt idx="0">
                  <c:v>-0.049</c:v>
                </c:pt>
                <c:pt idx="1">
                  <c:v>23.951</c:v>
                </c:pt>
                <c:pt idx="2">
                  <c:v>48.733</c:v>
                </c:pt>
                <c:pt idx="3">
                  <c:v>73.779</c:v>
                </c:pt>
                <c:pt idx="4">
                  <c:v>98.59</c:v>
                </c:pt>
                <c:pt idx="5">
                  <c:v>123.609</c:v>
                </c:pt>
                <c:pt idx="6">
                  <c:v>148.441</c:v>
                </c:pt>
                <c:pt idx="7">
                  <c:v>173.49</c:v>
                </c:pt>
                <c:pt idx="8">
                  <c:v>198.316</c:v>
                </c:pt>
                <c:pt idx="9">
                  <c:v>223.343</c:v>
                </c:pt>
                <c:pt idx="10">
                  <c:v>248.175</c:v>
                </c:pt>
                <c:pt idx="11">
                  <c:v>273.217</c:v>
                </c:pt>
                <c:pt idx="12">
                  <c:v>298.032</c:v>
                </c:pt>
                <c:pt idx="13">
                  <c:v>323.05</c:v>
                </c:pt>
                <c:pt idx="14">
                  <c:v>347.876</c:v>
                </c:pt>
                <c:pt idx="15">
                  <c:v>372.919</c:v>
                </c:pt>
                <c:pt idx="16">
                  <c:v>397.944</c:v>
                </c:pt>
                <c:pt idx="17">
                  <c:v>422.779</c:v>
                </c:pt>
                <c:pt idx="18">
                  <c:v>447.8</c:v>
                </c:pt>
                <c:pt idx="19">
                  <c:v>472.655</c:v>
                </c:pt>
                <c:pt idx="20">
                  <c:v>497.678</c:v>
                </c:pt>
                <c:pt idx="21">
                  <c:v>522.481</c:v>
                </c:pt>
                <c:pt idx="22">
                  <c:v>532.469</c:v>
                </c:pt>
                <c:pt idx="23">
                  <c:v>522.676</c:v>
                </c:pt>
                <c:pt idx="24">
                  <c:v>497.787</c:v>
                </c:pt>
                <c:pt idx="25">
                  <c:v>472.847</c:v>
                </c:pt>
                <c:pt idx="26">
                  <c:v>447.903</c:v>
                </c:pt>
                <c:pt idx="27">
                  <c:v>422.975</c:v>
                </c:pt>
                <c:pt idx="28">
                  <c:v>398.045</c:v>
                </c:pt>
                <c:pt idx="29">
                  <c:v>373.017</c:v>
                </c:pt>
                <c:pt idx="30">
                  <c:v>348.072</c:v>
                </c:pt>
                <c:pt idx="31">
                  <c:v>323.146</c:v>
                </c:pt>
                <c:pt idx="32">
                  <c:v>298.248</c:v>
                </c:pt>
                <c:pt idx="33">
                  <c:v>273.316</c:v>
                </c:pt>
                <c:pt idx="34">
                  <c:v>248.37</c:v>
                </c:pt>
                <c:pt idx="35">
                  <c:v>223.438</c:v>
                </c:pt>
                <c:pt idx="36">
                  <c:v>198.513</c:v>
                </c:pt>
                <c:pt idx="37">
                  <c:v>173.585</c:v>
                </c:pt>
                <c:pt idx="38">
                  <c:v>148.636</c:v>
                </c:pt>
                <c:pt idx="39">
                  <c:v>123.707</c:v>
                </c:pt>
                <c:pt idx="40">
                  <c:v>98.807</c:v>
                </c:pt>
                <c:pt idx="41">
                  <c:v>73.876</c:v>
                </c:pt>
                <c:pt idx="42">
                  <c:v>48.928</c:v>
                </c:pt>
                <c:pt idx="43">
                  <c:v>23.997</c:v>
                </c:pt>
                <c:pt idx="44">
                  <c:v>-0.051</c:v>
                </c:pt>
              </c:numCache>
            </c:numRef>
          </c:xVal>
          <c:yVal>
            <c:numRef>
              <c:f>excitation!$L$4:$L$48</c:f>
              <c:numCache>
                <c:ptCount val="45"/>
                <c:pt idx="0">
                  <c:v>0.02098563009171492</c:v>
                </c:pt>
                <c:pt idx="1">
                  <c:v>0.009059521904815737</c:v>
                </c:pt>
                <c:pt idx="2">
                  <c:v>0.013972839601160247</c:v>
                </c:pt>
                <c:pt idx="3">
                  <c:v>0.016270687007448714</c:v>
                </c:pt>
                <c:pt idx="4">
                  <c:v>0.01979114811890037</c:v>
                </c:pt>
                <c:pt idx="5">
                  <c:v>0.02394904475939974</c:v>
                </c:pt>
                <c:pt idx="6">
                  <c:v>0.027481578688687947</c:v>
                </c:pt>
                <c:pt idx="7">
                  <c:v>0.030547865068952795</c:v>
                </c:pt>
                <c:pt idx="8">
                  <c:v>0.03247952105028773</c:v>
                </c:pt>
                <c:pt idx="9">
                  <c:v>0.033479588288057194</c:v>
                </c:pt>
                <c:pt idx="10">
                  <c:v>0.03333612221734583</c:v>
                </c:pt>
                <c:pt idx="11">
                  <c:v>0.03237838432499984</c:v>
                </c:pt>
                <c:pt idx="12">
                  <c:v>0.030237430735086335</c:v>
                </c:pt>
                <c:pt idx="13">
                  <c:v>0.026302181050924744</c:v>
                </c:pt>
                <c:pt idx="14">
                  <c:v>0.020402837032262866</c:v>
                </c:pt>
                <c:pt idx="15">
                  <c:v>0.011857245464574007</c:v>
                </c:pt>
                <c:pt idx="16">
                  <c:v>-0.001430979946976052</c:v>
                </c:pt>
                <c:pt idx="17">
                  <c:v>-0.022307007043709248</c:v>
                </c:pt>
                <c:pt idx="18">
                  <c:v>-0.05542581775389266</c:v>
                </c:pt>
                <c:pt idx="19">
                  <c:v>-0.11091891835745038</c:v>
                </c:pt>
                <c:pt idx="20">
                  <c:v>-0.2041774364183162</c:v>
                </c:pt>
                <c:pt idx="21">
                  <c:v>-0.34761814590413564</c:v>
                </c:pt>
                <c:pt idx="22">
                  <c:v>-0.42262665521125165</c:v>
                </c:pt>
                <c:pt idx="23">
                  <c:v>-0.3266296125956547</c:v>
                </c:pt>
                <c:pt idx="24">
                  <c:v>-0.15840148703049728</c:v>
                </c:pt>
                <c:pt idx="25">
                  <c:v>-0.05815082402294536</c:v>
                </c:pt>
                <c:pt idx="26">
                  <c:v>-0.005590746314030781</c:v>
                </c:pt>
                <c:pt idx="27">
                  <c:v>0.023031672589429064</c:v>
                </c:pt>
                <c:pt idx="28">
                  <c:v>0.04090379884357276</c:v>
                </c:pt>
                <c:pt idx="29">
                  <c:v>0.05074158528114303</c:v>
                </c:pt>
                <c:pt idx="30">
                  <c:v>0.05676151666540186</c:v>
                </c:pt>
                <c:pt idx="31">
                  <c:v>0.060093228218176975</c:v>
                </c:pt>
                <c:pt idx="32">
                  <c:v>0.06167803686140516</c:v>
                </c:pt>
                <c:pt idx="33">
                  <c:v>0.06202287046622956</c:v>
                </c:pt>
                <c:pt idx="34">
                  <c:v>0.06118065552582763</c:v>
                </c:pt>
                <c:pt idx="35">
                  <c:v>0.05939248913065143</c:v>
                </c:pt>
                <c:pt idx="36">
                  <c:v>0.05642134700808743</c:v>
                </c:pt>
                <c:pt idx="37">
                  <c:v>0.05279776591154661</c:v>
                </c:pt>
                <c:pt idx="38">
                  <c:v>0.04859511199716948</c:v>
                </c:pt>
                <c:pt idx="39">
                  <c:v>0.043887384575969524</c:v>
                </c:pt>
                <c:pt idx="40">
                  <c:v>0.03896890056987701</c:v>
                </c:pt>
                <c:pt idx="41">
                  <c:v>0.03411788049935982</c:v>
                </c:pt>
                <c:pt idx="42">
                  <c:v>0.029352372909641655</c:v>
                </c:pt>
                <c:pt idx="43">
                  <c:v>0.024638452839124247</c:v>
                </c:pt>
                <c:pt idx="44">
                  <c:v>0.022392917442397162</c:v>
                </c:pt>
              </c:numCache>
            </c:numRef>
          </c:yVal>
          <c:smooth val="1"/>
        </c:ser>
        <c:axId val="33536584"/>
        <c:axId val="33393801"/>
      </c:scatterChart>
      <c:valAx>
        <c:axId val="335365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93801"/>
        <c:crosses val="autoZero"/>
        <c:crossBetween val="midCat"/>
        <c:dispUnits/>
      </c:valAx>
      <c:valAx>
        <c:axId val="3339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36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harmonics!$J$3</c:f>
              <c:strCache>
                <c:ptCount val="1"/>
                <c:pt idx="0">
                  <c:v>b3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harmonics!$I$4:$I$12</c:f>
              <c:numCache>
                <c:ptCount val="9"/>
                <c:pt idx="0">
                  <c:v>48.89</c:v>
                </c:pt>
                <c:pt idx="1">
                  <c:v>98.77</c:v>
                </c:pt>
                <c:pt idx="2">
                  <c:v>198.48</c:v>
                </c:pt>
                <c:pt idx="3">
                  <c:v>298.21</c:v>
                </c:pt>
                <c:pt idx="4">
                  <c:v>398.02</c:v>
                </c:pt>
                <c:pt idx="5">
                  <c:v>497.75</c:v>
                </c:pt>
                <c:pt idx="6">
                  <c:v>532.54</c:v>
                </c:pt>
                <c:pt idx="7">
                  <c:v>398.02</c:v>
                </c:pt>
                <c:pt idx="8">
                  <c:v>198.48</c:v>
                </c:pt>
              </c:numCache>
            </c:numRef>
          </c:xVal>
          <c:yVal>
            <c:numRef>
              <c:f>harmonics!$J$4:$J$12</c:f>
              <c:numCache>
                <c:ptCount val="9"/>
                <c:pt idx="0">
                  <c:v>-0.5599850000000001</c:v>
                </c:pt>
                <c:pt idx="1">
                  <c:v>-0.503736</c:v>
                </c:pt>
                <c:pt idx="2">
                  <c:v>-0.556169</c:v>
                </c:pt>
                <c:pt idx="3">
                  <c:v>-0.658549</c:v>
                </c:pt>
                <c:pt idx="4">
                  <c:v>-0.80109</c:v>
                </c:pt>
                <c:pt idx="5">
                  <c:v>-1.21467</c:v>
                </c:pt>
                <c:pt idx="6">
                  <c:v>-1.43904</c:v>
                </c:pt>
                <c:pt idx="7">
                  <c:v>-0.486306</c:v>
                </c:pt>
                <c:pt idx="8">
                  <c:v>-0.201348</c:v>
                </c:pt>
              </c:numCache>
            </c:numRef>
          </c:yVal>
          <c:smooth val="1"/>
        </c:ser>
        <c:axId val="32108754"/>
        <c:axId val="20543331"/>
      </c:scatterChart>
      <c:valAx>
        <c:axId val="32108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3331"/>
        <c:crosses val="autoZero"/>
        <c:crossBetween val="midCat"/>
        <c:dispUnits/>
      </c:valAx>
      <c:valAx>
        <c:axId val="20543331"/>
        <c:scaling>
          <c:orientation val="minMax"/>
          <c:min val="-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b3,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08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harmonics!$O$3</c:f>
              <c:strCache>
                <c:ptCount val="1"/>
                <c:pt idx="0">
                  <c:v>a3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harmonics!$I$4:$I$12</c:f>
              <c:numCache>
                <c:ptCount val="9"/>
                <c:pt idx="0">
                  <c:v>48.89</c:v>
                </c:pt>
                <c:pt idx="1">
                  <c:v>98.77</c:v>
                </c:pt>
                <c:pt idx="2">
                  <c:v>198.48</c:v>
                </c:pt>
                <c:pt idx="3">
                  <c:v>298.21</c:v>
                </c:pt>
                <c:pt idx="4">
                  <c:v>398.02</c:v>
                </c:pt>
                <c:pt idx="5">
                  <c:v>497.75</c:v>
                </c:pt>
                <c:pt idx="6">
                  <c:v>532.54</c:v>
                </c:pt>
                <c:pt idx="7">
                  <c:v>398.02</c:v>
                </c:pt>
                <c:pt idx="8">
                  <c:v>198.48</c:v>
                </c:pt>
              </c:numCache>
            </c:numRef>
          </c:xVal>
          <c:yVal>
            <c:numRef>
              <c:f>harmonics!$O$4:$O$12</c:f>
              <c:numCache>
                <c:ptCount val="9"/>
                <c:pt idx="0">
                  <c:v>0.290649</c:v>
                </c:pt>
                <c:pt idx="1">
                  <c:v>0.22891299999999998</c:v>
                </c:pt>
                <c:pt idx="2">
                  <c:v>0.24097800000000003</c:v>
                </c:pt>
                <c:pt idx="3">
                  <c:v>0.274894</c:v>
                </c:pt>
                <c:pt idx="4">
                  <c:v>0.364147</c:v>
                </c:pt>
                <c:pt idx="5">
                  <c:v>0.508775</c:v>
                </c:pt>
                <c:pt idx="6">
                  <c:v>0.400495</c:v>
                </c:pt>
                <c:pt idx="7">
                  <c:v>0.324558</c:v>
                </c:pt>
                <c:pt idx="8">
                  <c:v>0.206823</c:v>
                </c:pt>
              </c:numCache>
            </c:numRef>
          </c:yVal>
          <c:smooth val="0"/>
        </c:ser>
        <c:axId val="50672252"/>
        <c:axId val="53397085"/>
      </c:scatterChart>
      <c:valAx>
        <c:axId val="50672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97085"/>
        <c:crosses val="autoZero"/>
        <c:crossBetween val="midCat"/>
        <c:dispUnits/>
      </c:valAx>
      <c:valAx>
        <c:axId val="533970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a3,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72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16</xdr:row>
      <xdr:rowOff>85725</xdr:rowOff>
    </xdr:from>
    <xdr:to>
      <xdr:col>13</xdr:col>
      <xdr:colOff>428625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4314825" y="2676525"/>
        <a:ext cx="4095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16</xdr:row>
      <xdr:rowOff>76200</xdr:rowOff>
    </xdr:from>
    <xdr:to>
      <xdr:col>21</xdr:col>
      <xdr:colOff>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8648700" y="2667000"/>
        <a:ext cx="42100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N33" sqref="N33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00390625" style="0" bestFit="1" customWidth="1"/>
    <col min="12" max="12" width="10.8515625" style="0" bestFit="1" customWidth="1"/>
  </cols>
  <sheetData>
    <row r="1" spans="1:10" ht="12.75">
      <c r="A1" t="s">
        <v>9</v>
      </c>
      <c r="B1" t="s">
        <v>10</v>
      </c>
      <c r="C1">
        <v>8</v>
      </c>
      <c r="D1">
        <v>2002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3963641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3963668</v>
      </c>
      <c r="C4">
        <v>0</v>
      </c>
      <c r="D4">
        <v>-0.049</v>
      </c>
      <c r="E4" s="2">
        <v>0.0195228</v>
      </c>
      <c r="F4">
        <v>180</v>
      </c>
      <c r="G4">
        <v>-68.298</v>
      </c>
      <c r="H4" s="2">
        <v>1.358963E-05</v>
      </c>
      <c r="I4" s="2">
        <v>2.369798E-05</v>
      </c>
      <c r="J4" s="2">
        <v>5.209538E-06</v>
      </c>
      <c r="K4">
        <f>tf*D4</f>
        <v>-0.0014628300917149191</v>
      </c>
      <c r="L4" s="2">
        <f>E4-K4</f>
        <v>0.02098563009171492</v>
      </c>
    </row>
    <row r="5" spans="2:12" ht="12.75">
      <c r="B5">
        <v>3963672</v>
      </c>
      <c r="C5">
        <v>25</v>
      </c>
      <c r="D5">
        <v>23.951</v>
      </c>
      <c r="E5" s="2">
        <v>0.7240849</v>
      </c>
      <c r="F5">
        <v>180</v>
      </c>
      <c r="G5">
        <v>-68.64</v>
      </c>
      <c r="H5" s="2">
        <v>1.431439E-05</v>
      </c>
      <c r="I5" s="2">
        <v>0.0005571221</v>
      </c>
      <c r="J5" s="2">
        <v>1.906092E-05</v>
      </c>
      <c r="K5">
        <f>tf*D5</f>
        <v>0.7150253780951843</v>
      </c>
      <c r="L5" s="2">
        <f>E5-K5</f>
        <v>0.009059521904815737</v>
      </c>
    </row>
    <row r="6" spans="2:12" ht="12.75">
      <c r="B6">
        <v>3963676</v>
      </c>
      <c r="C6">
        <v>50</v>
      </c>
      <c r="D6">
        <v>48.733</v>
      </c>
      <c r="E6" s="2">
        <v>1.468832</v>
      </c>
      <c r="F6">
        <v>180</v>
      </c>
      <c r="G6">
        <v>-68.591</v>
      </c>
      <c r="H6" s="2">
        <v>1.460583E-05</v>
      </c>
      <c r="I6" s="2">
        <v>0.001131742</v>
      </c>
      <c r="J6" s="2">
        <v>1.034464E-05</v>
      </c>
      <c r="K6">
        <f>tf*D6</f>
        <v>1.4548591603988397</v>
      </c>
      <c r="L6" s="2">
        <f>E6-K6</f>
        <v>0.013972839601160247</v>
      </c>
    </row>
    <row r="7" spans="2:12" ht="12.75">
      <c r="B7">
        <v>3963680</v>
      </c>
      <c r="C7">
        <v>75</v>
      </c>
      <c r="D7">
        <v>73.779</v>
      </c>
      <c r="E7" s="2">
        <v>2.218845</v>
      </c>
      <c r="F7">
        <v>180</v>
      </c>
      <c r="G7">
        <v>-68.572</v>
      </c>
      <c r="H7" s="2">
        <v>1.560096E-05</v>
      </c>
      <c r="I7" s="2">
        <v>0.001716866</v>
      </c>
      <c r="J7" s="2">
        <v>1.473972E-05</v>
      </c>
      <c r="K7">
        <f aca="true" t="shared" si="0" ref="K7:K48">tf*D7</f>
        <v>2.2025743129925512</v>
      </c>
      <c r="L7" s="2">
        <f aca="true" t="shared" si="1" ref="L7:L48">E7-K7</f>
        <v>0.016270687007448714</v>
      </c>
    </row>
    <row r="8" spans="2:12" ht="12.75">
      <c r="B8">
        <v>3963684</v>
      </c>
      <c r="C8">
        <v>100</v>
      </c>
      <c r="D8">
        <v>98.59</v>
      </c>
      <c r="E8" s="2">
        <v>2.963065</v>
      </c>
      <c r="F8">
        <v>180</v>
      </c>
      <c r="G8">
        <v>-68.559</v>
      </c>
      <c r="H8" s="2">
        <v>1.326669E-05</v>
      </c>
      <c r="I8" s="2">
        <v>0.002290531</v>
      </c>
      <c r="J8" s="2">
        <v>1.927114E-05</v>
      </c>
      <c r="K8">
        <f t="shared" si="0"/>
        <v>2.9432738518810995</v>
      </c>
      <c r="L8" s="2">
        <f t="shared" si="1"/>
        <v>0.01979114811890037</v>
      </c>
    </row>
    <row r="9" spans="2:12" ht="12.75">
      <c r="B9">
        <v>3963688</v>
      </c>
      <c r="C9">
        <v>125</v>
      </c>
      <c r="D9">
        <v>123.609</v>
      </c>
      <c r="E9" s="2">
        <v>3.714132</v>
      </c>
      <c r="F9">
        <v>180</v>
      </c>
      <c r="G9">
        <v>-68.55</v>
      </c>
      <c r="H9" s="2">
        <v>1.238637E-05</v>
      </c>
      <c r="I9" s="2">
        <v>0.002875061</v>
      </c>
      <c r="J9" s="2">
        <v>2.376592E-05</v>
      </c>
      <c r="K9">
        <f t="shared" si="0"/>
        <v>3.6901829552406005</v>
      </c>
      <c r="L9" s="2">
        <f t="shared" si="1"/>
        <v>0.02394904475939974</v>
      </c>
    </row>
    <row r="10" spans="2:12" ht="12.75">
      <c r="B10">
        <v>3963692</v>
      </c>
      <c r="C10">
        <v>150</v>
      </c>
      <c r="D10">
        <v>148.441</v>
      </c>
      <c r="E10" s="2">
        <v>4.458991</v>
      </c>
      <c r="F10">
        <v>180</v>
      </c>
      <c r="G10">
        <v>-68.541</v>
      </c>
      <c r="H10" s="2">
        <v>1.199951E-05</v>
      </c>
      <c r="I10" s="2">
        <v>0.003449627</v>
      </c>
      <c r="J10" s="2">
        <v>2.857873E-05</v>
      </c>
      <c r="K10">
        <f t="shared" si="0"/>
        <v>4.431509421311312</v>
      </c>
      <c r="L10" s="2">
        <f t="shared" si="1"/>
        <v>0.027481578688687947</v>
      </c>
    </row>
    <row r="11" spans="2:12" ht="12.75">
      <c r="B11">
        <v>3963696</v>
      </c>
      <c r="C11">
        <v>175</v>
      </c>
      <c r="D11">
        <v>173.49</v>
      </c>
      <c r="E11" s="2">
        <v>5.209862</v>
      </c>
      <c r="F11">
        <v>180</v>
      </c>
      <c r="G11">
        <v>-68.535</v>
      </c>
      <c r="H11" s="2">
        <v>1.140495E-05</v>
      </c>
      <c r="I11" s="2">
        <v>0.00403051</v>
      </c>
      <c r="J11" s="2">
        <v>3.325287E-05</v>
      </c>
      <c r="K11">
        <f t="shared" si="0"/>
        <v>5.179314134931047</v>
      </c>
      <c r="L11" s="2">
        <f t="shared" si="1"/>
        <v>0.030547865068952795</v>
      </c>
    </row>
    <row r="12" spans="2:12" ht="12.75">
      <c r="B12">
        <v>3963700</v>
      </c>
      <c r="C12">
        <v>200</v>
      </c>
      <c r="D12">
        <v>198.316</v>
      </c>
      <c r="E12" s="2">
        <v>5.952941</v>
      </c>
      <c r="F12">
        <v>180</v>
      </c>
      <c r="G12">
        <v>-68.53</v>
      </c>
      <c r="H12" s="2">
        <v>1.165804E-05</v>
      </c>
      <c r="I12" s="2">
        <v>0.00460438</v>
      </c>
      <c r="J12" s="2">
        <v>3.867083E-05</v>
      </c>
      <c r="K12">
        <f t="shared" si="0"/>
        <v>5.920461478949712</v>
      </c>
      <c r="L12" s="2">
        <f t="shared" si="1"/>
        <v>0.03247952105028773</v>
      </c>
    </row>
    <row r="13" spans="2:12" ht="12.75">
      <c r="B13">
        <v>3963704</v>
      </c>
      <c r="C13">
        <v>225</v>
      </c>
      <c r="D13">
        <v>223.343</v>
      </c>
      <c r="E13" s="2">
        <v>6.701089</v>
      </c>
      <c r="F13">
        <v>180</v>
      </c>
      <c r="G13">
        <v>-68.527</v>
      </c>
      <c r="H13" s="2">
        <v>9.17587E-06</v>
      </c>
      <c r="I13" s="2">
        <v>0.005185105</v>
      </c>
      <c r="J13" s="2">
        <v>4.237832E-05</v>
      </c>
      <c r="K13">
        <f t="shared" si="0"/>
        <v>6.667609411711942</v>
      </c>
      <c r="L13" s="2">
        <f t="shared" si="1"/>
        <v>0.033479588288057194</v>
      </c>
    </row>
    <row r="14" spans="2:12" ht="12.75">
      <c r="B14">
        <v>3963708</v>
      </c>
      <c r="C14">
        <v>250</v>
      </c>
      <c r="D14">
        <v>248.175</v>
      </c>
      <c r="E14" s="2">
        <v>7.442272</v>
      </c>
      <c r="F14">
        <v>180</v>
      </c>
      <c r="G14">
        <v>-68.525</v>
      </c>
      <c r="H14" s="2">
        <v>1.071433E-05</v>
      </c>
      <c r="I14" s="2">
        <v>0.005751616</v>
      </c>
      <c r="J14" s="2">
        <v>4.744498E-05</v>
      </c>
      <c r="K14">
        <f t="shared" si="0"/>
        <v>7.408935877782654</v>
      </c>
      <c r="L14" s="2">
        <f t="shared" si="1"/>
        <v>0.03333612221734583</v>
      </c>
    </row>
    <row r="15" spans="2:12" ht="12.75">
      <c r="B15">
        <v>3963712</v>
      </c>
      <c r="C15">
        <v>275</v>
      </c>
      <c r="D15">
        <v>273.217</v>
      </c>
      <c r="E15" s="2">
        <v>8.18891</v>
      </c>
      <c r="F15">
        <v>180</v>
      </c>
      <c r="G15">
        <v>-68.523</v>
      </c>
      <c r="H15" s="2">
        <v>9.531243E-06</v>
      </c>
      <c r="I15" s="2">
        <v>0.006328973</v>
      </c>
      <c r="J15" s="2">
        <v>5.285165E-05</v>
      </c>
      <c r="K15">
        <f t="shared" si="0"/>
        <v>8.156531615675</v>
      </c>
      <c r="L15" s="2">
        <f t="shared" si="1"/>
        <v>0.03237838432499984</v>
      </c>
    </row>
    <row r="16" spans="2:12" ht="12.75">
      <c r="B16">
        <v>3963716</v>
      </c>
      <c r="C16">
        <v>300</v>
      </c>
      <c r="D16">
        <v>298.032</v>
      </c>
      <c r="E16" s="2">
        <v>8.927588</v>
      </c>
      <c r="F16">
        <v>180</v>
      </c>
      <c r="G16">
        <v>-68.519</v>
      </c>
      <c r="H16" s="2">
        <v>1.007678E-05</v>
      </c>
      <c r="I16" s="2">
        <v>0.006905264</v>
      </c>
      <c r="J16" s="2">
        <v>5.68821E-05</v>
      </c>
      <c r="K16">
        <f t="shared" si="0"/>
        <v>8.897350569264914</v>
      </c>
      <c r="L16" s="2">
        <f t="shared" si="1"/>
        <v>0.030237430735086335</v>
      </c>
    </row>
    <row r="17" spans="2:12" ht="12.75">
      <c r="B17">
        <v>3963720</v>
      </c>
      <c r="C17">
        <v>325</v>
      </c>
      <c r="D17">
        <v>323.05</v>
      </c>
      <c r="E17" s="2">
        <v>9.670532</v>
      </c>
      <c r="F17">
        <v>180</v>
      </c>
      <c r="G17">
        <v>-68.519</v>
      </c>
      <c r="H17" s="2">
        <v>1.021321E-05</v>
      </c>
      <c r="I17" s="2">
        <v>0.007478501</v>
      </c>
      <c r="J17" s="2">
        <v>6.157309E-05</v>
      </c>
      <c r="K17">
        <f t="shared" si="0"/>
        <v>9.644229818949075</v>
      </c>
      <c r="L17" s="2">
        <f t="shared" si="1"/>
        <v>0.026302181050924744</v>
      </c>
    </row>
    <row r="18" spans="2:12" ht="12.75">
      <c r="B18">
        <v>3963724</v>
      </c>
      <c r="C18">
        <v>350</v>
      </c>
      <c r="D18">
        <v>347.876</v>
      </c>
      <c r="E18" s="2">
        <v>10.40578</v>
      </c>
      <c r="F18">
        <v>180</v>
      </c>
      <c r="G18">
        <v>-68.515</v>
      </c>
      <c r="H18" s="2">
        <v>7.651522E-06</v>
      </c>
      <c r="I18" s="2">
        <v>0.008046448</v>
      </c>
      <c r="J18" s="2">
        <v>6.647762E-05</v>
      </c>
      <c r="K18">
        <f t="shared" si="0"/>
        <v>10.385377162967737</v>
      </c>
      <c r="L18" s="2">
        <f t="shared" si="1"/>
        <v>0.020402837032262866</v>
      </c>
    </row>
    <row r="19" spans="2:12" ht="12.75">
      <c r="B19">
        <v>3963728</v>
      </c>
      <c r="C19">
        <v>375</v>
      </c>
      <c r="D19">
        <v>372.919</v>
      </c>
      <c r="E19" s="2">
        <v>11.14486</v>
      </c>
      <c r="F19">
        <v>180</v>
      </c>
      <c r="G19">
        <v>-68.514</v>
      </c>
      <c r="H19" s="2">
        <v>1.381628E-05</v>
      </c>
      <c r="I19" s="2">
        <v>0.008614639</v>
      </c>
      <c r="J19" s="2">
        <v>7.106875E-05</v>
      </c>
      <c r="K19">
        <f t="shared" si="0"/>
        <v>11.133002754535426</v>
      </c>
      <c r="L19" s="2">
        <f t="shared" si="1"/>
        <v>0.011857245464574007</v>
      </c>
    </row>
    <row r="20" spans="2:12" ht="12.75">
      <c r="B20">
        <v>3963732</v>
      </c>
      <c r="C20">
        <v>400</v>
      </c>
      <c r="D20">
        <v>397.944</v>
      </c>
      <c r="E20" s="2">
        <v>11.87866</v>
      </c>
      <c r="F20">
        <v>180</v>
      </c>
      <c r="G20">
        <v>-68.512</v>
      </c>
      <c r="H20" s="2">
        <v>1.109546E-05</v>
      </c>
      <c r="I20" s="2">
        <v>0.009181755</v>
      </c>
      <c r="J20" s="2">
        <v>7.58535E-05</v>
      </c>
      <c r="K20">
        <f t="shared" si="0"/>
        <v>11.880090979946976</v>
      </c>
      <c r="L20" s="2">
        <f t="shared" si="1"/>
        <v>-0.001430979946976052</v>
      </c>
    </row>
    <row r="21" spans="2:12" ht="12.75">
      <c r="B21">
        <v>3963736</v>
      </c>
      <c r="C21">
        <v>425</v>
      </c>
      <c r="D21">
        <v>422.779</v>
      </c>
      <c r="E21" s="2">
        <v>12.5992</v>
      </c>
      <c r="F21">
        <v>180</v>
      </c>
      <c r="G21">
        <v>-68.512</v>
      </c>
      <c r="H21" s="2">
        <v>1.076227E-05</v>
      </c>
      <c r="I21" s="2">
        <v>0.009737566</v>
      </c>
      <c r="J21" s="2">
        <v>8.03338E-05</v>
      </c>
      <c r="K21">
        <f t="shared" si="0"/>
        <v>12.621507007043709</v>
      </c>
      <c r="L21" s="2">
        <f t="shared" si="1"/>
        <v>-0.022307007043709248</v>
      </c>
    </row>
    <row r="22" spans="2:12" ht="12.75">
      <c r="B22">
        <v>3963740</v>
      </c>
      <c r="C22">
        <v>450</v>
      </c>
      <c r="D22">
        <v>447.8</v>
      </c>
      <c r="E22" s="2">
        <v>13.31305</v>
      </c>
      <c r="F22">
        <v>180</v>
      </c>
      <c r="G22">
        <v>-68.511</v>
      </c>
      <c r="H22" s="2">
        <v>2.902045E-06</v>
      </c>
      <c r="I22" s="2">
        <v>0.0102928</v>
      </c>
      <c r="J22" s="2">
        <v>8.580373E-05</v>
      </c>
      <c r="K22">
        <f t="shared" si="0"/>
        <v>13.368475817753893</v>
      </c>
      <c r="L22" s="2">
        <f t="shared" si="1"/>
        <v>-0.05542581775389266</v>
      </c>
    </row>
    <row r="23" spans="2:12" ht="12.75">
      <c r="B23">
        <v>3963744</v>
      </c>
      <c r="C23">
        <v>475</v>
      </c>
      <c r="D23">
        <v>472.655</v>
      </c>
      <c r="E23" s="2">
        <v>13.99957</v>
      </c>
      <c r="F23">
        <v>180</v>
      </c>
      <c r="G23">
        <v>-68.511</v>
      </c>
      <c r="H23" s="2">
        <v>1.23517E-05</v>
      </c>
      <c r="I23" s="2">
        <v>0.01082617</v>
      </c>
      <c r="J23" s="2">
        <v>8.852497E-05</v>
      </c>
      <c r="K23">
        <f t="shared" si="0"/>
        <v>14.11048891835745</v>
      </c>
      <c r="L23" s="2">
        <f t="shared" si="1"/>
        <v>-0.11091891835745038</v>
      </c>
    </row>
    <row r="24" spans="2:12" ht="12.75">
      <c r="B24">
        <v>3963748</v>
      </c>
      <c r="C24">
        <v>500</v>
      </c>
      <c r="D24">
        <v>497.678</v>
      </c>
      <c r="E24" s="2">
        <v>14.65334</v>
      </c>
      <c r="F24">
        <v>180</v>
      </c>
      <c r="G24">
        <v>-68.509</v>
      </c>
      <c r="H24" s="2">
        <v>1.178723E-05</v>
      </c>
      <c r="I24" s="2">
        <v>0.0113309</v>
      </c>
      <c r="J24" s="2">
        <v>9.325048E-05</v>
      </c>
      <c r="K24">
        <f t="shared" si="0"/>
        <v>14.857517436418316</v>
      </c>
      <c r="L24" s="2">
        <f t="shared" si="1"/>
        <v>-0.2041774364183162</v>
      </c>
    </row>
    <row r="25" spans="2:12" ht="12.75">
      <c r="B25">
        <v>3963752</v>
      </c>
      <c r="C25">
        <v>525</v>
      </c>
      <c r="D25">
        <v>522.481</v>
      </c>
      <c r="E25" s="2">
        <v>15.25036</v>
      </c>
      <c r="F25">
        <v>180</v>
      </c>
      <c r="G25">
        <v>-68.508</v>
      </c>
      <c r="H25" s="2">
        <v>1.160107E-05</v>
      </c>
      <c r="I25" s="2">
        <v>0.01178928</v>
      </c>
      <c r="J25" s="2">
        <v>9.680784E-05</v>
      </c>
      <c r="K25">
        <f t="shared" si="0"/>
        <v>15.597978145904136</v>
      </c>
      <c r="L25" s="2">
        <f t="shared" si="1"/>
        <v>-0.34761814590413564</v>
      </c>
    </row>
    <row r="26" spans="2:12" ht="12.75">
      <c r="B26">
        <v>3963756</v>
      </c>
      <c r="C26">
        <v>535</v>
      </c>
      <c r="D26">
        <v>532.469</v>
      </c>
      <c r="E26" s="2">
        <v>15.47353</v>
      </c>
      <c r="F26">
        <v>180</v>
      </c>
      <c r="G26">
        <v>-68.506</v>
      </c>
      <c r="H26" s="2">
        <v>9.759283E-06</v>
      </c>
      <c r="I26" s="2">
        <v>0.01196309</v>
      </c>
      <c r="J26" s="2">
        <v>9.912325E-05</v>
      </c>
      <c r="K26">
        <f t="shared" si="0"/>
        <v>15.896156655211252</v>
      </c>
      <c r="L26" s="2">
        <f t="shared" si="1"/>
        <v>-0.42262665521125165</v>
      </c>
    </row>
    <row r="27" spans="2:12" ht="12.75">
      <c r="B27">
        <v>3963762</v>
      </c>
      <c r="C27">
        <v>525</v>
      </c>
      <c r="D27">
        <v>522.676</v>
      </c>
      <c r="E27" s="2">
        <v>15.27717</v>
      </c>
      <c r="F27">
        <v>180</v>
      </c>
      <c r="G27">
        <v>-68.507</v>
      </c>
      <c r="H27" s="2">
        <v>9.413411E-06</v>
      </c>
      <c r="I27" s="2">
        <v>0.01181113</v>
      </c>
      <c r="J27" s="2">
        <v>9.80535E-05</v>
      </c>
      <c r="K27">
        <f t="shared" si="0"/>
        <v>15.603799612595655</v>
      </c>
      <c r="L27" s="2">
        <f t="shared" si="1"/>
        <v>-0.3266296125956547</v>
      </c>
    </row>
    <row r="28" spans="2:12" ht="12.75">
      <c r="B28">
        <v>3963766</v>
      </c>
      <c r="C28">
        <v>500</v>
      </c>
      <c r="D28">
        <v>497.787</v>
      </c>
      <c r="E28" s="2">
        <v>14.70237</v>
      </c>
      <c r="F28">
        <v>180</v>
      </c>
      <c r="G28">
        <v>-68.509</v>
      </c>
      <c r="H28" s="2">
        <v>1.15133E-05</v>
      </c>
      <c r="I28" s="2">
        <v>0.01137931</v>
      </c>
      <c r="J28" s="2">
        <v>9.708799E-05</v>
      </c>
      <c r="K28">
        <f t="shared" si="0"/>
        <v>14.860771487030497</v>
      </c>
      <c r="L28" s="2">
        <f t="shared" si="1"/>
        <v>-0.15840148703049728</v>
      </c>
    </row>
    <row r="29" spans="2:12" ht="12.75">
      <c r="B29">
        <v>3963770</v>
      </c>
      <c r="C29">
        <v>475</v>
      </c>
      <c r="D29">
        <v>472.847</v>
      </c>
      <c r="E29" s="2">
        <v>14.05807</v>
      </c>
      <c r="F29">
        <v>180</v>
      </c>
      <c r="G29">
        <v>-68.508</v>
      </c>
      <c r="H29" s="2">
        <v>1.039698E-05</v>
      </c>
      <c r="I29" s="2">
        <v>0.0108738</v>
      </c>
      <c r="J29" s="2">
        <v>8.906931E-05</v>
      </c>
      <c r="K29">
        <f t="shared" si="0"/>
        <v>14.116220824022946</v>
      </c>
      <c r="L29" s="2">
        <f t="shared" si="1"/>
        <v>-0.05815082402294536</v>
      </c>
    </row>
    <row r="30" spans="2:12" ht="12.75">
      <c r="B30">
        <v>3963774</v>
      </c>
      <c r="C30">
        <v>450</v>
      </c>
      <c r="D30">
        <v>447.903</v>
      </c>
      <c r="E30" s="2">
        <v>13.36596</v>
      </c>
      <c r="F30">
        <v>180</v>
      </c>
      <c r="G30">
        <v>-68.507</v>
      </c>
      <c r="H30" s="2">
        <v>9.578064E-06</v>
      </c>
      <c r="I30" s="2">
        <v>0.01033856</v>
      </c>
      <c r="J30" s="2">
        <v>8.523846E-05</v>
      </c>
      <c r="K30">
        <f t="shared" si="0"/>
        <v>13.37155074631403</v>
      </c>
      <c r="L30" s="2">
        <f t="shared" si="1"/>
        <v>-0.005590746314030781</v>
      </c>
    </row>
    <row r="31" spans="2:12" ht="12.75">
      <c r="B31">
        <v>3963778</v>
      </c>
      <c r="C31">
        <v>425</v>
      </c>
      <c r="D31">
        <v>422.975</v>
      </c>
      <c r="E31" s="2">
        <v>12.65039</v>
      </c>
      <c r="F31">
        <v>180</v>
      </c>
      <c r="G31">
        <v>-68.508</v>
      </c>
      <c r="H31" s="2">
        <v>8.907789E-06</v>
      </c>
      <c r="I31" s="2">
        <v>0.009786468</v>
      </c>
      <c r="J31" s="2">
        <v>8.03095E-05</v>
      </c>
      <c r="K31">
        <f t="shared" si="0"/>
        <v>12.62735832741057</v>
      </c>
      <c r="L31" s="2">
        <f t="shared" si="1"/>
        <v>0.023031672589429064</v>
      </c>
    </row>
    <row r="32" spans="2:12" ht="12.75">
      <c r="B32">
        <v>3963782</v>
      </c>
      <c r="C32">
        <v>400</v>
      </c>
      <c r="D32">
        <v>398.045</v>
      </c>
      <c r="E32" s="2">
        <v>11.92401</v>
      </c>
      <c r="F32">
        <v>180</v>
      </c>
      <c r="G32">
        <v>-68.507</v>
      </c>
      <c r="H32" s="2">
        <v>1.129468E-05</v>
      </c>
      <c r="I32" s="2">
        <v>0.009216196</v>
      </c>
      <c r="J32" s="2">
        <v>7.516611E-05</v>
      </c>
      <c r="K32">
        <f t="shared" si="0"/>
        <v>11.883106201156428</v>
      </c>
      <c r="L32" s="2">
        <f t="shared" si="1"/>
        <v>0.04090379884357276</v>
      </c>
    </row>
    <row r="33" spans="2:12" ht="12.75">
      <c r="B33">
        <v>3963786</v>
      </c>
      <c r="C33">
        <v>375</v>
      </c>
      <c r="D33">
        <v>373.017</v>
      </c>
      <c r="E33" s="2">
        <v>11.18667</v>
      </c>
      <c r="F33">
        <v>180</v>
      </c>
      <c r="G33">
        <v>-68.506</v>
      </c>
      <c r="H33" s="2">
        <v>1.096963E-05</v>
      </c>
      <c r="I33" s="2">
        <v>0.00864864</v>
      </c>
      <c r="J33" s="2">
        <v>7.029427E-05</v>
      </c>
      <c r="K33">
        <f t="shared" si="0"/>
        <v>11.135928414718856</v>
      </c>
      <c r="L33" s="2">
        <f t="shared" si="1"/>
        <v>0.05074158528114303</v>
      </c>
    </row>
    <row r="34" spans="2:12" ht="12.75">
      <c r="B34">
        <v>3963790</v>
      </c>
      <c r="C34">
        <v>350</v>
      </c>
      <c r="D34">
        <v>348.072</v>
      </c>
      <c r="E34" s="2">
        <v>10.44799</v>
      </c>
      <c r="F34">
        <v>180</v>
      </c>
      <c r="G34">
        <v>-68.507</v>
      </c>
      <c r="H34" s="2">
        <v>9.567224E-06</v>
      </c>
      <c r="I34" s="2">
        <v>0.00807987</v>
      </c>
      <c r="J34" s="2">
        <v>6.606645E-05</v>
      </c>
      <c r="K34">
        <f t="shared" si="0"/>
        <v>10.391228483334599</v>
      </c>
      <c r="L34" s="2">
        <f t="shared" si="1"/>
        <v>0.05676151666540186</v>
      </c>
    </row>
    <row r="35" spans="2:12" ht="12.75">
      <c r="B35">
        <v>3963794</v>
      </c>
      <c r="C35">
        <v>325</v>
      </c>
      <c r="D35">
        <v>323.146</v>
      </c>
      <c r="E35" s="2">
        <v>9.707189</v>
      </c>
      <c r="F35">
        <v>180</v>
      </c>
      <c r="G35">
        <v>-68.507</v>
      </c>
      <c r="H35" s="2">
        <v>9.180653E-06</v>
      </c>
      <c r="I35" s="2">
        <v>0.007506466</v>
      </c>
      <c r="J35" s="2">
        <v>6.099908E-05</v>
      </c>
      <c r="K35">
        <f t="shared" si="0"/>
        <v>9.647095771781823</v>
      </c>
      <c r="L35" s="2">
        <f t="shared" si="1"/>
        <v>0.060093228218176975</v>
      </c>
    </row>
    <row r="36" spans="2:12" ht="12.75">
      <c r="B36">
        <v>3963798</v>
      </c>
      <c r="C36">
        <v>300</v>
      </c>
      <c r="D36">
        <v>298.248</v>
      </c>
      <c r="E36" s="2">
        <v>8.965477</v>
      </c>
      <c r="F36">
        <v>180</v>
      </c>
      <c r="G36">
        <v>-68.508</v>
      </c>
      <c r="H36" s="2">
        <v>8.800899E-06</v>
      </c>
      <c r="I36" s="2">
        <v>0.006936046</v>
      </c>
      <c r="J36" s="2">
        <v>5.608198E-05</v>
      </c>
      <c r="K36">
        <f t="shared" si="0"/>
        <v>8.903798963138595</v>
      </c>
      <c r="L36" s="2">
        <f t="shared" si="1"/>
        <v>0.06167803686140516</v>
      </c>
    </row>
    <row r="37" spans="2:12" ht="12.75">
      <c r="B37">
        <v>3963802</v>
      </c>
      <c r="C37">
        <v>275</v>
      </c>
      <c r="D37">
        <v>273.316</v>
      </c>
      <c r="E37" s="2">
        <v>8.22151</v>
      </c>
      <c r="F37">
        <v>180</v>
      </c>
      <c r="G37">
        <v>-68.51</v>
      </c>
      <c r="H37" s="2">
        <v>5.88043E-06</v>
      </c>
      <c r="I37" s="2">
        <v>0.006353482</v>
      </c>
      <c r="J37" s="2">
        <v>5.20748E-05</v>
      </c>
      <c r="K37">
        <f t="shared" si="0"/>
        <v>8.15948712953377</v>
      </c>
      <c r="L37" s="2">
        <f t="shared" si="1"/>
        <v>0.06202287046622956</v>
      </c>
    </row>
    <row r="38" spans="2:12" ht="12.75">
      <c r="B38">
        <v>3963806</v>
      </c>
      <c r="C38">
        <v>250</v>
      </c>
      <c r="D38">
        <v>248.37</v>
      </c>
      <c r="E38" s="2">
        <v>7.475938</v>
      </c>
      <c r="F38">
        <v>180</v>
      </c>
      <c r="G38">
        <v>-68.51</v>
      </c>
      <c r="H38" s="2">
        <v>8.613426E-06</v>
      </c>
      <c r="I38" s="2">
        <v>0.005781827</v>
      </c>
      <c r="J38" s="2">
        <v>4.732428E-05</v>
      </c>
      <c r="K38">
        <f t="shared" si="0"/>
        <v>7.414757344474173</v>
      </c>
      <c r="L38" s="2">
        <f t="shared" si="1"/>
        <v>0.06118065552582763</v>
      </c>
    </row>
    <row r="39" spans="2:12" ht="12.75">
      <c r="B39">
        <v>3963810</v>
      </c>
      <c r="C39">
        <v>225</v>
      </c>
      <c r="D39">
        <v>223.438</v>
      </c>
      <c r="E39" s="2">
        <v>6.729838</v>
      </c>
      <c r="F39">
        <v>180</v>
      </c>
      <c r="G39">
        <v>-68.511</v>
      </c>
      <c r="H39" s="2">
        <v>7.586779E-06</v>
      </c>
      <c r="I39" s="2">
        <v>0.005198984</v>
      </c>
      <c r="J39" s="2">
        <v>4.289071E-05</v>
      </c>
      <c r="K39">
        <f t="shared" si="0"/>
        <v>6.670445510869349</v>
      </c>
      <c r="L39" s="2">
        <f t="shared" si="1"/>
        <v>0.05939248913065143</v>
      </c>
    </row>
    <row r="40" spans="2:12" ht="12.75">
      <c r="B40">
        <v>3963814</v>
      </c>
      <c r="C40">
        <v>200</v>
      </c>
      <c r="D40">
        <v>198.513</v>
      </c>
      <c r="E40" s="2">
        <v>5.982764</v>
      </c>
      <c r="F40">
        <v>180</v>
      </c>
      <c r="G40">
        <v>-68.512</v>
      </c>
      <c r="H40" s="2">
        <v>6.100024E-06</v>
      </c>
      <c r="I40" s="2">
        <v>0.004624843</v>
      </c>
      <c r="J40" s="2">
        <v>3.836589E-05</v>
      </c>
      <c r="K40">
        <f t="shared" si="0"/>
        <v>5.926342652991913</v>
      </c>
      <c r="L40" s="2">
        <f t="shared" si="1"/>
        <v>0.05642134700808743</v>
      </c>
    </row>
    <row r="41" spans="2:12" ht="12.75">
      <c r="B41">
        <v>3963818</v>
      </c>
      <c r="C41">
        <v>175</v>
      </c>
      <c r="D41">
        <v>173.585</v>
      </c>
      <c r="E41" s="2">
        <v>5.234948</v>
      </c>
      <c r="F41">
        <v>180</v>
      </c>
      <c r="G41">
        <v>-68.51</v>
      </c>
      <c r="H41" s="2">
        <v>-7.069067E-07</v>
      </c>
      <c r="I41" s="2">
        <v>0.00404769</v>
      </c>
      <c r="J41" s="2">
        <v>3.32424E-05</v>
      </c>
      <c r="K41">
        <f t="shared" si="0"/>
        <v>5.1821502340884535</v>
      </c>
      <c r="L41" s="2">
        <f t="shared" si="1"/>
        <v>0.05279776591154661</v>
      </c>
    </row>
    <row r="42" spans="2:12" ht="12.75">
      <c r="B42">
        <v>3963822</v>
      </c>
      <c r="C42">
        <v>150</v>
      </c>
      <c r="D42">
        <v>148.636</v>
      </c>
      <c r="E42" s="2">
        <v>4.485926</v>
      </c>
      <c r="F42">
        <v>180</v>
      </c>
      <c r="G42">
        <v>-68.512</v>
      </c>
      <c r="H42" s="2">
        <v>2.13146E-06</v>
      </c>
      <c r="I42" s="2">
        <v>0.003473019</v>
      </c>
      <c r="J42" s="2">
        <v>2.89464E-05</v>
      </c>
      <c r="K42">
        <f t="shared" si="0"/>
        <v>4.437330888002831</v>
      </c>
      <c r="L42" s="2">
        <f t="shared" si="1"/>
        <v>0.04859511199716948</v>
      </c>
    </row>
    <row r="43" spans="2:12" ht="12.75">
      <c r="B43">
        <v>3963826</v>
      </c>
      <c r="C43">
        <v>125</v>
      </c>
      <c r="D43">
        <v>123.707</v>
      </c>
      <c r="E43" s="2">
        <v>3.736996</v>
      </c>
      <c r="F43">
        <v>180</v>
      </c>
      <c r="G43">
        <v>-68.511</v>
      </c>
      <c r="H43" s="2">
        <v>9.999497E-07</v>
      </c>
      <c r="I43" s="2">
        <v>0.002884952</v>
      </c>
      <c r="J43" s="2">
        <v>2.466913E-05</v>
      </c>
      <c r="K43">
        <f t="shared" si="0"/>
        <v>3.6931086154240305</v>
      </c>
      <c r="L43" s="2">
        <f t="shared" si="1"/>
        <v>0.043887384575969524</v>
      </c>
    </row>
    <row r="44" spans="2:12" ht="12.75">
      <c r="B44">
        <v>3963830</v>
      </c>
      <c r="C44">
        <v>100</v>
      </c>
      <c r="D44">
        <v>98.807</v>
      </c>
      <c r="E44" s="2">
        <v>2.988721</v>
      </c>
      <c r="F44">
        <v>180</v>
      </c>
      <c r="G44">
        <v>-68.508</v>
      </c>
      <c r="H44" s="2">
        <v>4.410207E-06</v>
      </c>
      <c r="I44" s="2">
        <v>0.00231625</v>
      </c>
      <c r="J44" s="2">
        <v>1.963831E-05</v>
      </c>
      <c r="K44">
        <f t="shared" si="0"/>
        <v>2.949752099430123</v>
      </c>
      <c r="L44" s="2">
        <f t="shared" si="1"/>
        <v>0.03896890056987701</v>
      </c>
    </row>
    <row r="45" spans="2:12" ht="12.75">
      <c r="B45">
        <v>3963834</v>
      </c>
      <c r="C45">
        <v>75</v>
      </c>
      <c r="D45">
        <v>73.876</v>
      </c>
      <c r="E45" s="2">
        <v>2.239588</v>
      </c>
      <c r="F45">
        <v>180</v>
      </c>
      <c r="G45">
        <v>-68.509</v>
      </c>
      <c r="H45" s="2">
        <v>5.249244E-07</v>
      </c>
      <c r="I45" s="2">
        <v>0.001733156</v>
      </c>
      <c r="J45" s="2">
        <v>1.48154E-05</v>
      </c>
      <c r="K45">
        <f t="shared" si="0"/>
        <v>2.20547011950064</v>
      </c>
      <c r="L45" s="2">
        <f t="shared" si="1"/>
        <v>0.03411788049935982</v>
      </c>
    </row>
    <row r="46" spans="2:12" ht="12.75">
      <c r="B46">
        <v>3963838</v>
      </c>
      <c r="C46">
        <v>50</v>
      </c>
      <c r="D46">
        <v>48.928</v>
      </c>
      <c r="E46" s="2">
        <v>1.490033</v>
      </c>
      <c r="F46">
        <v>180</v>
      </c>
      <c r="G46">
        <v>-68.508</v>
      </c>
      <c r="H46" s="2">
        <v>4.543881E-07</v>
      </c>
      <c r="I46" s="2">
        <v>0.001149433</v>
      </c>
      <c r="J46" s="2">
        <v>1.13925E-05</v>
      </c>
      <c r="K46">
        <f t="shared" si="0"/>
        <v>1.4606806270903583</v>
      </c>
      <c r="L46" s="2">
        <f t="shared" si="1"/>
        <v>0.029352372909641655</v>
      </c>
    </row>
    <row r="47" spans="2:12" ht="12.75">
      <c r="B47">
        <v>3963842</v>
      </c>
      <c r="C47">
        <v>25</v>
      </c>
      <c r="D47">
        <v>23.997</v>
      </c>
      <c r="E47" s="2">
        <v>0.7410371</v>
      </c>
      <c r="F47">
        <v>180</v>
      </c>
      <c r="G47">
        <v>-68.5</v>
      </c>
      <c r="H47" s="2">
        <v>-5.461193E-06</v>
      </c>
      <c r="I47" s="2">
        <v>0.0005740342</v>
      </c>
      <c r="J47" s="2">
        <v>8.511889E-06</v>
      </c>
      <c r="K47">
        <f t="shared" si="0"/>
        <v>0.7163986471608758</v>
      </c>
      <c r="L47" s="2">
        <f t="shared" si="1"/>
        <v>0.024638452839124247</v>
      </c>
    </row>
    <row r="48" spans="2:12" ht="12.75">
      <c r="B48">
        <v>3963846</v>
      </c>
      <c r="C48">
        <v>0</v>
      </c>
      <c r="D48">
        <v>-0.051</v>
      </c>
      <c r="E48" s="2">
        <v>0.02087038</v>
      </c>
      <c r="F48">
        <v>180</v>
      </c>
      <c r="G48">
        <v>-68.89</v>
      </c>
      <c r="H48" s="2">
        <v>7.50615E-06</v>
      </c>
      <c r="I48" s="2">
        <v>1.914856E-05</v>
      </c>
      <c r="J48" s="2">
        <v>5.34594E-06</v>
      </c>
      <c r="K48">
        <f t="shared" si="0"/>
        <v>-0.0015225374423971606</v>
      </c>
      <c r="L48" s="2">
        <f t="shared" si="1"/>
        <v>0.022392917442397162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0"/>
  <sheetViews>
    <sheetView workbookViewId="0" topLeftCell="A1">
      <selection activeCell="K48" sqref="K48"/>
    </sheetView>
  </sheetViews>
  <sheetFormatPr defaultColWidth="9.140625" defaultRowHeight="12.75"/>
  <cols>
    <col min="1" max="1" width="10.421875" style="0" bestFit="1" customWidth="1"/>
    <col min="2" max="4" width="9.00390625" style="0" bestFit="1" customWidth="1"/>
  </cols>
  <sheetData>
    <row r="1" spans="1:19" ht="12.75">
      <c r="A1" t="s">
        <v>30</v>
      </c>
      <c r="B1" t="s">
        <v>31</v>
      </c>
      <c r="C1" t="s">
        <v>32</v>
      </c>
      <c r="G1" t="s">
        <v>57</v>
      </c>
      <c r="H1">
        <v>43</v>
      </c>
      <c r="I1" s="3">
        <v>8</v>
      </c>
      <c r="J1" s="3">
        <v>27</v>
      </c>
      <c r="K1" s="3">
        <f>J1+1</f>
        <v>28</v>
      </c>
      <c r="L1" s="3">
        <f>K1+1</f>
        <v>29</v>
      </c>
      <c r="M1" s="3">
        <f>L1+1</f>
        <v>30</v>
      </c>
      <c r="N1" s="3">
        <v>32</v>
      </c>
      <c r="O1" s="3">
        <v>27</v>
      </c>
      <c r="P1" s="3">
        <f>O1+1</f>
        <v>28</v>
      </c>
      <c r="Q1" s="3">
        <f>P1+1</f>
        <v>29</v>
      </c>
      <c r="R1" s="3">
        <f>Q1+1</f>
        <v>30</v>
      </c>
      <c r="S1" s="3">
        <v>32</v>
      </c>
    </row>
    <row r="2" spans="1:2" ht="12.75">
      <c r="A2" t="s">
        <v>33</v>
      </c>
      <c r="B2">
        <v>3963923</v>
      </c>
    </row>
    <row r="3" spans="1:19" ht="12.75">
      <c r="A3" t="s">
        <v>34</v>
      </c>
      <c r="B3">
        <v>3963950</v>
      </c>
      <c r="G3" t="s">
        <v>58</v>
      </c>
      <c r="I3" t="s">
        <v>59</v>
      </c>
      <c r="J3" t="s">
        <v>60</v>
      </c>
      <c r="K3" t="s">
        <v>61</v>
      </c>
      <c r="L3" t="s">
        <v>62</v>
      </c>
      <c r="M3" t="s">
        <v>63</v>
      </c>
      <c r="N3" t="s">
        <v>64</v>
      </c>
      <c r="O3" t="s">
        <v>65</v>
      </c>
      <c r="P3" t="s">
        <v>66</v>
      </c>
      <c r="Q3" t="s">
        <v>67</v>
      </c>
      <c r="R3" t="s">
        <v>68</v>
      </c>
      <c r="S3" t="s">
        <v>69</v>
      </c>
    </row>
    <row r="4" spans="1:19" ht="12.75">
      <c r="A4" t="s">
        <v>35</v>
      </c>
      <c r="B4">
        <v>37453</v>
      </c>
      <c r="G4">
        <v>0</v>
      </c>
      <c r="I4" s="4">
        <f aca="true" ca="1" t="shared" si="0" ref="I4:I13">OFFSET($A$1,I$1+$H$1*$G4-1,1)</f>
        <v>48.89</v>
      </c>
      <c r="J4" s="4">
        <f aca="true" ca="1" t="shared" si="1" ref="J4:N13">OFFSET($A$1,J$1+$H$1*$G4-1,2)*10000</f>
        <v>-0.5599850000000001</v>
      </c>
      <c r="K4" s="4">
        <f ca="1" t="shared" si="1"/>
        <v>0.0811857</v>
      </c>
      <c r="L4" s="4">
        <f ca="1" t="shared" si="1"/>
        <v>-0.066597</v>
      </c>
      <c r="M4" s="4">
        <f ca="1" t="shared" si="1"/>
        <v>0.0550569</v>
      </c>
      <c r="N4" s="4">
        <f ca="1">OFFSET($A$1,N$1+$H$1*$G4-1,2)*10000</f>
        <v>-0.0020541599999999998</v>
      </c>
      <c r="O4" s="4">
        <f aca="true" ca="1" t="shared" si="2" ref="O4:S13">OFFSET($A$1,O$1+$H$1*$G4-1,3)*10000</f>
        <v>0.290649</v>
      </c>
      <c r="P4" s="4">
        <f ca="1" t="shared" si="2"/>
        <v>-0.0233334</v>
      </c>
      <c r="Q4" s="4">
        <f ca="1" t="shared" si="2"/>
        <v>-0.004739210000000001</v>
      </c>
      <c r="R4" s="4">
        <f ca="1">OFFSET($A$1,R$1+$H$1*$G4-1,3)*10000</f>
        <v>0.0170241</v>
      </c>
      <c r="S4" s="4">
        <f ca="1" t="shared" si="2"/>
        <v>0.000811439</v>
      </c>
    </row>
    <row r="5" spans="1:19" ht="12.75">
      <c r="A5" t="s">
        <v>36</v>
      </c>
      <c r="B5">
        <v>2</v>
      </c>
      <c r="G5">
        <v>1</v>
      </c>
      <c r="I5" s="4">
        <f ca="1" t="shared" si="0"/>
        <v>98.77</v>
      </c>
      <c r="J5" s="4">
        <f ca="1" t="shared" si="1"/>
        <v>-0.503736</v>
      </c>
      <c r="K5" s="4">
        <f ca="1" t="shared" si="1"/>
        <v>0.112472</v>
      </c>
      <c r="L5" s="4">
        <f ca="1" t="shared" si="1"/>
        <v>-0.0314849</v>
      </c>
      <c r="M5" s="4">
        <f ca="1" t="shared" si="1"/>
        <v>0.0716938</v>
      </c>
      <c r="N5" s="4">
        <f ca="1" t="shared" si="1"/>
        <v>-0.0009471950000000001</v>
      </c>
      <c r="O5" s="4">
        <f ca="1" t="shared" si="2"/>
        <v>0.22891299999999998</v>
      </c>
      <c r="P5" s="4">
        <f ca="1" t="shared" si="2"/>
        <v>-0.00158334</v>
      </c>
      <c r="Q5" s="4">
        <f ca="1" t="shared" si="2"/>
        <v>-0.011986499999999999</v>
      </c>
      <c r="R5" s="4">
        <f ca="1" t="shared" si="2"/>
        <v>0.0127855</v>
      </c>
      <c r="S5" s="4">
        <f ca="1" t="shared" si="2"/>
        <v>0.00081863</v>
      </c>
    </row>
    <row r="6" spans="1:19" ht="12.75">
      <c r="A6" t="s">
        <v>37</v>
      </c>
      <c r="B6">
        <v>-0.00326</v>
      </c>
      <c r="G6">
        <v>2</v>
      </c>
      <c r="I6" s="4">
        <f ca="1" t="shared" si="0"/>
        <v>198.48</v>
      </c>
      <c r="J6" s="4">
        <f ca="1" t="shared" si="1"/>
        <v>-0.556169</v>
      </c>
      <c r="K6" s="4">
        <f ca="1" t="shared" si="1"/>
        <v>0.0966084</v>
      </c>
      <c r="L6" s="4">
        <f ca="1" t="shared" si="1"/>
        <v>-0.0347855</v>
      </c>
      <c r="M6" s="4">
        <f ca="1" t="shared" si="1"/>
        <v>0.0785027</v>
      </c>
      <c r="N6" s="4">
        <f ca="1" t="shared" si="1"/>
        <v>-0.00105404</v>
      </c>
      <c r="O6" s="4">
        <f ca="1" t="shared" si="2"/>
        <v>0.24097800000000003</v>
      </c>
      <c r="P6" s="4">
        <f ca="1" t="shared" si="2"/>
        <v>0.007043290000000001</v>
      </c>
      <c r="Q6" s="4">
        <f ca="1" t="shared" si="2"/>
        <v>-0.023571900000000003</v>
      </c>
      <c r="R6" s="4">
        <f ca="1" t="shared" si="2"/>
        <v>0.00829933</v>
      </c>
      <c r="S6" s="4">
        <f ca="1" t="shared" si="2"/>
        <v>0.00030772</v>
      </c>
    </row>
    <row r="7" spans="1:19" ht="12.75">
      <c r="A7" t="s">
        <v>38</v>
      </c>
      <c r="B7">
        <v>0.00145</v>
      </c>
      <c r="G7">
        <v>3</v>
      </c>
      <c r="I7" s="4">
        <f ca="1" t="shared" si="0"/>
        <v>298.21</v>
      </c>
      <c r="J7" s="4">
        <f ca="1" t="shared" si="1"/>
        <v>-0.658549</v>
      </c>
      <c r="K7" s="4">
        <f ca="1" t="shared" si="1"/>
        <v>0.06817609999999999</v>
      </c>
      <c r="L7" s="4">
        <f ca="1" t="shared" si="1"/>
        <v>-0.0344592</v>
      </c>
      <c r="M7" s="4">
        <f ca="1" t="shared" si="1"/>
        <v>0.08011109999999999</v>
      </c>
      <c r="N7" s="4">
        <f ca="1" t="shared" si="1"/>
        <v>-0.000937765</v>
      </c>
      <c r="O7" s="4">
        <f ca="1" t="shared" si="2"/>
        <v>0.274894</v>
      </c>
      <c r="P7" s="4">
        <f ca="1" t="shared" si="2"/>
        <v>0.0125842</v>
      </c>
      <c r="Q7" s="4">
        <f ca="1" t="shared" si="2"/>
        <v>-0.0240185</v>
      </c>
      <c r="R7" s="4">
        <f ca="1" t="shared" si="2"/>
        <v>0.00654229</v>
      </c>
      <c r="S7" s="4">
        <f ca="1" t="shared" si="2"/>
        <v>0.00017863900000000002</v>
      </c>
    </row>
    <row r="8" spans="1:19" ht="12.75">
      <c r="A8" t="s">
        <v>39</v>
      </c>
      <c r="B8">
        <v>48.89</v>
      </c>
      <c r="G8">
        <v>4</v>
      </c>
      <c r="I8" s="4">
        <f ca="1" t="shared" si="0"/>
        <v>398.02</v>
      </c>
      <c r="J8" s="4">
        <f ca="1" t="shared" si="1"/>
        <v>-0.80109</v>
      </c>
      <c r="K8" s="4">
        <f ca="1" t="shared" si="1"/>
        <v>0.0362483</v>
      </c>
      <c r="L8" s="4">
        <f ca="1" t="shared" si="1"/>
        <v>-0.0361732</v>
      </c>
      <c r="M8" s="4">
        <f ca="1" t="shared" si="1"/>
        <v>0.0768035</v>
      </c>
      <c r="N8" s="4">
        <f ca="1" t="shared" si="1"/>
        <v>-0.000988319</v>
      </c>
      <c r="O8" s="4">
        <f ca="1" t="shared" si="2"/>
        <v>0.364147</v>
      </c>
      <c r="P8" s="4">
        <f ca="1" t="shared" si="2"/>
        <v>0.017223199999999998</v>
      </c>
      <c r="Q8" s="4">
        <f ca="1" t="shared" si="2"/>
        <v>-0.0278241</v>
      </c>
      <c r="R8" s="4">
        <f ca="1" t="shared" si="2"/>
        <v>0.00544512</v>
      </c>
      <c r="S8" s="4">
        <f ca="1" t="shared" si="2"/>
        <v>0.00014614</v>
      </c>
    </row>
    <row r="9" spans="1:19" ht="12.75">
      <c r="A9" t="s">
        <v>40</v>
      </c>
      <c r="B9">
        <v>-68.4847</v>
      </c>
      <c r="G9">
        <v>5</v>
      </c>
      <c r="I9" s="4">
        <f ca="1" t="shared" si="0"/>
        <v>497.75</v>
      </c>
      <c r="J9" s="4">
        <f ca="1" t="shared" si="1"/>
        <v>-1.21467</v>
      </c>
      <c r="K9" s="4">
        <f ca="1" t="shared" si="1"/>
        <v>0.00819394</v>
      </c>
      <c r="L9" s="4">
        <f ca="1" t="shared" si="1"/>
        <v>-0.041518599999999996</v>
      </c>
      <c r="M9" s="4">
        <f ca="1" t="shared" si="1"/>
        <v>0.0689038</v>
      </c>
      <c r="N9" s="4">
        <f ca="1" t="shared" si="1"/>
        <v>-0.0009759370000000001</v>
      </c>
      <c r="O9" s="4">
        <f ca="1" t="shared" si="2"/>
        <v>0.508775</v>
      </c>
      <c r="P9" s="4">
        <f ca="1" t="shared" si="2"/>
        <v>0.012082500000000001</v>
      </c>
      <c r="Q9" s="4">
        <f ca="1" t="shared" si="2"/>
        <v>-0.0321809</v>
      </c>
      <c r="R9" s="4">
        <f ca="1" t="shared" si="2"/>
        <v>0.0042888200000000005</v>
      </c>
      <c r="S9" s="4">
        <f ca="1" t="shared" si="2"/>
        <v>0.000135544</v>
      </c>
    </row>
    <row r="10" spans="1:19" ht="12.75">
      <c r="A10" t="s">
        <v>41</v>
      </c>
      <c r="B10" s="2">
        <v>1.47102</v>
      </c>
      <c r="G10">
        <v>6</v>
      </c>
      <c r="I10" s="4">
        <f ca="1" t="shared" si="0"/>
        <v>532.54</v>
      </c>
      <c r="J10" s="4">
        <f ca="1" t="shared" si="1"/>
        <v>-1.43904</v>
      </c>
      <c r="K10" s="4">
        <f ca="1" t="shared" si="1"/>
        <v>0.00187849</v>
      </c>
      <c r="L10" s="4">
        <f ca="1" t="shared" si="1"/>
        <v>-0.0458113</v>
      </c>
      <c r="M10" s="4">
        <f ca="1" t="shared" si="1"/>
        <v>0.063477</v>
      </c>
      <c r="N10" s="4">
        <f ca="1" t="shared" si="1"/>
        <v>-0.000964786</v>
      </c>
      <c r="O10" s="4">
        <f ca="1" t="shared" si="2"/>
        <v>0.400495</v>
      </c>
      <c r="P10" s="4">
        <f ca="1" t="shared" si="2"/>
        <v>0.00766661</v>
      </c>
      <c r="Q10" s="4">
        <f ca="1" t="shared" si="2"/>
        <v>-0.0308277</v>
      </c>
      <c r="R10" s="4">
        <f ca="1" t="shared" si="2"/>
        <v>0.0044310700000000005</v>
      </c>
      <c r="S10" s="4">
        <f ca="1" t="shared" si="2"/>
        <v>6.32115E-05</v>
      </c>
    </row>
    <row r="11" spans="1:19" ht="12.75">
      <c r="A11" t="s">
        <v>42</v>
      </c>
      <c r="B11" s="2">
        <v>0</v>
      </c>
      <c r="G11">
        <v>7</v>
      </c>
      <c r="I11" s="4">
        <f ca="1" t="shared" si="0"/>
        <v>398.02</v>
      </c>
      <c r="J11" s="4">
        <f ca="1" t="shared" si="1"/>
        <v>-0.486306</v>
      </c>
      <c r="K11" s="4">
        <f ca="1" t="shared" si="1"/>
        <v>0.040761099999999995</v>
      </c>
      <c r="L11" s="4">
        <f ca="1" t="shared" si="1"/>
        <v>-0.0283928</v>
      </c>
      <c r="M11" s="4">
        <f ca="1" t="shared" si="1"/>
        <v>0.0768336</v>
      </c>
      <c r="N11" s="4">
        <f ca="1" t="shared" si="1"/>
        <v>-0.0007905509999999999</v>
      </c>
      <c r="O11" s="4">
        <f ca="1" t="shared" si="2"/>
        <v>0.324558</v>
      </c>
      <c r="P11" s="4">
        <f ca="1" t="shared" si="2"/>
        <v>0.017877</v>
      </c>
      <c r="Q11" s="4">
        <f ca="1" t="shared" si="2"/>
        <v>-0.0281495</v>
      </c>
      <c r="R11" s="4">
        <f ca="1" t="shared" si="2"/>
        <v>0.0051097600000000005</v>
      </c>
      <c r="S11" s="4">
        <f ca="1" t="shared" si="2"/>
        <v>7.43354E-05</v>
      </c>
    </row>
    <row r="12" spans="1:19" ht="12.75">
      <c r="A12" t="s">
        <v>43</v>
      </c>
      <c r="B12" s="2">
        <v>0</v>
      </c>
      <c r="G12">
        <v>8</v>
      </c>
      <c r="I12" s="4">
        <f ca="1" t="shared" si="0"/>
        <v>198.48</v>
      </c>
      <c r="J12" s="4">
        <f ca="1" t="shared" si="1"/>
        <v>-0.201348</v>
      </c>
      <c r="K12" s="4">
        <f ca="1" t="shared" si="1"/>
        <v>0.0995223</v>
      </c>
      <c r="L12" s="4">
        <f ca="1" t="shared" si="1"/>
        <v>-0.024650699999999998</v>
      </c>
      <c r="M12" s="4">
        <f ca="1" t="shared" si="1"/>
        <v>0.0704285</v>
      </c>
      <c r="N12" s="4">
        <f ca="1" t="shared" si="1"/>
        <v>-0.00103879</v>
      </c>
      <c r="O12" s="4">
        <f ca="1" t="shared" si="2"/>
        <v>0.206823</v>
      </c>
      <c r="P12" s="4">
        <f ca="1" t="shared" si="2"/>
        <v>0.016541200000000002</v>
      </c>
      <c r="Q12" s="4">
        <f ca="1" t="shared" si="2"/>
        <v>-0.0250289</v>
      </c>
      <c r="R12" s="4">
        <f ca="1" t="shared" si="2"/>
        <v>0.0073384800000000005</v>
      </c>
      <c r="S12" s="4">
        <f ca="1" t="shared" si="2"/>
        <v>0.00038836599999999996</v>
      </c>
    </row>
    <row r="13" spans="1:19" ht="12.75">
      <c r="A13" t="s">
        <v>9</v>
      </c>
      <c r="G13">
        <v>9</v>
      </c>
      <c r="I13" s="4">
        <f ca="1" t="shared" si="0"/>
        <v>-0.07</v>
      </c>
      <c r="J13" s="4">
        <f ca="1" t="shared" si="1"/>
        <v>68.0245</v>
      </c>
      <c r="K13" s="4">
        <f ca="1" t="shared" si="1"/>
        <v>-1.82368</v>
      </c>
      <c r="L13" s="4">
        <f ca="1" t="shared" si="1"/>
        <v>-0.649625</v>
      </c>
      <c r="M13" s="4">
        <f ca="1" t="shared" si="1"/>
        <v>-3.64495</v>
      </c>
      <c r="N13" s="4">
        <f ca="1" t="shared" si="1"/>
        <v>-0.140595</v>
      </c>
      <c r="O13" s="4">
        <f ca="1" t="shared" si="2"/>
        <v>2.1141199999999998</v>
      </c>
      <c r="P13" s="4">
        <f ca="1" t="shared" si="2"/>
        <v>-2.76329</v>
      </c>
      <c r="Q13" s="4">
        <f ca="1" t="shared" si="2"/>
        <v>0.507185</v>
      </c>
      <c r="R13" s="4">
        <f ca="1" t="shared" si="2"/>
        <v>1.81577</v>
      </c>
      <c r="S13" s="4">
        <f ca="1" t="shared" si="2"/>
        <v>0.0747729</v>
      </c>
    </row>
    <row r="14" spans="1:19" ht="12.75">
      <c r="A14" t="s">
        <v>44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t="s">
        <v>45</v>
      </c>
      <c r="B15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t="s">
        <v>46</v>
      </c>
      <c r="B16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t="s">
        <v>47</v>
      </c>
      <c r="B17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t="s">
        <v>48</v>
      </c>
      <c r="B18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t="s">
        <v>49</v>
      </c>
      <c r="B1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" ht="12.75">
      <c r="A20" t="s">
        <v>50</v>
      </c>
      <c r="B20">
        <v>0</v>
      </c>
    </row>
    <row r="21" spans="1:2" ht="12.75">
      <c r="A21" t="s">
        <v>51</v>
      </c>
      <c r="B21">
        <v>-1</v>
      </c>
    </row>
    <row r="22" spans="1:2" ht="12.75">
      <c r="A22" t="s">
        <v>52</v>
      </c>
      <c r="B22">
        <v>0</v>
      </c>
    </row>
    <row r="23" ht="12.75">
      <c r="A23" t="s">
        <v>53</v>
      </c>
    </row>
    <row r="24" spans="1:4" ht="12.75">
      <c r="A24" t="s">
        <v>53</v>
      </c>
      <c r="B24" t="s">
        <v>54</v>
      </c>
      <c r="C24" t="s">
        <v>55</v>
      </c>
      <c r="D24" t="s">
        <v>56</v>
      </c>
    </row>
    <row r="25" spans="2:4" ht="12.75">
      <c r="B25">
        <v>1</v>
      </c>
      <c r="C25" s="2">
        <v>-2.50145E-07</v>
      </c>
      <c r="D25" s="2">
        <v>-1.16172E-06</v>
      </c>
    </row>
    <row r="26" spans="2:4" ht="12.75">
      <c r="B26">
        <v>2</v>
      </c>
      <c r="C26" s="2">
        <v>0.999932</v>
      </c>
      <c r="D26" s="2">
        <v>0.000326003</v>
      </c>
    </row>
    <row r="27" spans="2:4" ht="12.75">
      <c r="B27">
        <v>3</v>
      </c>
      <c r="C27" s="2">
        <v>-5.59985E-05</v>
      </c>
      <c r="D27" s="2">
        <v>2.90649E-05</v>
      </c>
    </row>
    <row r="28" spans="2:4" ht="12.75">
      <c r="B28">
        <v>4</v>
      </c>
      <c r="C28" s="2">
        <v>8.11857E-06</v>
      </c>
      <c r="D28" s="2">
        <v>-2.33334E-06</v>
      </c>
    </row>
    <row r="29" spans="2:4" ht="12.75">
      <c r="B29">
        <v>5</v>
      </c>
      <c r="C29" s="2">
        <v>-6.6597E-06</v>
      </c>
      <c r="D29" s="2">
        <v>-4.73921E-07</v>
      </c>
    </row>
    <row r="30" spans="2:4" ht="12.75">
      <c r="B30">
        <v>6</v>
      </c>
      <c r="C30" s="2">
        <v>5.50569E-06</v>
      </c>
      <c r="D30" s="2">
        <v>1.70241E-06</v>
      </c>
    </row>
    <row r="31" spans="2:4" ht="12.75">
      <c r="B31">
        <v>9</v>
      </c>
      <c r="C31" s="2">
        <v>4.38919E-07</v>
      </c>
      <c r="D31" s="2">
        <v>-1.52192E-06</v>
      </c>
    </row>
    <row r="32" spans="2:4" ht="12.75">
      <c r="B32">
        <v>10</v>
      </c>
      <c r="C32" s="2">
        <v>-2.05416E-07</v>
      </c>
      <c r="D32" s="2">
        <v>8.11439E-08</v>
      </c>
    </row>
    <row r="33" spans="2:4" ht="12.75">
      <c r="B33">
        <v>12</v>
      </c>
      <c r="C33" s="2">
        <v>-4.06177E-08</v>
      </c>
      <c r="D33" s="2">
        <v>-2.55956E-07</v>
      </c>
    </row>
    <row r="34" spans="2:4" ht="12.75">
      <c r="B34">
        <v>15</v>
      </c>
      <c r="C34" s="2">
        <v>-4.78686E-08</v>
      </c>
      <c r="D34" s="2">
        <v>-1.93205E-07</v>
      </c>
    </row>
    <row r="35" spans="2:4" ht="12.75">
      <c r="B35">
        <v>18</v>
      </c>
      <c r="C35" s="2">
        <v>-2.82005E-08</v>
      </c>
      <c r="D35" s="2">
        <v>-2.9381E-08</v>
      </c>
    </row>
    <row r="36" spans="2:4" ht="12.75">
      <c r="B36">
        <v>20</v>
      </c>
      <c r="C36" s="2">
        <v>-1.20386E-08</v>
      </c>
      <c r="D36" s="2">
        <v>-2.4E-08</v>
      </c>
    </row>
    <row r="37" spans="2:4" ht="12.75">
      <c r="B37">
        <v>21</v>
      </c>
      <c r="C37" s="2">
        <v>2.32224E-08</v>
      </c>
      <c r="D37" s="2">
        <v>-2.71378E-08</v>
      </c>
    </row>
    <row r="38" spans="2:4" ht="12.75">
      <c r="B38">
        <v>25</v>
      </c>
      <c r="C38" s="2">
        <v>1.03828E-08</v>
      </c>
      <c r="D38" s="2">
        <v>5.34425E-10</v>
      </c>
    </row>
    <row r="39" spans="2:4" ht="12.75">
      <c r="B39">
        <v>27</v>
      </c>
      <c r="C39" s="2">
        <v>4.56234E-09</v>
      </c>
      <c r="D39" s="2">
        <v>-3.64207E-09</v>
      </c>
    </row>
    <row r="40" spans="2:4" ht="12.75">
      <c r="B40">
        <v>28</v>
      </c>
      <c r="C40" s="2">
        <v>-1.93561E-09</v>
      </c>
      <c r="D40" s="2">
        <v>-2.56475E-09</v>
      </c>
    </row>
    <row r="41" spans="2:4" ht="12.75">
      <c r="B41">
        <v>30</v>
      </c>
      <c r="C41" s="2">
        <v>-2.05665E-10</v>
      </c>
      <c r="D41" s="2">
        <v>-3.45768E-10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30</v>
      </c>
      <c r="B44" t="s">
        <v>31</v>
      </c>
      <c r="C44" t="s">
        <v>32</v>
      </c>
    </row>
    <row r="45" spans="1:2" ht="12.75">
      <c r="A45" t="s">
        <v>33</v>
      </c>
      <c r="B45">
        <v>3963923</v>
      </c>
    </row>
    <row r="46" spans="1:2" ht="12.75">
      <c r="A46" t="s">
        <v>34</v>
      </c>
      <c r="B46">
        <v>3963983</v>
      </c>
    </row>
    <row r="47" spans="1:2" ht="12.75">
      <c r="A47" t="s">
        <v>35</v>
      </c>
      <c r="B47">
        <v>37453</v>
      </c>
    </row>
    <row r="48" spans="1:2" ht="12.75">
      <c r="A48" t="s">
        <v>36</v>
      </c>
      <c r="B48">
        <v>2</v>
      </c>
    </row>
    <row r="49" spans="1:2" ht="12.75">
      <c r="A49" t="s">
        <v>37</v>
      </c>
      <c r="B49">
        <v>-0.00415</v>
      </c>
    </row>
    <row r="50" spans="1:2" ht="12.75">
      <c r="A50" t="s">
        <v>38</v>
      </c>
      <c r="B50">
        <v>0.00126</v>
      </c>
    </row>
    <row r="51" spans="1:2" ht="12.75">
      <c r="A51" t="s">
        <v>39</v>
      </c>
      <c r="B51">
        <v>98.77</v>
      </c>
    </row>
    <row r="52" spans="1:2" ht="12.75">
      <c r="A52" t="s">
        <v>40</v>
      </c>
      <c r="B52">
        <v>-68.4725</v>
      </c>
    </row>
    <row r="53" spans="1:2" ht="12.75">
      <c r="A53" t="s">
        <v>41</v>
      </c>
      <c r="B53" s="2">
        <v>2.96614</v>
      </c>
    </row>
    <row r="54" spans="1:2" ht="12.75">
      <c r="A54" t="s">
        <v>42</v>
      </c>
      <c r="B54" s="2">
        <v>0</v>
      </c>
    </row>
    <row r="55" spans="1:2" ht="12.75">
      <c r="A55" t="s">
        <v>43</v>
      </c>
      <c r="B55" s="2">
        <v>0</v>
      </c>
    </row>
    <row r="56" ht="12.75">
      <c r="A56" t="s">
        <v>9</v>
      </c>
    </row>
    <row r="57" ht="12.75">
      <c r="A57" t="s">
        <v>44</v>
      </c>
    </row>
    <row r="58" spans="1:2" ht="12.75">
      <c r="A58" t="s">
        <v>45</v>
      </c>
      <c r="B58">
        <v>1</v>
      </c>
    </row>
    <row r="59" spans="1:2" ht="12.75">
      <c r="A59" t="s">
        <v>46</v>
      </c>
      <c r="B59">
        <v>1</v>
      </c>
    </row>
    <row r="60" spans="1:2" ht="12.75">
      <c r="A60" t="s">
        <v>47</v>
      </c>
      <c r="B60">
        <v>1</v>
      </c>
    </row>
    <row r="61" spans="1:2" ht="12.75">
      <c r="A61" t="s">
        <v>48</v>
      </c>
      <c r="B61">
        <v>1</v>
      </c>
    </row>
    <row r="62" spans="1:2" ht="12.75">
      <c r="A62" t="s">
        <v>49</v>
      </c>
      <c r="B62">
        <v>0</v>
      </c>
    </row>
    <row r="63" spans="1:2" ht="12.75">
      <c r="A63" t="s">
        <v>50</v>
      </c>
      <c r="B63">
        <v>0</v>
      </c>
    </row>
    <row r="64" spans="1:2" ht="12.75">
      <c r="A64" t="s">
        <v>51</v>
      </c>
      <c r="B64">
        <v>-1</v>
      </c>
    </row>
    <row r="65" spans="1:2" ht="12.75">
      <c r="A65" t="s">
        <v>52</v>
      </c>
      <c r="B65">
        <v>0</v>
      </c>
    </row>
    <row r="66" ht="12.75">
      <c r="A66" t="s">
        <v>53</v>
      </c>
    </row>
    <row r="67" spans="1:4" ht="12.75">
      <c r="A67" t="s">
        <v>53</v>
      </c>
      <c r="B67" t="s">
        <v>54</v>
      </c>
      <c r="C67" t="s">
        <v>55</v>
      </c>
      <c r="D67" t="s">
        <v>56</v>
      </c>
    </row>
    <row r="68" spans="2:4" ht="12.75">
      <c r="B68">
        <v>1</v>
      </c>
      <c r="C68" s="2">
        <v>-6.70159E-07</v>
      </c>
      <c r="D68" s="2">
        <v>6.56423E-09</v>
      </c>
    </row>
    <row r="69" spans="2:4" ht="12.75">
      <c r="B69">
        <v>2</v>
      </c>
      <c r="C69" s="2">
        <v>1.00015</v>
      </c>
      <c r="D69" s="2">
        <v>4.33229E-05</v>
      </c>
    </row>
    <row r="70" spans="2:4" ht="12.75">
      <c r="B70">
        <v>3</v>
      </c>
      <c r="C70" s="2">
        <v>-5.03736E-05</v>
      </c>
      <c r="D70" s="2">
        <v>2.28913E-05</v>
      </c>
    </row>
    <row r="71" spans="2:4" ht="12.75">
      <c r="B71">
        <v>4</v>
      </c>
      <c r="C71" s="2">
        <v>1.12472E-05</v>
      </c>
      <c r="D71" s="2">
        <v>-1.58334E-07</v>
      </c>
    </row>
    <row r="72" spans="2:4" ht="12.75">
      <c r="B72">
        <v>5</v>
      </c>
      <c r="C72" s="2">
        <v>-3.14849E-06</v>
      </c>
      <c r="D72" s="2">
        <v>-1.19865E-06</v>
      </c>
    </row>
    <row r="73" spans="2:4" ht="12.75">
      <c r="B73">
        <v>6</v>
      </c>
      <c r="C73" s="2">
        <v>7.16938E-06</v>
      </c>
      <c r="D73" s="2">
        <v>1.27855E-06</v>
      </c>
    </row>
    <row r="74" spans="2:4" ht="12.75">
      <c r="B74">
        <v>9</v>
      </c>
      <c r="C74" s="2">
        <v>6.81312E-08</v>
      </c>
      <c r="D74" s="2">
        <v>-6.10647E-07</v>
      </c>
    </row>
    <row r="75" spans="2:4" ht="12.75">
      <c r="B75">
        <v>10</v>
      </c>
      <c r="C75" s="2">
        <v>-9.47195E-08</v>
      </c>
      <c r="D75" s="2">
        <v>8.1863E-08</v>
      </c>
    </row>
    <row r="76" spans="2:4" ht="12.75">
      <c r="B76">
        <v>12</v>
      </c>
      <c r="C76" s="2">
        <v>-3.09209E-08</v>
      </c>
      <c r="D76" s="2">
        <v>-1.78468E-07</v>
      </c>
    </row>
    <row r="77" spans="2:4" ht="12.75">
      <c r="B77">
        <v>15</v>
      </c>
      <c r="C77" s="2">
        <v>-2.00785E-08</v>
      </c>
      <c r="D77" s="2">
        <v>-8.09856E-08</v>
      </c>
    </row>
    <row r="78" spans="2:4" ht="12.75">
      <c r="B78">
        <v>18</v>
      </c>
      <c r="C78" s="2">
        <v>-1.62286E-08</v>
      </c>
      <c r="D78" s="2">
        <v>-1.69772E-08</v>
      </c>
    </row>
    <row r="79" spans="2:4" ht="12.75">
      <c r="B79">
        <v>20</v>
      </c>
      <c r="C79" s="2">
        <v>-6.85747E-09</v>
      </c>
      <c r="D79" s="2">
        <v>-1.22847E-08</v>
      </c>
    </row>
    <row r="80" spans="2:4" ht="12.75">
      <c r="B80">
        <v>21</v>
      </c>
      <c r="C80" s="2">
        <v>1.17602E-08</v>
      </c>
      <c r="D80" s="2">
        <v>-1.36368E-08</v>
      </c>
    </row>
    <row r="81" spans="2:4" ht="12.75">
      <c r="B81">
        <v>25</v>
      </c>
      <c r="C81" s="2">
        <v>4.19128E-09</v>
      </c>
      <c r="D81" s="2">
        <v>8.84862E-11</v>
      </c>
    </row>
    <row r="82" spans="2:4" ht="12.75">
      <c r="B82">
        <v>27</v>
      </c>
      <c r="C82" s="2">
        <v>2.42492E-09</v>
      </c>
      <c r="D82" s="2">
        <v>-1.48944E-09</v>
      </c>
    </row>
    <row r="83" spans="2:4" ht="12.75">
      <c r="B83">
        <v>28</v>
      </c>
      <c r="C83" s="2">
        <v>-6.32445E-10</v>
      </c>
      <c r="D83" s="2">
        <v>-1.09499E-09</v>
      </c>
    </row>
    <row r="84" spans="2:4" ht="12.75">
      <c r="B84">
        <v>30</v>
      </c>
      <c r="C84" s="2">
        <v>-4.63385E-11</v>
      </c>
      <c r="D84" s="2">
        <v>-2.08942E-10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30</v>
      </c>
      <c r="B87" t="s">
        <v>31</v>
      </c>
      <c r="C87" t="s">
        <v>32</v>
      </c>
    </row>
    <row r="88" spans="1:2" ht="12.75">
      <c r="A88" t="s">
        <v>33</v>
      </c>
      <c r="B88">
        <v>3963923</v>
      </c>
    </row>
    <row r="89" spans="1:2" ht="12.75">
      <c r="A89" t="s">
        <v>34</v>
      </c>
      <c r="B89">
        <v>3964016</v>
      </c>
    </row>
    <row r="90" spans="1:2" ht="12.75">
      <c r="A90" t="s">
        <v>35</v>
      </c>
      <c r="B90">
        <v>37453</v>
      </c>
    </row>
    <row r="91" spans="1:2" ht="12.75">
      <c r="A91" t="s">
        <v>36</v>
      </c>
      <c r="B91">
        <v>2</v>
      </c>
    </row>
    <row r="92" spans="1:2" ht="12.75">
      <c r="A92" t="s">
        <v>37</v>
      </c>
      <c r="B92">
        <v>-0.00402</v>
      </c>
    </row>
    <row r="93" spans="1:2" ht="12.75">
      <c r="A93" t="s">
        <v>38</v>
      </c>
      <c r="B93">
        <v>0.0012</v>
      </c>
    </row>
    <row r="94" spans="1:2" ht="12.75">
      <c r="A94" t="s">
        <v>39</v>
      </c>
      <c r="B94">
        <v>198.48</v>
      </c>
    </row>
    <row r="95" spans="1:2" ht="12.75">
      <c r="A95" t="s">
        <v>40</v>
      </c>
      <c r="B95">
        <v>-68.4673</v>
      </c>
    </row>
    <row r="96" spans="1:2" ht="12.75">
      <c r="A96" t="s">
        <v>41</v>
      </c>
      <c r="B96" s="2">
        <v>5.95542</v>
      </c>
    </row>
    <row r="97" spans="1:2" ht="12.75">
      <c r="A97" t="s">
        <v>42</v>
      </c>
      <c r="B97" s="2">
        <v>0</v>
      </c>
    </row>
    <row r="98" spans="1:2" ht="12.75">
      <c r="A98" t="s">
        <v>43</v>
      </c>
      <c r="B98" s="2">
        <v>0</v>
      </c>
    </row>
    <row r="99" ht="12.75">
      <c r="A99" t="s">
        <v>9</v>
      </c>
    </row>
    <row r="100" ht="12.75">
      <c r="A100" t="s">
        <v>44</v>
      </c>
    </row>
    <row r="101" spans="1:2" ht="12.75">
      <c r="A101" t="s">
        <v>45</v>
      </c>
      <c r="B101">
        <v>1</v>
      </c>
    </row>
    <row r="102" spans="1:2" ht="12.75">
      <c r="A102" t="s">
        <v>46</v>
      </c>
      <c r="B102">
        <v>1</v>
      </c>
    </row>
    <row r="103" spans="1:2" ht="12.75">
      <c r="A103" t="s">
        <v>47</v>
      </c>
      <c r="B103">
        <v>1</v>
      </c>
    </row>
    <row r="104" spans="1:2" ht="12.75">
      <c r="A104" t="s">
        <v>48</v>
      </c>
      <c r="B104">
        <v>1</v>
      </c>
    </row>
    <row r="105" spans="1:2" ht="12.75">
      <c r="A105" t="s">
        <v>49</v>
      </c>
      <c r="B105">
        <v>0</v>
      </c>
    </row>
    <row r="106" spans="1:2" ht="12.75">
      <c r="A106" t="s">
        <v>50</v>
      </c>
      <c r="B106">
        <v>0</v>
      </c>
    </row>
    <row r="107" spans="1:2" ht="12.75">
      <c r="A107" t="s">
        <v>51</v>
      </c>
      <c r="B107">
        <v>-1</v>
      </c>
    </row>
    <row r="108" spans="1:2" ht="12.75">
      <c r="A108" t="s">
        <v>52</v>
      </c>
      <c r="B108">
        <v>0</v>
      </c>
    </row>
    <row r="109" ht="12.75">
      <c r="A109" t="s">
        <v>53</v>
      </c>
    </row>
    <row r="110" spans="1:4" ht="12.75">
      <c r="A110" t="s">
        <v>53</v>
      </c>
      <c r="B110" t="s">
        <v>54</v>
      </c>
      <c r="C110" t="s">
        <v>55</v>
      </c>
      <c r="D110" t="s">
        <v>56</v>
      </c>
    </row>
    <row r="111" spans="2:4" ht="12.75">
      <c r="B111">
        <v>1</v>
      </c>
      <c r="C111" s="2">
        <v>-1.6666E-07</v>
      </c>
      <c r="D111" s="2">
        <v>-2.77934E-07</v>
      </c>
    </row>
    <row r="112" spans="2:4" ht="12.75">
      <c r="B112">
        <v>2</v>
      </c>
      <c r="C112" s="2">
        <v>1.00002</v>
      </c>
      <c r="D112" s="2">
        <v>7.47239E-05</v>
      </c>
    </row>
    <row r="113" spans="2:4" ht="12.75">
      <c r="B113">
        <v>3</v>
      </c>
      <c r="C113" s="2">
        <v>-5.56169E-05</v>
      </c>
      <c r="D113" s="2">
        <v>2.40978E-05</v>
      </c>
    </row>
    <row r="114" spans="2:4" ht="12.75">
      <c r="B114">
        <v>4</v>
      </c>
      <c r="C114" s="2">
        <v>9.66084E-06</v>
      </c>
      <c r="D114" s="2">
        <v>7.04329E-07</v>
      </c>
    </row>
    <row r="115" spans="2:4" ht="12.75">
      <c r="B115">
        <v>5</v>
      </c>
      <c r="C115" s="2">
        <v>-3.47855E-06</v>
      </c>
      <c r="D115" s="2">
        <v>-2.35719E-06</v>
      </c>
    </row>
    <row r="116" spans="2:4" ht="12.75">
      <c r="B116">
        <v>6</v>
      </c>
      <c r="C116" s="2">
        <v>7.85027E-06</v>
      </c>
      <c r="D116" s="2">
        <v>8.29933E-07</v>
      </c>
    </row>
    <row r="117" spans="2:4" ht="12.75">
      <c r="B117">
        <v>9</v>
      </c>
      <c r="C117" s="2">
        <v>6.79345E-08</v>
      </c>
      <c r="D117" s="2">
        <v>-3.46983E-07</v>
      </c>
    </row>
    <row r="118" spans="2:4" ht="12.75">
      <c r="B118">
        <v>10</v>
      </c>
      <c r="C118" s="2">
        <v>-1.05404E-07</v>
      </c>
      <c r="D118" s="2">
        <v>3.0772E-08</v>
      </c>
    </row>
    <row r="119" spans="2:4" ht="12.75">
      <c r="B119">
        <v>12</v>
      </c>
      <c r="C119" s="2">
        <v>-3.31838E-08</v>
      </c>
      <c r="D119" s="2">
        <v>-1.31705E-07</v>
      </c>
    </row>
    <row r="120" spans="2:4" ht="12.75">
      <c r="B120">
        <v>15</v>
      </c>
      <c r="C120" s="2">
        <v>-1.9194E-08</v>
      </c>
      <c r="D120" s="2">
        <v>-5.3614E-08</v>
      </c>
    </row>
    <row r="121" spans="2:4" ht="12.75">
      <c r="B121">
        <v>18</v>
      </c>
      <c r="C121" s="2">
        <v>-9.18008E-09</v>
      </c>
      <c r="D121" s="2">
        <v>-1.02861E-08</v>
      </c>
    </row>
    <row r="122" spans="2:4" ht="12.75">
      <c r="B122">
        <v>20</v>
      </c>
      <c r="C122" s="2">
        <v>-6.44402E-09</v>
      </c>
      <c r="D122" s="2">
        <v>-9.62854E-09</v>
      </c>
    </row>
    <row r="123" spans="2:4" ht="12.75">
      <c r="B123">
        <v>21</v>
      </c>
      <c r="C123" s="2">
        <v>4.25218E-09</v>
      </c>
      <c r="D123" s="2">
        <v>-7.55699E-09</v>
      </c>
    </row>
    <row r="124" spans="2:4" ht="12.75">
      <c r="B124">
        <v>25</v>
      </c>
      <c r="C124" s="2">
        <v>2.67026E-09</v>
      </c>
      <c r="D124" s="2">
        <v>1.44725E-10</v>
      </c>
    </row>
    <row r="125" spans="2:4" ht="12.75">
      <c r="B125">
        <v>27</v>
      </c>
      <c r="C125" s="2">
        <v>1.10089E-09</v>
      </c>
      <c r="D125" s="2">
        <v>-8.79737E-10</v>
      </c>
    </row>
    <row r="126" spans="2:4" ht="12.75">
      <c r="B126">
        <v>28</v>
      </c>
      <c r="C126" s="2">
        <v>-4.63051E-10</v>
      </c>
      <c r="D126" s="2">
        <v>-6.55134E-10</v>
      </c>
    </row>
    <row r="127" spans="2:4" ht="12.75">
      <c r="B127">
        <v>30</v>
      </c>
      <c r="C127" s="2">
        <v>-8.11891E-11</v>
      </c>
      <c r="D127" s="2">
        <v>-1.31264E-10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30</v>
      </c>
      <c r="B130" t="s">
        <v>31</v>
      </c>
      <c r="C130" t="s">
        <v>32</v>
      </c>
    </row>
    <row r="131" spans="1:2" ht="12.75">
      <c r="A131" t="s">
        <v>33</v>
      </c>
      <c r="B131">
        <v>3963923</v>
      </c>
    </row>
    <row r="132" spans="1:2" ht="12.75">
      <c r="A132" t="s">
        <v>34</v>
      </c>
      <c r="B132">
        <v>3964049</v>
      </c>
    </row>
    <row r="133" spans="1:2" ht="12.75">
      <c r="A133" t="s">
        <v>35</v>
      </c>
      <c r="B133">
        <v>37453</v>
      </c>
    </row>
    <row r="134" spans="1:2" ht="12.75">
      <c r="A134" t="s">
        <v>36</v>
      </c>
      <c r="B134">
        <v>2</v>
      </c>
    </row>
    <row r="135" spans="1:2" ht="12.75">
      <c r="A135" t="s">
        <v>37</v>
      </c>
      <c r="B135">
        <v>-0.00411</v>
      </c>
    </row>
    <row r="136" spans="1:2" ht="12.75">
      <c r="A136" t="s">
        <v>38</v>
      </c>
      <c r="B136">
        <v>0.00122</v>
      </c>
    </row>
    <row r="137" spans="1:2" ht="12.75">
      <c r="A137" t="s">
        <v>39</v>
      </c>
      <c r="B137">
        <v>298.21</v>
      </c>
    </row>
    <row r="138" spans="1:2" ht="12.75">
      <c r="A138" t="s">
        <v>40</v>
      </c>
      <c r="B138">
        <v>-68.4639</v>
      </c>
    </row>
    <row r="139" spans="1:2" ht="12.75">
      <c r="A139" t="s">
        <v>41</v>
      </c>
      <c r="B139" s="2">
        <v>8.93008</v>
      </c>
    </row>
    <row r="140" spans="1:2" ht="12.75">
      <c r="A140" t="s">
        <v>42</v>
      </c>
      <c r="B140" s="2">
        <v>0</v>
      </c>
    </row>
    <row r="141" spans="1:2" ht="12.75">
      <c r="A141" t="s">
        <v>43</v>
      </c>
      <c r="B141" s="2">
        <v>0</v>
      </c>
    </row>
    <row r="142" ht="12.75">
      <c r="A142" t="s">
        <v>9</v>
      </c>
    </row>
    <row r="143" ht="12.75">
      <c r="A143" t="s">
        <v>44</v>
      </c>
    </row>
    <row r="144" spans="1:2" ht="12.75">
      <c r="A144" t="s">
        <v>45</v>
      </c>
      <c r="B144">
        <v>1</v>
      </c>
    </row>
    <row r="145" spans="1:2" ht="12.75">
      <c r="A145" t="s">
        <v>46</v>
      </c>
      <c r="B145">
        <v>1</v>
      </c>
    </row>
    <row r="146" spans="1:2" ht="12.75">
      <c r="A146" t="s">
        <v>47</v>
      </c>
      <c r="B146">
        <v>1</v>
      </c>
    </row>
    <row r="147" spans="1:2" ht="12.75">
      <c r="A147" t="s">
        <v>48</v>
      </c>
      <c r="B147">
        <v>1</v>
      </c>
    </row>
    <row r="148" spans="1:2" ht="12.75">
      <c r="A148" t="s">
        <v>49</v>
      </c>
      <c r="B148">
        <v>0</v>
      </c>
    </row>
    <row r="149" spans="1:2" ht="12.75">
      <c r="A149" t="s">
        <v>50</v>
      </c>
      <c r="B149">
        <v>0</v>
      </c>
    </row>
    <row r="150" spans="1:2" ht="12.75">
      <c r="A150" t="s">
        <v>51</v>
      </c>
      <c r="B150">
        <v>-1</v>
      </c>
    </row>
    <row r="151" spans="1:2" ht="12.75">
      <c r="A151" t="s">
        <v>52</v>
      </c>
      <c r="B151">
        <v>0</v>
      </c>
    </row>
    <row r="152" ht="12.75">
      <c r="A152" t="s">
        <v>53</v>
      </c>
    </row>
    <row r="153" spans="1:4" ht="12.75">
      <c r="A153" t="s">
        <v>53</v>
      </c>
      <c r="B153" t="s">
        <v>54</v>
      </c>
      <c r="C153" t="s">
        <v>55</v>
      </c>
      <c r="D153" t="s">
        <v>56</v>
      </c>
    </row>
    <row r="154" spans="2:4" ht="12.75">
      <c r="B154">
        <v>1</v>
      </c>
      <c r="C154" s="2">
        <v>-1.05208E-07</v>
      </c>
      <c r="D154" s="2">
        <v>-3.50824E-07</v>
      </c>
    </row>
    <row r="155" spans="2:4" ht="12.75">
      <c r="B155">
        <v>2</v>
      </c>
      <c r="C155" s="2">
        <v>1</v>
      </c>
      <c r="D155" s="2">
        <v>8.51342E-05</v>
      </c>
    </row>
    <row r="156" spans="2:4" ht="12.75">
      <c r="B156">
        <v>3</v>
      </c>
      <c r="C156" s="2">
        <v>-6.58549E-05</v>
      </c>
      <c r="D156" s="2">
        <v>2.74894E-05</v>
      </c>
    </row>
    <row r="157" spans="2:4" ht="12.75">
      <c r="B157">
        <v>4</v>
      </c>
      <c r="C157" s="2">
        <v>6.81761E-06</v>
      </c>
      <c r="D157" s="2">
        <v>1.25842E-06</v>
      </c>
    </row>
    <row r="158" spans="2:4" ht="12.75">
      <c r="B158">
        <v>5</v>
      </c>
      <c r="C158" s="2">
        <v>-3.44592E-06</v>
      </c>
      <c r="D158" s="2">
        <v>-2.40185E-06</v>
      </c>
    </row>
    <row r="159" spans="2:4" ht="12.75">
      <c r="B159">
        <v>6</v>
      </c>
      <c r="C159" s="2">
        <v>8.01111E-06</v>
      </c>
      <c r="D159" s="2">
        <v>6.54229E-07</v>
      </c>
    </row>
    <row r="160" spans="2:4" ht="12.75">
      <c r="B160">
        <v>9</v>
      </c>
      <c r="C160" s="2">
        <v>5.16785E-08</v>
      </c>
      <c r="D160" s="2">
        <v>-2.39574E-07</v>
      </c>
    </row>
    <row r="161" spans="2:4" ht="12.75">
      <c r="B161">
        <v>10</v>
      </c>
      <c r="C161" s="2">
        <v>-9.37765E-08</v>
      </c>
      <c r="D161" s="2">
        <v>1.78639E-08</v>
      </c>
    </row>
    <row r="162" spans="2:4" ht="12.75">
      <c r="B162">
        <v>12</v>
      </c>
      <c r="C162" s="2">
        <v>-2.72949E-08</v>
      </c>
      <c r="D162" s="2">
        <v>-8.43157E-08</v>
      </c>
    </row>
    <row r="163" spans="2:4" ht="12.75">
      <c r="B163">
        <v>15</v>
      </c>
      <c r="C163" s="2">
        <v>-1.58015E-08</v>
      </c>
      <c r="D163" s="2">
        <v>-4.16279E-08</v>
      </c>
    </row>
    <row r="164" spans="2:4" ht="12.75">
      <c r="B164">
        <v>18</v>
      </c>
      <c r="C164" s="2">
        <v>-5.9913E-09</v>
      </c>
      <c r="D164" s="2">
        <v>-6.7881E-09</v>
      </c>
    </row>
    <row r="165" spans="2:4" ht="12.75">
      <c r="B165">
        <v>20</v>
      </c>
      <c r="C165" s="2">
        <v>-3.06291E-09</v>
      </c>
      <c r="D165" s="2">
        <v>-6.39936E-09</v>
      </c>
    </row>
    <row r="166" spans="2:4" ht="12.75">
      <c r="B166">
        <v>21</v>
      </c>
      <c r="C166" s="2">
        <v>4.96958E-09</v>
      </c>
      <c r="D166" s="2">
        <v>-5.98271E-09</v>
      </c>
    </row>
    <row r="167" spans="2:4" ht="12.75">
      <c r="B167">
        <v>25</v>
      </c>
      <c r="C167" s="2">
        <v>2.12447E-09</v>
      </c>
      <c r="D167" s="2">
        <v>-8.13813E-12</v>
      </c>
    </row>
    <row r="168" spans="2:4" ht="12.75">
      <c r="B168">
        <v>27</v>
      </c>
      <c r="C168" s="2">
        <v>1.08721E-09</v>
      </c>
      <c r="D168" s="2">
        <v>-7.87517E-10</v>
      </c>
    </row>
    <row r="169" spans="2:4" ht="12.75">
      <c r="B169">
        <v>28</v>
      </c>
      <c r="C169" s="2">
        <v>-3.48924E-10</v>
      </c>
      <c r="D169" s="2">
        <v>-5.17626E-10</v>
      </c>
    </row>
    <row r="170" spans="2:4" ht="12.75">
      <c r="B170">
        <v>30</v>
      </c>
      <c r="C170" s="2">
        <v>-6.51452E-11</v>
      </c>
      <c r="D170" s="2">
        <v>-7.88464E-11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30</v>
      </c>
      <c r="B173" t="s">
        <v>31</v>
      </c>
      <c r="C173" t="s">
        <v>32</v>
      </c>
    </row>
    <row r="174" spans="1:2" ht="12.75">
      <c r="A174" t="s">
        <v>33</v>
      </c>
      <c r="B174">
        <v>3963923</v>
      </c>
    </row>
    <row r="175" spans="1:2" ht="12.75">
      <c r="A175" t="s">
        <v>34</v>
      </c>
      <c r="B175">
        <v>3964082</v>
      </c>
    </row>
    <row r="176" spans="1:2" ht="12.75">
      <c r="A176" t="s">
        <v>35</v>
      </c>
      <c r="B176">
        <v>37453</v>
      </c>
    </row>
    <row r="177" spans="1:2" ht="12.75">
      <c r="A177" t="s">
        <v>36</v>
      </c>
      <c r="B177">
        <v>2</v>
      </c>
    </row>
    <row r="178" spans="1:2" ht="12.75">
      <c r="A178" t="s">
        <v>37</v>
      </c>
      <c r="B178">
        <v>-0.00401</v>
      </c>
    </row>
    <row r="179" spans="1:2" ht="12.75">
      <c r="A179" t="s">
        <v>38</v>
      </c>
      <c r="B179">
        <v>0.00117</v>
      </c>
    </row>
    <row r="180" spans="1:2" ht="12.75">
      <c r="A180" t="s">
        <v>39</v>
      </c>
      <c r="B180">
        <v>398.02</v>
      </c>
    </row>
    <row r="181" spans="1:2" ht="12.75">
      <c r="A181" t="s">
        <v>40</v>
      </c>
      <c r="B181">
        <v>-68.4601</v>
      </c>
    </row>
    <row r="182" spans="1:2" ht="12.75">
      <c r="A182" t="s">
        <v>41</v>
      </c>
      <c r="B182" s="2">
        <v>11.8774</v>
      </c>
    </row>
    <row r="183" spans="1:2" ht="12.75">
      <c r="A183" t="s">
        <v>42</v>
      </c>
      <c r="B183" s="2">
        <v>0</v>
      </c>
    </row>
    <row r="184" spans="1:2" ht="12.75">
      <c r="A184" t="s">
        <v>43</v>
      </c>
      <c r="B184" s="2">
        <v>0</v>
      </c>
    </row>
    <row r="185" ht="12.75">
      <c r="A185" t="s">
        <v>9</v>
      </c>
    </row>
    <row r="186" ht="12.75">
      <c r="A186" t="s">
        <v>44</v>
      </c>
    </row>
    <row r="187" spans="1:2" ht="12.75">
      <c r="A187" t="s">
        <v>45</v>
      </c>
      <c r="B187">
        <v>1</v>
      </c>
    </row>
    <row r="188" spans="1:2" ht="12.75">
      <c r="A188" t="s">
        <v>46</v>
      </c>
      <c r="B188">
        <v>1</v>
      </c>
    </row>
    <row r="189" spans="1:2" ht="12.75">
      <c r="A189" t="s">
        <v>47</v>
      </c>
      <c r="B189">
        <v>1</v>
      </c>
    </row>
    <row r="190" spans="1:2" ht="12.75">
      <c r="A190" t="s">
        <v>48</v>
      </c>
      <c r="B190">
        <v>1</v>
      </c>
    </row>
    <row r="191" spans="1:2" ht="12.75">
      <c r="A191" t="s">
        <v>49</v>
      </c>
      <c r="B191">
        <v>0</v>
      </c>
    </row>
    <row r="192" spans="1:2" ht="12.75">
      <c r="A192" t="s">
        <v>50</v>
      </c>
      <c r="B192">
        <v>0</v>
      </c>
    </row>
    <row r="193" spans="1:2" ht="12.75">
      <c r="A193" t="s">
        <v>51</v>
      </c>
      <c r="B193">
        <v>-1</v>
      </c>
    </row>
    <row r="194" spans="1:2" ht="12.75">
      <c r="A194" t="s">
        <v>52</v>
      </c>
      <c r="B194">
        <v>0</v>
      </c>
    </row>
    <row r="195" ht="12.75">
      <c r="A195" t="s">
        <v>53</v>
      </c>
    </row>
    <row r="196" spans="1:4" ht="12.75">
      <c r="A196" t="s">
        <v>53</v>
      </c>
      <c r="B196" t="s">
        <v>54</v>
      </c>
      <c r="C196" t="s">
        <v>55</v>
      </c>
      <c r="D196" t="s">
        <v>56</v>
      </c>
    </row>
    <row r="197" spans="2:4" ht="12.75">
      <c r="B197">
        <v>1</v>
      </c>
      <c r="C197" s="2">
        <v>-1.19821E-07</v>
      </c>
      <c r="D197" s="2">
        <v>-1.99377E-07</v>
      </c>
    </row>
    <row r="198" spans="2:4" ht="12.75">
      <c r="B198">
        <v>2</v>
      </c>
      <c r="C198" s="2">
        <v>1.00001</v>
      </c>
      <c r="D198" s="2">
        <v>5.36273E-05</v>
      </c>
    </row>
    <row r="199" spans="2:4" ht="12.75">
      <c r="B199">
        <v>3</v>
      </c>
      <c r="C199" s="2">
        <v>-8.0109E-05</v>
      </c>
      <c r="D199" s="2">
        <v>3.64147E-05</v>
      </c>
    </row>
    <row r="200" spans="2:4" ht="12.75">
      <c r="B200">
        <v>4</v>
      </c>
      <c r="C200" s="2">
        <v>3.62483E-06</v>
      </c>
      <c r="D200" s="2">
        <v>1.72232E-06</v>
      </c>
    </row>
    <row r="201" spans="2:4" ht="12.75">
      <c r="B201">
        <v>5</v>
      </c>
      <c r="C201" s="2">
        <v>-3.61732E-06</v>
      </c>
      <c r="D201" s="2">
        <v>-2.78241E-06</v>
      </c>
    </row>
    <row r="202" spans="2:4" ht="12.75">
      <c r="B202">
        <v>6</v>
      </c>
      <c r="C202" s="2">
        <v>7.68035E-06</v>
      </c>
      <c r="D202" s="2">
        <v>5.44512E-07</v>
      </c>
    </row>
    <row r="203" spans="2:4" ht="12.75">
      <c r="B203">
        <v>9</v>
      </c>
      <c r="C203" s="2">
        <v>2.58863E-08</v>
      </c>
      <c r="D203" s="2">
        <v>-1.94502E-07</v>
      </c>
    </row>
    <row r="204" spans="2:4" ht="12.75">
      <c r="B204">
        <v>10</v>
      </c>
      <c r="C204" s="2">
        <v>-9.88319E-08</v>
      </c>
      <c r="D204" s="2">
        <v>1.4614E-08</v>
      </c>
    </row>
    <row r="205" spans="2:4" ht="12.75">
      <c r="B205">
        <v>12</v>
      </c>
      <c r="C205" s="2">
        <v>-3.51537E-08</v>
      </c>
      <c r="D205" s="2">
        <v>-6.79196E-08</v>
      </c>
    </row>
    <row r="206" spans="2:4" ht="12.75">
      <c r="B206">
        <v>15</v>
      </c>
      <c r="C206" s="2">
        <v>-5.79846E-09</v>
      </c>
      <c r="D206" s="2">
        <v>-2.87379E-08</v>
      </c>
    </row>
    <row r="207" spans="2:4" ht="12.75">
      <c r="B207">
        <v>18</v>
      </c>
      <c r="C207" s="2">
        <v>-5.76472E-09</v>
      </c>
      <c r="D207" s="2">
        <v>-5.8494E-09</v>
      </c>
    </row>
    <row r="208" spans="2:4" ht="12.75">
      <c r="B208">
        <v>20</v>
      </c>
      <c r="C208" s="2">
        <v>-2.32723E-09</v>
      </c>
      <c r="D208" s="2">
        <v>-5.32441E-09</v>
      </c>
    </row>
    <row r="209" spans="2:4" ht="12.75">
      <c r="B209">
        <v>21</v>
      </c>
      <c r="C209" s="2">
        <v>3.75911E-09</v>
      </c>
      <c r="D209" s="2">
        <v>-5.51044E-09</v>
      </c>
    </row>
    <row r="210" spans="2:4" ht="12.75">
      <c r="B210">
        <v>25</v>
      </c>
      <c r="C210" s="2">
        <v>1.40157E-09</v>
      </c>
      <c r="D210" s="2">
        <v>1.06917E-10</v>
      </c>
    </row>
    <row r="211" spans="2:4" ht="12.75">
      <c r="B211">
        <v>27</v>
      </c>
      <c r="C211" s="2">
        <v>7.87418E-10</v>
      </c>
      <c r="D211" s="2">
        <v>-4.61705E-10</v>
      </c>
    </row>
    <row r="212" spans="2:4" ht="12.75">
      <c r="B212">
        <v>28</v>
      </c>
      <c r="C212" s="2">
        <v>-2.76867E-10</v>
      </c>
      <c r="D212" s="2">
        <v>-4.08984E-10</v>
      </c>
    </row>
    <row r="213" spans="2:4" ht="12.75">
      <c r="B213">
        <v>30</v>
      </c>
      <c r="C213" s="2">
        <v>-3.37865E-11</v>
      </c>
      <c r="D213" s="2">
        <v>-7.49178E-11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30</v>
      </c>
      <c r="B216" t="s">
        <v>31</v>
      </c>
      <c r="C216" t="s">
        <v>32</v>
      </c>
    </row>
    <row r="217" spans="1:2" ht="12.75">
      <c r="A217" t="s">
        <v>33</v>
      </c>
      <c r="B217">
        <v>3963923</v>
      </c>
    </row>
    <row r="218" spans="1:2" ht="12.75">
      <c r="A218" t="s">
        <v>34</v>
      </c>
      <c r="B218">
        <v>3964115</v>
      </c>
    </row>
    <row r="219" spans="1:2" ht="12.75">
      <c r="A219" t="s">
        <v>35</v>
      </c>
      <c r="B219">
        <v>37453</v>
      </c>
    </row>
    <row r="220" spans="1:2" ht="12.75">
      <c r="A220" t="s">
        <v>36</v>
      </c>
      <c r="B220">
        <v>2</v>
      </c>
    </row>
    <row r="221" spans="1:2" ht="12.75">
      <c r="A221" t="s">
        <v>37</v>
      </c>
      <c r="B221">
        <v>-0.00373</v>
      </c>
    </row>
    <row r="222" spans="1:2" ht="12.75">
      <c r="A222" t="s">
        <v>38</v>
      </c>
      <c r="B222">
        <v>0.0013</v>
      </c>
    </row>
    <row r="223" spans="1:2" ht="12.75">
      <c r="A223" t="s">
        <v>39</v>
      </c>
      <c r="B223">
        <v>497.75</v>
      </c>
    </row>
    <row r="224" spans="1:2" ht="12.75">
      <c r="A224" t="s">
        <v>40</v>
      </c>
      <c r="B224">
        <v>-68.4559</v>
      </c>
    </row>
    <row r="225" spans="1:2" ht="12.75">
      <c r="A225" t="s">
        <v>41</v>
      </c>
      <c r="B225" s="2">
        <v>14.6542</v>
      </c>
    </row>
    <row r="226" spans="1:2" ht="12.75">
      <c r="A226" t="s">
        <v>42</v>
      </c>
      <c r="B226" s="2">
        <v>0</v>
      </c>
    </row>
    <row r="227" spans="1:2" ht="12.75">
      <c r="A227" t="s">
        <v>43</v>
      </c>
      <c r="B227" s="2">
        <v>0</v>
      </c>
    </row>
    <row r="228" ht="12.75">
      <c r="A228" t="s">
        <v>9</v>
      </c>
    </row>
    <row r="229" ht="12.75">
      <c r="A229" t="s">
        <v>44</v>
      </c>
    </row>
    <row r="230" spans="1:2" ht="12.75">
      <c r="A230" t="s">
        <v>45</v>
      </c>
      <c r="B230">
        <v>1</v>
      </c>
    </row>
    <row r="231" spans="1:2" ht="12.75">
      <c r="A231" t="s">
        <v>46</v>
      </c>
      <c r="B231">
        <v>1</v>
      </c>
    </row>
    <row r="232" spans="1:2" ht="12.75">
      <c r="A232" t="s">
        <v>47</v>
      </c>
      <c r="B232">
        <v>1</v>
      </c>
    </row>
    <row r="233" spans="1:2" ht="12.75">
      <c r="A233" t="s">
        <v>48</v>
      </c>
      <c r="B233">
        <v>1</v>
      </c>
    </row>
    <row r="234" spans="1:2" ht="12.75">
      <c r="A234" t="s">
        <v>49</v>
      </c>
      <c r="B234">
        <v>0</v>
      </c>
    </row>
    <row r="235" spans="1:2" ht="12.75">
      <c r="A235" t="s">
        <v>50</v>
      </c>
      <c r="B235">
        <v>0</v>
      </c>
    </row>
    <row r="236" spans="1:2" ht="12.75">
      <c r="A236" t="s">
        <v>51</v>
      </c>
      <c r="B236">
        <v>-1</v>
      </c>
    </row>
    <row r="237" spans="1:2" ht="12.75">
      <c r="A237" t="s">
        <v>52</v>
      </c>
      <c r="B237">
        <v>0</v>
      </c>
    </row>
    <row r="238" ht="12.75">
      <c r="A238" t="s">
        <v>53</v>
      </c>
    </row>
    <row r="239" spans="1:4" ht="12.75">
      <c r="A239" t="s">
        <v>53</v>
      </c>
      <c r="B239" t="s">
        <v>54</v>
      </c>
      <c r="C239" t="s">
        <v>55</v>
      </c>
      <c r="D239" t="s">
        <v>56</v>
      </c>
    </row>
    <row r="240" spans="2:4" ht="12.75">
      <c r="B240">
        <v>1</v>
      </c>
      <c r="C240" s="2">
        <v>-8.84853E-08</v>
      </c>
      <c r="D240" s="2">
        <v>-3.34664E-08</v>
      </c>
    </row>
    <row r="241" spans="2:4" ht="12.75">
      <c r="B241">
        <v>2</v>
      </c>
      <c r="C241" s="2">
        <v>1.00002</v>
      </c>
      <c r="D241" s="2">
        <v>1.50139E-05</v>
      </c>
    </row>
    <row r="242" spans="2:4" ht="12.75">
      <c r="B242">
        <v>3</v>
      </c>
      <c r="C242" s="2">
        <v>-0.000121467</v>
      </c>
      <c r="D242" s="2">
        <v>5.08775E-05</v>
      </c>
    </row>
    <row r="243" spans="2:4" ht="12.75">
      <c r="B243">
        <v>4</v>
      </c>
      <c r="C243" s="2">
        <v>8.19394E-07</v>
      </c>
      <c r="D243" s="2">
        <v>1.20825E-06</v>
      </c>
    </row>
    <row r="244" spans="2:4" ht="12.75">
      <c r="B244">
        <v>5</v>
      </c>
      <c r="C244" s="2">
        <v>-4.15186E-06</v>
      </c>
      <c r="D244" s="2">
        <v>-3.21809E-06</v>
      </c>
    </row>
    <row r="245" spans="2:4" ht="12.75">
      <c r="B245">
        <v>6</v>
      </c>
      <c r="C245" s="2">
        <v>6.89038E-06</v>
      </c>
      <c r="D245" s="2">
        <v>4.28882E-07</v>
      </c>
    </row>
    <row r="246" spans="2:4" ht="12.75">
      <c r="B246">
        <v>9</v>
      </c>
      <c r="C246" s="2">
        <v>1.09743E-08</v>
      </c>
      <c r="D246" s="2">
        <v>-1.65679E-07</v>
      </c>
    </row>
    <row r="247" spans="2:4" ht="12.75">
      <c r="B247">
        <v>10</v>
      </c>
      <c r="C247" s="2">
        <v>-9.75937E-08</v>
      </c>
      <c r="D247" s="2">
        <v>1.35544E-08</v>
      </c>
    </row>
    <row r="248" spans="2:4" ht="12.75">
      <c r="B248">
        <v>12</v>
      </c>
      <c r="C248" s="2">
        <v>-5.53022E-09</v>
      </c>
      <c r="D248" s="2">
        <v>-4.85229E-08</v>
      </c>
    </row>
    <row r="249" spans="2:4" ht="12.75">
      <c r="B249">
        <v>15</v>
      </c>
      <c r="C249" s="2">
        <v>-7.43551E-09</v>
      </c>
      <c r="D249" s="2">
        <v>-2.27285E-08</v>
      </c>
    </row>
    <row r="250" spans="2:4" ht="12.75">
      <c r="B250">
        <v>18</v>
      </c>
      <c r="C250" s="2">
        <v>-2.92683E-09</v>
      </c>
      <c r="D250" s="2">
        <v>-4.33096E-09</v>
      </c>
    </row>
    <row r="251" spans="2:4" ht="12.75">
      <c r="B251">
        <v>20</v>
      </c>
      <c r="C251" s="2">
        <v>-1.79881E-09</v>
      </c>
      <c r="D251" s="2">
        <v>-2.88456E-09</v>
      </c>
    </row>
    <row r="252" spans="2:4" ht="12.75">
      <c r="B252">
        <v>21</v>
      </c>
      <c r="C252" s="2">
        <v>2.49855E-09</v>
      </c>
      <c r="D252" s="2">
        <v>-3.93649E-09</v>
      </c>
    </row>
    <row r="253" spans="2:4" ht="12.75">
      <c r="B253">
        <v>25</v>
      </c>
      <c r="C253" s="2">
        <v>1.2017E-09</v>
      </c>
      <c r="D253" s="2">
        <v>1.07582E-10</v>
      </c>
    </row>
    <row r="254" spans="2:4" ht="12.75">
      <c r="B254">
        <v>27</v>
      </c>
      <c r="C254" s="2">
        <v>7.51134E-10</v>
      </c>
      <c r="D254" s="2">
        <v>-4.15514E-10</v>
      </c>
    </row>
    <row r="255" spans="2:4" ht="12.75">
      <c r="B255">
        <v>28</v>
      </c>
      <c r="C255" s="2">
        <v>-2.33655E-10</v>
      </c>
      <c r="D255" s="2">
        <v>-3.15935E-10</v>
      </c>
    </row>
    <row r="256" spans="2:4" ht="12.75">
      <c r="B256">
        <v>30</v>
      </c>
      <c r="C256" s="2">
        <v>-2.59759E-11</v>
      </c>
      <c r="D256" s="2">
        <v>-3.63035E-11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30</v>
      </c>
      <c r="B259" t="s">
        <v>31</v>
      </c>
      <c r="C259" t="s">
        <v>32</v>
      </c>
    </row>
    <row r="260" spans="1:2" ht="12.75">
      <c r="A260" t="s">
        <v>33</v>
      </c>
      <c r="B260">
        <v>3963923</v>
      </c>
    </row>
    <row r="261" spans="1:2" ht="12.75">
      <c r="A261" t="s">
        <v>34</v>
      </c>
      <c r="B261">
        <v>3964148</v>
      </c>
    </row>
    <row r="262" spans="1:2" ht="12.75">
      <c r="A262" t="s">
        <v>35</v>
      </c>
      <c r="B262">
        <v>37453</v>
      </c>
    </row>
    <row r="263" spans="1:2" ht="12.75">
      <c r="A263" t="s">
        <v>36</v>
      </c>
      <c r="B263">
        <v>2</v>
      </c>
    </row>
    <row r="264" spans="1:2" ht="12.75">
      <c r="A264" t="s">
        <v>37</v>
      </c>
      <c r="B264">
        <v>-0.00349</v>
      </c>
    </row>
    <row r="265" spans="1:2" ht="12.75">
      <c r="A265" t="s">
        <v>38</v>
      </c>
      <c r="B265">
        <v>0.00107</v>
      </c>
    </row>
    <row r="266" spans="1:2" ht="12.75">
      <c r="A266" t="s">
        <v>39</v>
      </c>
      <c r="B266">
        <v>532.54</v>
      </c>
    </row>
    <row r="267" spans="1:2" ht="12.75">
      <c r="A267" t="s">
        <v>40</v>
      </c>
      <c r="B267">
        <v>-68.4557</v>
      </c>
    </row>
    <row r="268" spans="1:2" ht="12.75">
      <c r="A268" t="s">
        <v>41</v>
      </c>
      <c r="B268" s="2">
        <v>15.4747</v>
      </c>
    </row>
    <row r="269" spans="1:2" ht="12.75">
      <c r="A269" t="s">
        <v>42</v>
      </c>
      <c r="B269" s="2">
        <v>0</v>
      </c>
    </row>
    <row r="270" spans="1:2" ht="12.75">
      <c r="A270" t="s">
        <v>43</v>
      </c>
      <c r="B270" s="2">
        <v>0</v>
      </c>
    </row>
    <row r="271" ht="12.75">
      <c r="A271" t="s">
        <v>9</v>
      </c>
    </row>
    <row r="272" ht="12.75">
      <c r="A272" t="s">
        <v>44</v>
      </c>
    </row>
    <row r="273" spans="1:2" ht="12.75">
      <c r="A273" t="s">
        <v>45</v>
      </c>
      <c r="B273">
        <v>1</v>
      </c>
    </row>
    <row r="274" spans="1:2" ht="12.75">
      <c r="A274" t="s">
        <v>46</v>
      </c>
      <c r="B274">
        <v>1</v>
      </c>
    </row>
    <row r="275" spans="1:2" ht="12.75">
      <c r="A275" t="s">
        <v>47</v>
      </c>
      <c r="B275">
        <v>1</v>
      </c>
    </row>
    <row r="276" spans="1:2" ht="12.75">
      <c r="A276" t="s">
        <v>48</v>
      </c>
      <c r="B276">
        <v>1</v>
      </c>
    </row>
    <row r="277" spans="1:2" ht="12.75">
      <c r="A277" t="s">
        <v>49</v>
      </c>
      <c r="B277">
        <v>0</v>
      </c>
    </row>
    <row r="278" spans="1:2" ht="12.75">
      <c r="A278" t="s">
        <v>50</v>
      </c>
      <c r="B278">
        <v>0</v>
      </c>
    </row>
    <row r="279" spans="1:2" ht="12.75">
      <c r="A279" t="s">
        <v>51</v>
      </c>
      <c r="B279">
        <v>-1</v>
      </c>
    </row>
    <row r="280" spans="1:2" ht="12.75">
      <c r="A280" t="s">
        <v>52</v>
      </c>
      <c r="B280">
        <v>0</v>
      </c>
    </row>
    <row r="281" ht="12.75">
      <c r="A281" t="s">
        <v>53</v>
      </c>
    </row>
    <row r="282" spans="1:4" ht="12.75">
      <c r="A282" t="s">
        <v>53</v>
      </c>
      <c r="B282" t="s">
        <v>54</v>
      </c>
      <c r="C282" t="s">
        <v>55</v>
      </c>
      <c r="D282" t="s">
        <v>56</v>
      </c>
    </row>
    <row r="283" spans="2:4" ht="12.75">
      <c r="B283">
        <v>1</v>
      </c>
      <c r="C283" s="2">
        <v>-1.30989E-07</v>
      </c>
      <c r="D283" s="2">
        <v>-7.19714E-08</v>
      </c>
    </row>
    <row r="284" spans="2:4" ht="12.75">
      <c r="B284">
        <v>2</v>
      </c>
      <c r="C284" s="2">
        <v>1.00003</v>
      </c>
      <c r="D284" s="2">
        <v>2.90824E-05</v>
      </c>
    </row>
    <row r="285" spans="2:4" ht="12.75">
      <c r="B285">
        <v>3</v>
      </c>
      <c r="C285" s="2">
        <v>-0.000143904</v>
      </c>
      <c r="D285" s="2">
        <v>4.00495E-05</v>
      </c>
    </row>
    <row r="286" spans="2:4" ht="12.75">
      <c r="B286">
        <v>4</v>
      </c>
      <c r="C286" s="2">
        <v>1.87849E-07</v>
      </c>
      <c r="D286" s="2">
        <v>7.66661E-07</v>
      </c>
    </row>
    <row r="287" spans="2:4" ht="12.75">
      <c r="B287">
        <v>5</v>
      </c>
      <c r="C287" s="2">
        <v>-4.58113E-06</v>
      </c>
      <c r="D287" s="2">
        <v>-3.08277E-06</v>
      </c>
    </row>
    <row r="288" spans="2:4" ht="12.75">
      <c r="B288">
        <v>6</v>
      </c>
      <c r="C288" s="2">
        <v>6.3477E-06</v>
      </c>
      <c r="D288" s="2">
        <v>4.43107E-07</v>
      </c>
    </row>
    <row r="289" spans="2:4" ht="12.75">
      <c r="B289">
        <v>9</v>
      </c>
      <c r="C289" s="2">
        <v>3.7778E-10</v>
      </c>
      <c r="D289" s="2">
        <v>-1.73136E-07</v>
      </c>
    </row>
    <row r="290" spans="2:4" ht="12.75">
      <c r="B290">
        <v>10</v>
      </c>
      <c r="C290" s="2">
        <v>-9.64786E-08</v>
      </c>
      <c r="D290" s="2">
        <v>6.32115E-09</v>
      </c>
    </row>
    <row r="291" spans="2:4" ht="12.75">
      <c r="B291">
        <v>12</v>
      </c>
      <c r="C291" s="2">
        <v>-1.76474E-08</v>
      </c>
      <c r="D291" s="2">
        <v>-5.28147E-08</v>
      </c>
    </row>
    <row r="292" spans="2:4" ht="12.75">
      <c r="B292">
        <v>15</v>
      </c>
      <c r="C292" s="2">
        <v>-7.38725E-09</v>
      </c>
      <c r="D292" s="2">
        <v>-2.33727E-08</v>
      </c>
    </row>
    <row r="293" spans="2:4" ht="12.75">
      <c r="B293">
        <v>18</v>
      </c>
      <c r="C293" s="2">
        <v>-3.43413E-09</v>
      </c>
      <c r="D293" s="2">
        <v>-4.92178E-09</v>
      </c>
    </row>
    <row r="294" spans="2:4" ht="12.75">
      <c r="B294">
        <v>20</v>
      </c>
      <c r="C294" s="2">
        <v>-1.93351E-09</v>
      </c>
      <c r="D294" s="2">
        <v>-2.96302E-09</v>
      </c>
    </row>
    <row r="295" spans="2:4" ht="12.75">
      <c r="B295">
        <v>21</v>
      </c>
      <c r="C295" s="2">
        <v>3.18188E-09</v>
      </c>
      <c r="D295" s="2">
        <v>-3.96825E-09</v>
      </c>
    </row>
    <row r="296" spans="2:4" ht="12.75">
      <c r="B296">
        <v>25</v>
      </c>
      <c r="C296" s="2">
        <v>1.1275E-09</v>
      </c>
      <c r="D296" s="2">
        <v>1.22991E-10</v>
      </c>
    </row>
    <row r="297" spans="2:4" ht="12.75">
      <c r="B297">
        <v>27</v>
      </c>
      <c r="C297" s="2">
        <v>5.76445E-10</v>
      </c>
      <c r="D297" s="2">
        <v>-3.85149E-10</v>
      </c>
    </row>
    <row r="298" spans="2:4" ht="12.75">
      <c r="B298">
        <v>28</v>
      </c>
      <c r="C298" s="2">
        <v>-1.2747E-10</v>
      </c>
      <c r="D298" s="2">
        <v>-4.09905E-10</v>
      </c>
    </row>
    <row r="299" spans="2:4" ht="12.75">
      <c r="B299">
        <v>30</v>
      </c>
      <c r="C299" s="2">
        <v>-1.81734E-11</v>
      </c>
      <c r="D299" s="2">
        <v>-3.11318E-11</v>
      </c>
    </row>
    <row r="300" ht="12.75">
      <c r="A300" t="s">
        <v>9</v>
      </c>
    </row>
    <row r="301" ht="12.75">
      <c r="A301" t="s">
        <v>9</v>
      </c>
    </row>
    <row r="302" spans="1:3" ht="12.75">
      <c r="A302" t="s">
        <v>30</v>
      </c>
      <c r="B302" t="s">
        <v>31</v>
      </c>
      <c r="C302" t="s">
        <v>32</v>
      </c>
    </row>
    <row r="303" spans="1:2" ht="12.75">
      <c r="A303" t="s">
        <v>33</v>
      </c>
      <c r="B303">
        <v>3963923</v>
      </c>
    </row>
    <row r="304" spans="1:2" ht="12.75">
      <c r="A304" t="s">
        <v>34</v>
      </c>
      <c r="B304">
        <v>3964183</v>
      </c>
    </row>
    <row r="305" spans="1:2" ht="12.75">
      <c r="A305" t="s">
        <v>35</v>
      </c>
      <c r="B305">
        <v>37453</v>
      </c>
    </row>
    <row r="306" spans="1:2" ht="12.75">
      <c r="A306" t="s">
        <v>36</v>
      </c>
      <c r="B306">
        <v>2</v>
      </c>
    </row>
    <row r="307" spans="1:2" ht="12.75">
      <c r="A307" t="s">
        <v>37</v>
      </c>
      <c r="B307">
        <v>-0.00444</v>
      </c>
    </row>
    <row r="308" spans="1:2" ht="12.75">
      <c r="A308" t="s">
        <v>38</v>
      </c>
      <c r="B308">
        <v>0.00098</v>
      </c>
    </row>
    <row r="309" spans="1:2" ht="12.75">
      <c r="A309" t="s">
        <v>39</v>
      </c>
      <c r="B309">
        <v>398.02</v>
      </c>
    </row>
    <row r="310" spans="1:2" ht="12.75">
      <c r="A310" t="s">
        <v>40</v>
      </c>
      <c r="B310">
        <v>-68.4556</v>
      </c>
    </row>
    <row r="311" spans="1:2" ht="12.75">
      <c r="A311" t="s">
        <v>41</v>
      </c>
      <c r="B311" s="2">
        <v>11.9236</v>
      </c>
    </row>
    <row r="312" spans="1:2" ht="12.75">
      <c r="A312" t="s">
        <v>42</v>
      </c>
      <c r="B312" s="2">
        <v>0</v>
      </c>
    </row>
    <row r="313" spans="1:2" ht="12.75">
      <c r="A313" t="s">
        <v>43</v>
      </c>
      <c r="B313" s="2">
        <v>0</v>
      </c>
    </row>
    <row r="314" ht="12.75">
      <c r="A314" t="s">
        <v>9</v>
      </c>
    </row>
    <row r="315" ht="12.75">
      <c r="A315" t="s">
        <v>44</v>
      </c>
    </row>
    <row r="316" spans="1:2" ht="12.75">
      <c r="A316" t="s">
        <v>45</v>
      </c>
      <c r="B316">
        <v>1</v>
      </c>
    </row>
    <row r="317" spans="1:2" ht="12.75">
      <c r="A317" t="s">
        <v>46</v>
      </c>
      <c r="B317">
        <v>1</v>
      </c>
    </row>
    <row r="318" spans="1:2" ht="12.75">
      <c r="A318" t="s">
        <v>47</v>
      </c>
      <c r="B318">
        <v>1</v>
      </c>
    </row>
    <row r="319" spans="1:2" ht="12.75">
      <c r="A319" t="s">
        <v>48</v>
      </c>
      <c r="B319">
        <v>1</v>
      </c>
    </row>
    <row r="320" spans="1:2" ht="12.75">
      <c r="A320" t="s">
        <v>49</v>
      </c>
      <c r="B320">
        <v>0</v>
      </c>
    </row>
    <row r="321" spans="1:2" ht="12.75">
      <c r="A321" t="s">
        <v>50</v>
      </c>
      <c r="B321">
        <v>0</v>
      </c>
    </row>
    <row r="322" spans="1:2" ht="12.75">
      <c r="A322" t="s">
        <v>51</v>
      </c>
      <c r="B322">
        <v>-1</v>
      </c>
    </row>
    <row r="323" spans="1:2" ht="12.75">
      <c r="A323" t="s">
        <v>52</v>
      </c>
      <c r="B323">
        <v>0</v>
      </c>
    </row>
    <row r="324" ht="12.75">
      <c r="A324" t="s">
        <v>53</v>
      </c>
    </row>
    <row r="325" spans="1:4" ht="12.75">
      <c r="A325" t="s">
        <v>53</v>
      </c>
      <c r="B325" t="s">
        <v>54</v>
      </c>
      <c r="C325" t="s">
        <v>55</v>
      </c>
      <c r="D325" t="s">
        <v>56</v>
      </c>
    </row>
    <row r="326" spans="2:4" ht="12.75">
      <c r="B326">
        <v>1</v>
      </c>
      <c r="C326" s="2">
        <v>4.74614E-08</v>
      </c>
      <c r="D326" s="2">
        <v>1.04238E-07</v>
      </c>
    </row>
    <row r="327" spans="2:4" ht="12.75">
      <c r="B327">
        <v>2</v>
      </c>
      <c r="C327" s="2">
        <v>0.999995</v>
      </c>
      <c r="D327" s="2">
        <v>-2.48183E-05</v>
      </c>
    </row>
    <row r="328" spans="2:4" ht="12.75">
      <c r="B328">
        <v>3</v>
      </c>
      <c r="C328" s="2">
        <v>-4.86306E-05</v>
      </c>
      <c r="D328" s="2">
        <v>3.24558E-05</v>
      </c>
    </row>
    <row r="329" spans="2:4" ht="12.75">
      <c r="B329">
        <v>4</v>
      </c>
      <c r="C329" s="2">
        <v>4.07611E-06</v>
      </c>
      <c r="D329" s="2">
        <v>1.7877E-06</v>
      </c>
    </row>
    <row r="330" spans="2:4" ht="12.75">
      <c r="B330">
        <v>5</v>
      </c>
      <c r="C330" s="2">
        <v>-2.83928E-06</v>
      </c>
      <c r="D330" s="2">
        <v>-2.81495E-06</v>
      </c>
    </row>
    <row r="331" spans="2:4" ht="12.75">
      <c r="B331">
        <v>6</v>
      </c>
      <c r="C331" s="2">
        <v>7.68336E-06</v>
      </c>
      <c r="D331" s="2">
        <v>5.10976E-07</v>
      </c>
    </row>
    <row r="332" spans="2:4" ht="12.75">
      <c r="B332">
        <v>9</v>
      </c>
      <c r="C332" s="2">
        <v>3.00078E-08</v>
      </c>
      <c r="D332" s="2">
        <v>-1.75398E-07</v>
      </c>
    </row>
    <row r="333" spans="2:4" ht="12.75">
      <c r="B333">
        <v>10</v>
      </c>
      <c r="C333" s="2">
        <v>-7.90551E-08</v>
      </c>
      <c r="D333" s="2">
        <v>7.43354E-09</v>
      </c>
    </row>
    <row r="334" spans="2:4" ht="12.75">
      <c r="B334">
        <v>12</v>
      </c>
      <c r="C334" s="2">
        <v>-2.49856E-08</v>
      </c>
      <c r="D334" s="2">
        <v>-7.38162E-08</v>
      </c>
    </row>
    <row r="335" spans="2:4" ht="12.75">
      <c r="B335">
        <v>15</v>
      </c>
      <c r="C335" s="2">
        <v>-4.26569E-09</v>
      </c>
      <c r="D335" s="2">
        <v>-2.25648E-08</v>
      </c>
    </row>
    <row r="336" spans="2:4" ht="12.75">
      <c r="B336">
        <v>18</v>
      </c>
      <c r="C336" s="2">
        <v>-4.13314E-09</v>
      </c>
      <c r="D336" s="2">
        <v>-6.08206E-09</v>
      </c>
    </row>
    <row r="337" spans="2:4" ht="12.75">
      <c r="B337">
        <v>20</v>
      </c>
      <c r="C337" s="2">
        <v>-2.56643E-09</v>
      </c>
      <c r="D337" s="2">
        <v>-4.39932E-09</v>
      </c>
    </row>
    <row r="338" spans="2:4" ht="12.75">
      <c r="B338">
        <v>21</v>
      </c>
      <c r="C338" s="2">
        <v>5.34248E-09</v>
      </c>
      <c r="D338" s="2">
        <v>-4.85791E-09</v>
      </c>
    </row>
    <row r="339" spans="2:4" ht="12.75">
      <c r="B339">
        <v>25</v>
      </c>
      <c r="C339" s="2">
        <v>1.42175E-09</v>
      </c>
      <c r="D339" s="2">
        <v>1.9391E-10</v>
      </c>
    </row>
    <row r="340" spans="2:4" ht="12.75">
      <c r="B340">
        <v>27</v>
      </c>
      <c r="C340" s="2">
        <v>8.56269E-10</v>
      </c>
      <c r="D340" s="2">
        <v>-5.37209E-10</v>
      </c>
    </row>
    <row r="341" spans="2:4" ht="12.75">
      <c r="B341">
        <v>28</v>
      </c>
      <c r="C341" s="2">
        <v>-2.09252E-10</v>
      </c>
      <c r="D341" s="2">
        <v>-4.2818E-10</v>
      </c>
    </row>
    <row r="342" spans="2:4" ht="12.75">
      <c r="B342">
        <v>30</v>
      </c>
      <c r="C342" s="2">
        <v>-4.41871E-11</v>
      </c>
      <c r="D342" s="2">
        <v>-7.67909E-11</v>
      </c>
    </row>
    <row r="343" ht="12.75">
      <c r="A343" t="s">
        <v>9</v>
      </c>
    </row>
    <row r="344" ht="12.75">
      <c r="A344" t="s">
        <v>9</v>
      </c>
    </row>
    <row r="345" spans="1:3" ht="12.75">
      <c r="A345" t="s">
        <v>30</v>
      </c>
      <c r="B345" t="s">
        <v>31</v>
      </c>
      <c r="C345" t="s">
        <v>32</v>
      </c>
    </row>
    <row r="346" spans="1:2" ht="12.75">
      <c r="A346" t="s">
        <v>33</v>
      </c>
      <c r="B346">
        <v>3963923</v>
      </c>
    </row>
    <row r="347" spans="1:2" ht="12.75">
      <c r="A347" t="s">
        <v>34</v>
      </c>
      <c r="B347">
        <v>3964216</v>
      </c>
    </row>
    <row r="348" spans="1:2" ht="12.75">
      <c r="A348" t="s">
        <v>35</v>
      </c>
      <c r="B348">
        <v>37453</v>
      </c>
    </row>
    <row r="349" spans="1:2" ht="12.75">
      <c r="A349" t="s">
        <v>36</v>
      </c>
      <c r="B349">
        <v>2</v>
      </c>
    </row>
    <row r="350" spans="1:2" ht="12.75">
      <c r="A350" t="s">
        <v>37</v>
      </c>
      <c r="B350">
        <v>-0.00483</v>
      </c>
    </row>
    <row r="351" spans="1:2" ht="12.75">
      <c r="A351" t="s">
        <v>38</v>
      </c>
      <c r="B351">
        <v>0.00084</v>
      </c>
    </row>
    <row r="352" spans="1:2" ht="12.75">
      <c r="A352" t="s">
        <v>39</v>
      </c>
      <c r="B352">
        <v>198.48</v>
      </c>
    </row>
    <row r="353" spans="1:2" ht="12.75">
      <c r="A353" t="s">
        <v>40</v>
      </c>
      <c r="B353">
        <v>-68.4582</v>
      </c>
    </row>
    <row r="354" spans="1:2" ht="12.75">
      <c r="A354" t="s">
        <v>41</v>
      </c>
      <c r="B354" s="2">
        <v>5.98269</v>
      </c>
    </row>
    <row r="355" spans="1:2" ht="12.75">
      <c r="A355" t="s">
        <v>42</v>
      </c>
      <c r="B355" s="2">
        <v>0</v>
      </c>
    </row>
    <row r="356" spans="1:2" ht="12.75">
      <c r="A356" t="s">
        <v>43</v>
      </c>
      <c r="B356" s="2">
        <v>0</v>
      </c>
    </row>
    <row r="357" ht="12.75">
      <c r="A357" t="s">
        <v>9</v>
      </c>
    </row>
    <row r="358" ht="12.75">
      <c r="A358" t="s">
        <v>44</v>
      </c>
    </row>
    <row r="359" spans="1:2" ht="12.75">
      <c r="A359" t="s">
        <v>45</v>
      </c>
      <c r="B359">
        <v>1</v>
      </c>
    </row>
    <row r="360" spans="1:2" ht="12.75">
      <c r="A360" t="s">
        <v>46</v>
      </c>
      <c r="B360">
        <v>1</v>
      </c>
    </row>
    <row r="361" spans="1:2" ht="12.75">
      <c r="A361" t="s">
        <v>47</v>
      </c>
      <c r="B361">
        <v>1</v>
      </c>
    </row>
    <row r="362" spans="1:2" ht="12.75">
      <c r="A362" t="s">
        <v>48</v>
      </c>
      <c r="B362">
        <v>1</v>
      </c>
    </row>
    <row r="363" spans="1:2" ht="12.75">
      <c r="A363" t="s">
        <v>49</v>
      </c>
      <c r="B363">
        <v>0</v>
      </c>
    </row>
    <row r="364" spans="1:2" ht="12.75">
      <c r="A364" t="s">
        <v>50</v>
      </c>
      <c r="B364">
        <v>0</v>
      </c>
    </row>
    <row r="365" spans="1:2" ht="12.75">
      <c r="A365" t="s">
        <v>51</v>
      </c>
      <c r="B365">
        <v>-1</v>
      </c>
    </row>
    <row r="366" spans="1:2" ht="12.75">
      <c r="A366" t="s">
        <v>52</v>
      </c>
      <c r="B366">
        <v>0</v>
      </c>
    </row>
    <row r="367" ht="12.75">
      <c r="A367" t="s">
        <v>53</v>
      </c>
    </row>
    <row r="368" spans="1:4" ht="12.75">
      <c r="A368" t="s">
        <v>53</v>
      </c>
      <c r="B368" t="s">
        <v>54</v>
      </c>
      <c r="C368" t="s">
        <v>55</v>
      </c>
      <c r="D368" t="s">
        <v>56</v>
      </c>
    </row>
    <row r="369" spans="2:4" ht="12.75">
      <c r="B369">
        <v>1</v>
      </c>
      <c r="C369" s="2">
        <v>5.0597E-08</v>
      </c>
      <c r="D369" s="2">
        <v>3.21524E-07</v>
      </c>
    </row>
    <row r="370" spans="2:4" ht="12.75">
      <c r="B370">
        <v>2</v>
      </c>
      <c r="C370" s="2">
        <v>1</v>
      </c>
      <c r="D370" s="2">
        <v>-6.65558E-05</v>
      </c>
    </row>
    <row r="371" spans="2:4" ht="12.75">
      <c r="B371">
        <v>3</v>
      </c>
      <c r="C371" s="2">
        <v>-2.01348E-05</v>
      </c>
      <c r="D371" s="2">
        <v>2.06823E-05</v>
      </c>
    </row>
    <row r="372" spans="2:4" ht="12.75">
      <c r="B372">
        <v>4</v>
      </c>
      <c r="C372" s="2">
        <v>9.95223E-06</v>
      </c>
      <c r="D372" s="2">
        <v>1.65412E-06</v>
      </c>
    </row>
    <row r="373" spans="2:4" ht="12.75">
      <c r="B373">
        <v>5</v>
      </c>
      <c r="C373" s="2">
        <v>-2.46507E-06</v>
      </c>
      <c r="D373" s="2">
        <v>-2.50289E-06</v>
      </c>
    </row>
    <row r="374" spans="2:4" ht="12.75">
      <c r="B374">
        <v>6</v>
      </c>
      <c r="C374" s="2">
        <v>7.04285E-06</v>
      </c>
      <c r="D374" s="2">
        <v>7.33848E-07</v>
      </c>
    </row>
    <row r="375" spans="2:4" ht="12.75">
      <c r="B375">
        <v>9</v>
      </c>
      <c r="C375" s="2">
        <v>4.52787E-08</v>
      </c>
      <c r="D375" s="2">
        <v>-3.44757E-07</v>
      </c>
    </row>
    <row r="376" spans="2:4" ht="12.75">
      <c r="B376">
        <v>10</v>
      </c>
      <c r="C376" s="2">
        <v>-1.03879E-07</v>
      </c>
      <c r="D376" s="2">
        <v>3.88366E-08</v>
      </c>
    </row>
    <row r="377" spans="2:4" ht="12.75">
      <c r="B377">
        <v>12</v>
      </c>
      <c r="C377" s="2">
        <v>-4.89084E-08</v>
      </c>
      <c r="D377" s="2">
        <v>-1.18225E-07</v>
      </c>
    </row>
    <row r="378" spans="2:4" ht="12.75">
      <c r="B378">
        <v>15</v>
      </c>
      <c r="C378" s="2">
        <v>-1.43806E-08</v>
      </c>
      <c r="D378" s="2">
        <v>-4.84094E-08</v>
      </c>
    </row>
    <row r="379" spans="2:4" ht="12.75">
      <c r="B379">
        <v>18</v>
      </c>
      <c r="C379" s="2">
        <v>-6.9171E-09</v>
      </c>
      <c r="D379" s="2">
        <v>-9.2158E-09</v>
      </c>
    </row>
    <row r="380" spans="2:4" ht="12.75">
      <c r="B380">
        <v>20</v>
      </c>
      <c r="C380" s="2">
        <v>-4.30672E-09</v>
      </c>
      <c r="D380" s="2">
        <v>-8.83706E-09</v>
      </c>
    </row>
    <row r="381" spans="2:4" ht="12.75">
      <c r="B381">
        <v>21</v>
      </c>
      <c r="C381" s="2">
        <v>6.98882E-09</v>
      </c>
      <c r="D381" s="2">
        <v>-1.04686E-08</v>
      </c>
    </row>
    <row r="382" spans="2:4" ht="12.75">
      <c r="B382">
        <v>25</v>
      </c>
      <c r="C382" s="2">
        <v>2.88758E-09</v>
      </c>
      <c r="D382" s="2">
        <v>2.2844E-10</v>
      </c>
    </row>
    <row r="383" spans="2:4" ht="12.75">
      <c r="B383">
        <v>27</v>
      </c>
      <c r="C383" s="2">
        <v>1.55926E-09</v>
      </c>
      <c r="D383" s="2">
        <v>-9.34894E-10</v>
      </c>
    </row>
    <row r="384" spans="2:4" ht="12.75">
      <c r="B384">
        <v>28</v>
      </c>
      <c r="C384" s="2">
        <v>-3.66716E-10</v>
      </c>
      <c r="D384" s="2">
        <v>-8.21008E-10</v>
      </c>
    </row>
    <row r="385" spans="2:4" ht="12.75">
      <c r="B385">
        <v>30</v>
      </c>
      <c r="C385" s="2">
        <v>-7.35325E-11</v>
      </c>
      <c r="D385" s="2">
        <v>-1.2853E-10</v>
      </c>
    </row>
    <row r="386" ht="12.75">
      <c r="A386" t="s">
        <v>9</v>
      </c>
    </row>
    <row r="387" ht="12.75">
      <c r="A387" t="s">
        <v>9</v>
      </c>
    </row>
    <row r="388" spans="1:3" ht="12.75">
      <c r="A388" t="s">
        <v>30</v>
      </c>
      <c r="B388" t="s">
        <v>31</v>
      </c>
      <c r="C388" t="s">
        <v>32</v>
      </c>
    </row>
    <row r="389" spans="1:2" ht="12.75">
      <c r="A389" t="s">
        <v>33</v>
      </c>
      <c r="B389">
        <v>3963923</v>
      </c>
    </row>
    <row r="390" spans="1:2" ht="12.75">
      <c r="A390" t="s">
        <v>34</v>
      </c>
      <c r="B390">
        <v>3964249</v>
      </c>
    </row>
    <row r="391" spans="1:2" ht="12.75">
      <c r="A391" t="s">
        <v>35</v>
      </c>
      <c r="B391">
        <v>37453</v>
      </c>
    </row>
    <row r="392" spans="1:2" ht="12.75">
      <c r="A392" t="s">
        <v>36</v>
      </c>
      <c r="B392">
        <v>2</v>
      </c>
    </row>
    <row r="393" spans="1:2" ht="12.75">
      <c r="A393" t="s">
        <v>37</v>
      </c>
      <c r="B393">
        <v>-0.05645</v>
      </c>
    </row>
    <row r="394" spans="1:2" ht="12.75">
      <c r="A394" t="s">
        <v>38</v>
      </c>
      <c r="B394">
        <v>0.00392</v>
      </c>
    </row>
    <row r="395" spans="1:2" ht="12.75">
      <c r="A395" t="s">
        <v>39</v>
      </c>
      <c r="B395">
        <v>-0.07</v>
      </c>
    </row>
    <row r="396" spans="1:2" ht="12.75">
      <c r="A396" t="s">
        <v>40</v>
      </c>
      <c r="B396">
        <v>-67.7648</v>
      </c>
    </row>
    <row r="397" spans="1:2" ht="12.75">
      <c r="A397" t="s">
        <v>41</v>
      </c>
      <c r="B397" s="2">
        <v>0.0199636</v>
      </c>
    </row>
    <row r="398" spans="1:2" ht="12.75">
      <c r="A398" t="s">
        <v>42</v>
      </c>
      <c r="B398" s="2">
        <v>0</v>
      </c>
    </row>
    <row r="399" spans="1:2" ht="12.75">
      <c r="A399" t="s">
        <v>43</v>
      </c>
      <c r="B399" s="2">
        <v>0</v>
      </c>
    </row>
    <row r="400" ht="12.75">
      <c r="A400" t="s">
        <v>9</v>
      </c>
    </row>
    <row r="401" ht="12.75">
      <c r="A401" t="s">
        <v>44</v>
      </c>
    </row>
    <row r="402" spans="1:2" ht="12.75">
      <c r="A402" t="s">
        <v>45</v>
      </c>
      <c r="B402">
        <v>1</v>
      </c>
    </row>
    <row r="403" spans="1:2" ht="12.75">
      <c r="A403" t="s">
        <v>46</v>
      </c>
      <c r="B403">
        <v>1</v>
      </c>
    </row>
    <row r="404" spans="1:2" ht="12.75">
      <c r="A404" t="s">
        <v>47</v>
      </c>
      <c r="B404">
        <v>1</v>
      </c>
    </row>
    <row r="405" spans="1:2" ht="12.75">
      <c r="A405" t="s">
        <v>48</v>
      </c>
      <c r="B405">
        <v>1</v>
      </c>
    </row>
    <row r="406" spans="1:2" ht="12.75">
      <c r="A406" t="s">
        <v>49</v>
      </c>
      <c r="B406">
        <v>0</v>
      </c>
    </row>
    <row r="407" spans="1:2" ht="12.75">
      <c r="A407" t="s">
        <v>50</v>
      </c>
      <c r="B407">
        <v>0</v>
      </c>
    </row>
    <row r="408" spans="1:2" ht="12.75">
      <c r="A408" t="s">
        <v>51</v>
      </c>
      <c r="B408">
        <v>-1</v>
      </c>
    </row>
    <row r="409" spans="1:2" ht="12.75">
      <c r="A409" t="s">
        <v>52</v>
      </c>
      <c r="B409">
        <v>0</v>
      </c>
    </row>
    <row r="410" ht="12.75">
      <c r="A410" t="s">
        <v>53</v>
      </c>
    </row>
    <row r="411" spans="1:4" ht="12.75">
      <c r="A411" t="s">
        <v>53</v>
      </c>
      <c r="B411" t="s">
        <v>54</v>
      </c>
      <c r="C411" t="s">
        <v>55</v>
      </c>
      <c r="D411" t="s">
        <v>56</v>
      </c>
    </row>
    <row r="412" spans="2:4" ht="12.75">
      <c r="B412">
        <v>1</v>
      </c>
      <c r="C412" s="2">
        <v>-2.84207E-05</v>
      </c>
      <c r="D412" s="2">
        <v>0.000140993</v>
      </c>
    </row>
    <row r="413" spans="2:4" ht="12.75">
      <c r="B413">
        <v>2</v>
      </c>
      <c r="C413" s="2">
        <v>1.00029</v>
      </c>
      <c r="D413" s="2">
        <v>-0.00243526</v>
      </c>
    </row>
    <row r="414" spans="2:4" ht="12.75">
      <c r="B414">
        <v>3</v>
      </c>
      <c r="C414" s="2">
        <v>0.00680245</v>
      </c>
      <c r="D414" s="2">
        <v>0.000211412</v>
      </c>
    </row>
    <row r="415" spans="2:4" ht="12.75">
      <c r="B415">
        <v>4</v>
      </c>
      <c r="C415" s="2">
        <v>-0.000182368</v>
      </c>
      <c r="D415" s="2">
        <v>-0.000276329</v>
      </c>
    </row>
    <row r="416" spans="2:4" ht="12.75">
      <c r="B416">
        <v>5</v>
      </c>
      <c r="C416" s="2">
        <v>-6.49625E-05</v>
      </c>
      <c r="D416" s="2">
        <v>5.07185E-05</v>
      </c>
    </row>
    <row r="417" spans="2:4" ht="12.75">
      <c r="B417">
        <v>6</v>
      </c>
      <c r="C417" s="2">
        <v>-0.000364495</v>
      </c>
      <c r="D417" s="2">
        <v>0.000181577</v>
      </c>
    </row>
    <row r="418" spans="2:4" ht="12.75">
      <c r="B418">
        <v>9</v>
      </c>
      <c r="C418" s="2">
        <v>3.76761E-05</v>
      </c>
      <c r="D418" s="2">
        <v>-0.000116723</v>
      </c>
    </row>
    <row r="419" spans="2:4" ht="12.75">
      <c r="B419">
        <v>10</v>
      </c>
      <c r="C419" s="2">
        <v>-1.40595E-05</v>
      </c>
      <c r="D419" s="2">
        <v>7.47729E-06</v>
      </c>
    </row>
    <row r="420" spans="2:4" ht="12.75">
      <c r="B420">
        <v>12</v>
      </c>
      <c r="C420" s="2">
        <v>-1.25896E-05</v>
      </c>
      <c r="D420" s="2">
        <v>-4.06171E-05</v>
      </c>
    </row>
    <row r="421" spans="2:4" ht="12.75">
      <c r="B421">
        <v>15</v>
      </c>
      <c r="C421" s="2">
        <v>-6.77098E-06</v>
      </c>
      <c r="D421" s="2">
        <v>-1.53493E-05</v>
      </c>
    </row>
    <row r="422" spans="2:4" ht="12.75">
      <c r="B422">
        <v>18</v>
      </c>
      <c r="C422" s="2">
        <v>-4.00504E-06</v>
      </c>
      <c r="D422" s="2">
        <v>-3.52259E-06</v>
      </c>
    </row>
    <row r="423" spans="2:4" ht="12.75">
      <c r="B423">
        <v>20</v>
      </c>
      <c r="C423" s="2">
        <v>-3.22382E-06</v>
      </c>
      <c r="D423" s="2">
        <v>8.08244E-07</v>
      </c>
    </row>
    <row r="424" spans="2:4" ht="12.75">
      <c r="B424">
        <v>21</v>
      </c>
      <c r="C424" s="2">
        <v>1.53729E-06</v>
      </c>
      <c r="D424" s="2">
        <v>-2.9207E-06</v>
      </c>
    </row>
    <row r="425" spans="2:4" ht="12.75">
      <c r="B425">
        <v>25</v>
      </c>
      <c r="C425" s="2">
        <v>1.1783E-06</v>
      </c>
      <c r="D425" s="2">
        <v>-4.65156E-07</v>
      </c>
    </row>
    <row r="426" spans="2:4" ht="12.75">
      <c r="B426">
        <v>27</v>
      </c>
      <c r="C426" s="2">
        <v>5.73932E-07</v>
      </c>
      <c r="D426" s="2">
        <v>-1.34674E-07</v>
      </c>
    </row>
    <row r="427" spans="2:4" ht="12.75">
      <c r="B427">
        <v>28</v>
      </c>
      <c r="C427" s="2">
        <v>-1.59735E-07</v>
      </c>
      <c r="D427" s="2">
        <v>-2.21758E-07</v>
      </c>
    </row>
    <row r="428" spans="2:4" ht="12.75">
      <c r="B428">
        <v>30</v>
      </c>
      <c r="C428" s="2">
        <v>-2.36458E-08</v>
      </c>
      <c r="D428" s="2">
        <v>-1.77576E-08</v>
      </c>
    </row>
    <row r="429" ht="12.75">
      <c r="A429" t="s">
        <v>9</v>
      </c>
    </row>
    <row r="430" ht="12.75">
      <c r="A430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F14" sqref="F14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t="s">
        <v>7</v>
      </c>
    </row>
    <row r="2" spans="1:2" ht="12.75">
      <c r="A2" t="s">
        <v>0</v>
      </c>
      <c r="B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>
        <v>0.0625</v>
      </c>
    </row>
    <row r="5" spans="1:2" ht="12.75">
      <c r="A5" t="s">
        <v>5</v>
      </c>
      <c r="B5">
        <v>1.6</v>
      </c>
    </row>
    <row r="6" spans="1:2" ht="12.75">
      <c r="A6" t="s">
        <v>6</v>
      </c>
      <c r="B6">
        <v>58</v>
      </c>
    </row>
    <row r="8" spans="1:2" ht="12.75">
      <c r="A8" t="s">
        <v>8</v>
      </c>
      <c r="B8" s="1">
        <f>4*PI()*0.0000001*B5*B6/(B4^2)</f>
        <v>0.029853675341120798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2002-02-11T20:44:14Z</dcterms:created>
  <dcterms:modified xsi:type="dcterms:W3CDTF">2002-02-27T23:29:44Z</dcterms:modified>
  <cp:category/>
  <cp:version/>
  <cp:contentType/>
  <cp:contentStatus/>
</cp:coreProperties>
</file>