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10" windowWidth="12120" windowHeight="7905" activeTab="0"/>
  </bookViews>
  <sheets>
    <sheet name="a" sheetId="1" r:id="rId1"/>
  </sheets>
  <definedNames>
    <definedName name="_xlnm.Print_Area" localSheetId="0">'a'!$A$1:$U$36</definedName>
  </definedNames>
  <calcPr fullCalcOnLoad="1"/>
</workbook>
</file>

<file path=xl/sharedStrings.xml><?xml version="1.0" encoding="utf-8"?>
<sst xmlns="http://schemas.openxmlformats.org/spreadsheetml/2006/main" count="81" uniqueCount="48">
  <si>
    <t>Missing depth to top of open interval: C083</t>
  </si>
  <si>
    <t>Missing lithology C096</t>
  </si>
  <si>
    <t>Missing well depth: C028</t>
  </si>
  <si>
    <t>Missing primary water use: C024</t>
  </si>
  <si>
    <t>No. wells</t>
  </si>
  <si>
    <t>No. gw sites</t>
  </si>
  <si>
    <t>Max no. sites with errors (any criterion)</t>
  </si>
  <si>
    <t>Potential max % wells with errors</t>
  </si>
  <si>
    <t>acfb</t>
  </si>
  <si>
    <t>albe</t>
  </si>
  <si>
    <t>ccpt</t>
  </si>
  <si>
    <t>cnbr</t>
  </si>
  <si>
    <t>conn</t>
  </si>
  <si>
    <t>gafl</t>
  </si>
  <si>
    <t>hdsn</t>
  </si>
  <si>
    <t>lsus</t>
  </si>
  <si>
    <t>nvbr</t>
  </si>
  <si>
    <t>ozrk</t>
  </si>
  <si>
    <t>poto</t>
  </si>
  <si>
    <t>redn</t>
  </si>
  <si>
    <t>riog</t>
  </si>
  <si>
    <t>sanj</t>
  </si>
  <si>
    <t>splt</t>
  </si>
  <si>
    <t>trin</t>
  </si>
  <si>
    <t>usnk</t>
  </si>
  <si>
    <t>whit</t>
  </si>
  <si>
    <t>will</t>
  </si>
  <si>
    <t>wmic</t>
  </si>
  <si>
    <t>Percentage of number of wells</t>
  </si>
  <si>
    <t>Well counts</t>
  </si>
  <si>
    <t>Parameter</t>
  </si>
  <si>
    <t xml:space="preserve"> = greater than 10 percent missing</t>
  </si>
  <si>
    <t>Missing water level C237/P72019</t>
  </si>
  <si>
    <r>
      <t xml:space="preserve">Potential </t>
    </r>
    <r>
      <rPr>
        <b/>
        <sz val="10"/>
        <rFont val="Arial"/>
        <family val="2"/>
      </rPr>
      <t>max. %</t>
    </r>
    <r>
      <rPr>
        <sz val="10"/>
        <rFont val="Arial"/>
        <family val="0"/>
      </rPr>
      <t xml:space="preserve"> wells with errors</t>
    </r>
  </si>
  <si>
    <t>MISSING '91 GW ANCILLARY DATA ( BASED ON AUGUST 2001 NAWQA STUDY UNIT DATA REVIEW)</t>
  </si>
  <si>
    <t xml:space="preserve"> =  decrease in maximum percent missing from 9/15/00 data review from Jon Scott</t>
  </si>
  <si>
    <t xml:space="preserve"> =  increase in maximum percent missing from 9/15/00 data review from Jon Scott</t>
  </si>
  <si>
    <t xml:space="preserve"># in red </t>
  </si>
  <si>
    <t># in  blue</t>
  </si>
  <si>
    <t>= change in value from 9/15/00 data review  by Jon Scott</t>
  </si>
  <si>
    <t>(http://oregon.usgs.gov/uo/skach/agg)</t>
  </si>
  <si>
    <t>8/01</t>
  </si>
  <si>
    <t>9/01</t>
  </si>
  <si>
    <t xml:space="preserve"> 9/01</t>
  </si>
  <si>
    <t>6/01</t>
  </si>
  <si>
    <t>GWSI Ancillary Data Verified (month/yr)</t>
  </si>
  <si>
    <t>11/01</t>
  </si>
  <si>
    <t>7/01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</si>
</sst>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/d/yyyy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 quotePrefix="1">
      <alignment horizontal="right"/>
    </xf>
    <xf numFmtId="1" fontId="0" fillId="0" borderId="2" xfId="0" applyNumberForma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2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1" fontId="0" fillId="2" borderId="2" xfId="0" applyNumberFormat="1" applyFont="1" applyFill="1" applyBorder="1" applyAlignment="1">
      <alignment horizontal="right"/>
    </xf>
    <xf numFmtId="1" fontId="0" fillId="3" borderId="2" xfId="0" applyNumberFormat="1" applyFont="1" applyFill="1" applyBorder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1" fontId="2" fillId="3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Alignment="1" quotePrefix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W11" sqref="W11"/>
    </sheetView>
  </sheetViews>
  <sheetFormatPr defaultColWidth="9.140625" defaultRowHeight="12.75"/>
  <cols>
    <col min="1" max="1" width="36.421875" style="0" customWidth="1"/>
    <col min="2" max="17" width="4.28125" style="1" customWidth="1"/>
    <col min="18" max="21" width="4.28125" style="0" customWidth="1"/>
  </cols>
  <sheetData>
    <row r="1" spans="1:21" ht="12.75">
      <c r="A1" s="29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ht="12.75">
      <c r="A2" t="s">
        <v>40</v>
      </c>
    </row>
    <row r="3" spans="1:21" ht="12.75">
      <c r="A3" s="2"/>
      <c r="B3" s="31" t="s">
        <v>29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2.75">
      <c r="A4" s="3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6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</row>
    <row r="5" spans="1:21" ht="12.75">
      <c r="A5" s="3" t="s">
        <v>45</v>
      </c>
      <c r="B5" s="33"/>
      <c r="C5" s="33"/>
      <c r="D5" s="33" t="s">
        <v>41</v>
      </c>
      <c r="E5" s="33"/>
      <c r="F5" s="33" t="s">
        <v>42</v>
      </c>
      <c r="G5" s="33"/>
      <c r="H5" s="33" t="s">
        <v>43</v>
      </c>
      <c r="I5" s="33" t="s">
        <v>46</v>
      </c>
      <c r="J5" s="33"/>
      <c r="K5" s="33" t="s">
        <v>44</v>
      </c>
      <c r="L5" s="33"/>
      <c r="M5" s="33" t="s">
        <v>42</v>
      </c>
      <c r="N5" s="33" t="s">
        <v>41</v>
      </c>
      <c r="O5" s="33" t="s">
        <v>41</v>
      </c>
      <c r="P5" s="33" t="s">
        <v>46</v>
      </c>
      <c r="Q5" s="33"/>
      <c r="R5" s="33" t="s">
        <v>41</v>
      </c>
      <c r="S5" s="33" t="s">
        <v>47</v>
      </c>
      <c r="T5" s="33" t="s">
        <v>41</v>
      </c>
      <c r="U5" s="33" t="s">
        <v>41</v>
      </c>
    </row>
    <row r="6" spans="1:21" ht="12.75">
      <c r="A6" s="13" t="s">
        <v>30</v>
      </c>
      <c r="B6" s="4"/>
      <c r="C6" s="4"/>
      <c r="D6" s="4"/>
      <c r="E6" s="5"/>
      <c r="F6" s="5"/>
      <c r="G6" s="5"/>
      <c r="H6" s="5"/>
      <c r="I6" s="4"/>
      <c r="J6" s="5"/>
      <c r="K6" s="5"/>
      <c r="L6" s="5"/>
      <c r="M6" s="5"/>
      <c r="N6" s="5"/>
      <c r="O6" s="5"/>
      <c r="P6" s="5"/>
      <c r="Q6" s="5"/>
      <c r="R6" s="3"/>
      <c r="S6" s="3"/>
      <c r="T6" s="3"/>
      <c r="U6" s="3"/>
    </row>
    <row r="7" spans="1:21" ht="12.75">
      <c r="A7" t="s">
        <v>0</v>
      </c>
      <c r="B7" s="1">
        <v>17</v>
      </c>
      <c r="C7" s="1">
        <v>16</v>
      </c>
      <c r="D7" s="1">
        <v>57</v>
      </c>
      <c r="E7" s="23">
        <v>6</v>
      </c>
      <c r="F7" s="1">
        <v>14</v>
      </c>
      <c r="G7" s="23">
        <v>15</v>
      </c>
      <c r="H7" s="1">
        <v>52</v>
      </c>
      <c r="I7" s="23">
        <v>10</v>
      </c>
      <c r="J7" s="23">
        <v>13</v>
      </c>
      <c r="K7" s="23">
        <v>54</v>
      </c>
      <c r="L7" s="1">
        <v>97</v>
      </c>
      <c r="M7" s="1">
        <v>11</v>
      </c>
      <c r="N7" s="1">
        <v>0</v>
      </c>
      <c r="O7" s="23">
        <v>11</v>
      </c>
      <c r="P7" s="1">
        <v>0</v>
      </c>
      <c r="Q7" s="1">
        <v>58</v>
      </c>
      <c r="R7" s="23">
        <v>43</v>
      </c>
      <c r="S7" s="1">
        <v>1</v>
      </c>
      <c r="T7" s="1">
        <v>0</v>
      </c>
      <c r="U7" s="23">
        <v>20</v>
      </c>
    </row>
    <row r="8" spans="1:21" ht="12.75">
      <c r="A8" t="s">
        <v>1</v>
      </c>
      <c r="B8" s="1">
        <v>0</v>
      </c>
      <c r="C8" s="1">
        <v>0</v>
      </c>
      <c r="D8" s="1">
        <v>1</v>
      </c>
      <c r="E8" s="1">
        <v>0</v>
      </c>
      <c r="F8" s="1">
        <v>1</v>
      </c>
      <c r="G8" s="23">
        <v>0</v>
      </c>
      <c r="H8" s="1">
        <v>0</v>
      </c>
      <c r="I8" s="1">
        <v>0</v>
      </c>
      <c r="J8" s="1">
        <v>11</v>
      </c>
      <c r="K8" s="1">
        <v>5</v>
      </c>
      <c r="L8" s="1">
        <v>0</v>
      </c>
      <c r="M8" s="1">
        <v>1</v>
      </c>
      <c r="N8" s="1">
        <v>0</v>
      </c>
      <c r="O8" s="23">
        <v>21</v>
      </c>
      <c r="P8" s="1">
        <v>0</v>
      </c>
      <c r="Q8" s="1">
        <v>28</v>
      </c>
      <c r="R8" s="23">
        <v>7</v>
      </c>
      <c r="S8" s="1">
        <v>0</v>
      </c>
      <c r="T8" s="23">
        <v>2</v>
      </c>
      <c r="U8" s="23">
        <v>29</v>
      </c>
    </row>
    <row r="9" spans="1:21" ht="12.75">
      <c r="A9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23">
        <v>7</v>
      </c>
      <c r="H9" s="1">
        <v>2</v>
      </c>
      <c r="I9" s="1">
        <v>2</v>
      </c>
      <c r="J9" s="23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9</v>
      </c>
      <c r="S9" s="1">
        <v>0</v>
      </c>
      <c r="T9" s="1">
        <v>0</v>
      </c>
      <c r="U9" s="23">
        <v>0</v>
      </c>
    </row>
    <row r="10" spans="1:21" ht="12.75">
      <c r="A10" t="s">
        <v>32</v>
      </c>
      <c r="B10" s="1">
        <v>2</v>
      </c>
      <c r="C10" s="1">
        <v>13</v>
      </c>
      <c r="D10" s="1">
        <v>46</v>
      </c>
      <c r="E10" s="23">
        <v>0</v>
      </c>
      <c r="F10" s="23">
        <v>18</v>
      </c>
      <c r="G10" s="23">
        <v>14</v>
      </c>
      <c r="H10" s="1">
        <v>55</v>
      </c>
      <c r="I10" s="1">
        <v>2</v>
      </c>
      <c r="J10" s="23">
        <v>26</v>
      </c>
      <c r="K10" s="1">
        <v>37</v>
      </c>
      <c r="L10" s="1">
        <v>21</v>
      </c>
      <c r="M10" s="1">
        <v>9</v>
      </c>
      <c r="N10" s="1">
        <v>1</v>
      </c>
      <c r="O10" s="1">
        <v>1</v>
      </c>
      <c r="P10" s="1">
        <v>49</v>
      </c>
      <c r="Q10" s="1">
        <v>39</v>
      </c>
      <c r="R10" s="1">
        <v>3</v>
      </c>
      <c r="S10" s="1">
        <v>1</v>
      </c>
      <c r="T10" s="1">
        <v>0</v>
      </c>
      <c r="U10" s="23">
        <v>8</v>
      </c>
    </row>
    <row r="11" spans="1:21" ht="12.75">
      <c r="A11" t="s">
        <v>2</v>
      </c>
      <c r="B11" s="1">
        <v>2</v>
      </c>
      <c r="C11" s="1">
        <v>1</v>
      </c>
      <c r="D11" s="1">
        <v>3</v>
      </c>
      <c r="E11" s="1">
        <v>0</v>
      </c>
      <c r="F11" s="1">
        <v>0</v>
      </c>
      <c r="G11" s="23">
        <v>0</v>
      </c>
      <c r="H11" s="1">
        <v>3</v>
      </c>
      <c r="I11" s="1">
        <v>0</v>
      </c>
      <c r="J11" s="23">
        <v>5</v>
      </c>
      <c r="K11" s="1">
        <v>6</v>
      </c>
      <c r="L11" s="1">
        <v>9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11</v>
      </c>
      <c r="S11" s="1">
        <v>0</v>
      </c>
      <c r="T11" s="1">
        <v>0</v>
      </c>
      <c r="U11" s="23">
        <v>0</v>
      </c>
    </row>
    <row r="13" spans="1:21" ht="12.75">
      <c r="A13" t="s">
        <v>5</v>
      </c>
      <c r="B13" s="23">
        <v>168</v>
      </c>
      <c r="C13" s="1">
        <v>112</v>
      </c>
      <c r="D13" s="23">
        <v>302</v>
      </c>
      <c r="E13" s="1">
        <v>89</v>
      </c>
      <c r="F13" s="1">
        <v>177</v>
      </c>
      <c r="G13" s="23">
        <v>134</v>
      </c>
      <c r="H13" s="23">
        <v>123</v>
      </c>
      <c r="I13" s="23">
        <v>172</v>
      </c>
      <c r="J13" s="1">
        <v>148</v>
      </c>
      <c r="K13" s="23">
        <v>201</v>
      </c>
      <c r="L13" s="1">
        <v>143</v>
      </c>
      <c r="M13" s="1">
        <v>171</v>
      </c>
      <c r="N13" s="23">
        <v>120</v>
      </c>
      <c r="O13" s="1">
        <v>139</v>
      </c>
      <c r="P13" s="1">
        <v>155</v>
      </c>
      <c r="Q13" s="1">
        <v>109</v>
      </c>
      <c r="R13" s="23">
        <v>215</v>
      </c>
      <c r="S13" s="1">
        <v>118</v>
      </c>
      <c r="T13" s="23">
        <v>82</v>
      </c>
      <c r="U13" s="23">
        <v>117</v>
      </c>
    </row>
    <row r="14" spans="1:21" ht="12.75">
      <c r="A14" t="s">
        <v>4</v>
      </c>
      <c r="B14" s="1">
        <v>128</v>
      </c>
      <c r="C14" s="1">
        <v>111</v>
      </c>
      <c r="D14" s="1">
        <v>277</v>
      </c>
      <c r="E14" s="1">
        <v>89</v>
      </c>
      <c r="F14" s="1">
        <v>177</v>
      </c>
      <c r="G14" s="23">
        <v>40</v>
      </c>
      <c r="H14" s="1">
        <v>113</v>
      </c>
      <c r="I14" s="1">
        <v>169</v>
      </c>
      <c r="J14" s="1">
        <v>148</v>
      </c>
      <c r="K14" s="23">
        <v>111</v>
      </c>
      <c r="L14" s="1">
        <v>143</v>
      </c>
      <c r="M14" s="1">
        <v>171</v>
      </c>
      <c r="N14" s="1">
        <v>119</v>
      </c>
      <c r="O14" s="1">
        <v>139</v>
      </c>
      <c r="P14" s="1">
        <v>155</v>
      </c>
      <c r="Q14" s="1">
        <v>109</v>
      </c>
      <c r="R14" s="23">
        <v>206</v>
      </c>
      <c r="S14" s="1">
        <v>118</v>
      </c>
      <c r="T14" s="23">
        <v>82</v>
      </c>
      <c r="U14" s="1">
        <v>115</v>
      </c>
    </row>
    <row r="16" spans="1:21" ht="12.75">
      <c r="A16" t="s">
        <v>6</v>
      </c>
      <c r="B16" s="1">
        <f aca="true" t="shared" si="0" ref="B16:U16">MAX(B7:B11)</f>
        <v>17</v>
      </c>
      <c r="C16" s="1">
        <f t="shared" si="0"/>
        <v>16</v>
      </c>
      <c r="D16" s="1">
        <f t="shared" si="0"/>
        <v>57</v>
      </c>
      <c r="E16" s="1">
        <f t="shared" si="0"/>
        <v>6</v>
      </c>
      <c r="F16" s="1">
        <f t="shared" si="0"/>
        <v>18</v>
      </c>
      <c r="G16" s="1">
        <f t="shared" si="0"/>
        <v>15</v>
      </c>
      <c r="H16" s="1">
        <f t="shared" si="0"/>
        <v>55</v>
      </c>
      <c r="I16" s="1">
        <f t="shared" si="0"/>
        <v>10</v>
      </c>
      <c r="J16" s="1">
        <f t="shared" si="0"/>
        <v>26</v>
      </c>
      <c r="K16" s="1">
        <f t="shared" si="0"/>
        <v>54</v>
      </c>
      <c r="L16" s="1">
        <f t="shared" si="0"/>
        <v>97</v>
      </c>
      <c r="M16" s="1">
        <f t="shared" si="0"/>
        <v>11</v>
      </c>
      <c r="N16" s="1">
        <f t="shared" si="0"/>
        <v>1</v>
      </c>
      <c r="O16" s="1">
        <f t="shared" si="0"/>
        <v>21</v>
      </c>
      <c r="P16" s="1">
        <f t="shared" si="0"/>
        <v>49</v>
      </c>
      <c r="Q16" s="1">
        <f t="shared" si="0"/>
        <v>58</v>
      </c>
      <c r="R16" s="1">
        <f t="shared" si="0"/>
        <v>43</v>
      </c>
      <c r="S16" s="1">
        <f t="shared" si="0"/>
        <v>1</v>
      </c>
      <c r="T16" s="1">
        <f t="shared" si="0"/>
        <v>2</v>
      </c>
      <c r="U16" s="1">
        <f t="shared" si="0"/>
        <v>29</v>
      </c>
    </row>
    <row r="17" spans="1:21" ht="12.75">
      <c r="A17" s="3" t="s">
        <v>7</v>
      </c>
      <c r="B17" s="5">
        <f>100*B16/B14</f>
        <v>13.28125</v>
      </c>
      <c r="C17" s="5">
        <f aca="true" t="shared" si="1" ref="C17:Q17">100*C16/C14</f>
        <v>14.414414414414415</v>
      </c>
      <c r="D17" s="5">
        <f t="shared" si="1"/>
        <v>20.577617328519857</v>
      </c>
      <c r="E17" s="5">
        <f t="shared" si="1"/>
        <v>6.741573033707865</v>
      </c>
      <c r="F17" s="5">
        <f t="shared" si="1"/>
        <v>10.169491525423728</v>
      </c>
      <c r="G17" s="5">
        <f>100*G16/G14</f>
        <v>37.5</v>
      </c>
      <c r="H17" s="5">
        <f t="shared" si="1"/>
        <v>48.67256637168141</v>
      </c>
      <c r="I17" s="5">
        <f t="shared" si="1"/>
        <v>5.9171597633136095</v>
      </c>
      <c r="J17" s="5">
        <f t="shared" si="1"/>
        <v>17.56756756756757</v>
      </c>
      <c r="K17" s="5">
        <f>100*K16/K14</f>
        <v>48.648648648648646</v>
      </c>
      <c r="L17" s="5">
        <f>100*L16/L14</f>
        <v>67.83216783216783</v>
      </c>
      <c r="M17" s="5">
        <f t="shared" si="1"/>
        <v>6.432748538011696</v>
      </c>
      <c r="N17" s="5">
        <f t="shared" si="1"/>
        <v>0.8403361344537815</v>
      </c>
      <c r="O17" s="5">
        <f t="shared" si="1"/>
        <v>15.107913669064748</v>
      </c>
      <c r="P17" s="5">
        <f t="shared" si="1"/>
        <v>31.612903225806452</v>
      </c>
      <c r="Q17" s="5">
        <f t="shared" si="1"/>
        <v>53.211009174311926</v>
      </c>
      <c r="R17" s="5">
        <f>100*R16/R14</f>
        <v>20.87378640776699</v>
      </c>
      <c r="S17" s="5">
        <f>100*S16/S14</f>
        <v>0.847457627118644</v>
      </c>
      <c r="T17" s="5">
        <f>100*T16/T14</f>
        <v>2.4390243902439024</v>
      </c>
      <c r="U17" s="5">
        <f>100*U16/U14</f>
        <v>25.217391304347824</v>
      </c>
    </row>
    <row r="18" spans="1:21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20" spans="1:21" ht="12.75">
      <c r="A20" s="2"/>
      <c r="B20" s="31" t="s">
        <v>28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32"/>
      <c r="U20" s="32"/>
    </row>
    <row r="21" spans="1:21" ht="12.75">
      <c r="A21" s="13" t="s">
        <v>30</v>
      </c>
      <c r="B21" s="10" t="s">
        <v>8</v>
      </c>
      <c r="C21" s="10" t="s">
        <v>9</v>
      </c>
      <c r="D21" s="10" t="s">
        <v>10</v>
      </c>
      <c r="E21" s="10" t="s">
        <v>11</v>
      </c>
      <c r="F21" s="10" t="s">
        <v>12</v>
      </c>
      <c r="G21" s="10" t="s">
        <v>13</v>
      </c>
      <c r="H21" s="10" t="s">
        <v>14</v>
      </c>
      <c r="I21" s="10" t="s">
        <v>15</v>
      </c>
      <c r="J21" s="10" t="s">
        <v>16</v>
      </c>
      <c r="K21" s="10" t="s">
        <v>17</v>
      </c>
      <c r="L21" s="10" t="s">
        <v>18</v>
      </c>
      <c r="M21" s="10" t="s">
        <v>19</v>
      </c>
      <c r="N21" s="10" t="s">
        <v>20</v>
      </c>
      <c r="O21" s="10" t="s">
        <v>21</v>
      </c>
      <c r="P21" s="10" t="s">
        <v>22</v>
      </c>
      <c r="Q21" s="10" t="s">
        <v>23</v>
      </c>
      <c r="R21" s="10" t="s">
        <v>24</v>
      </c>
      <c r="S21" s="10" t="s">
        <v>25</v>
      </c>
      <c r="T21" s="10" t="s">
        <v>26</v>
      </c>
      <c r="U21" s="10" t="s">
        <v>27</v>
      </c>
    </row>
    <row r="22" spans="1:21" ht="12.75">
      <c r="A22" t="s">
        <v>0</v>
      </c>
      <c r="B22" s="7">
        <f>100*(B7/B$14)</f>
        <v>13.28125</v>
      </c>
      <c r="C22" s="7">
        <f aca="true" t="shared" si="2" ref="C22:U26">100*(C7/C$14)</f>
        <v>14.414414414414415</v>
      </c>
      <c r="D22" s="7">
        <f t="shared" si="2"/>
        <v>20.577617328519857</v>
      </c>
      <c r="E22" s="7">
        <f t="shared" si="2"/>
        <v>6.741573033707865</v>
      </c>
      <c r="F22" s="7">
        <f t="shared" si="2"/>
        <v>7.909604519774012</v>
      </c>
      <c r="G22" s="7">
        <f t="shared" si="2"/>
        <v>37.5</v>
      </c>
      <c r="H22" s="7">
        <f t="shared" si="2"/>
        <v>46.017699115044245</v>
      </c>
      <c r="I22" s="7">
        <f t="shared" si="2"/>
        <v>5.9171597633136095</v>
      </c>
      <c r="J22" s="7">
        <f t="shared" si="2"/>
        <v>8.783783783783784</v>
      </c>
      <c r="K22" s="7">
        <f t="shared" si="2"/>
        <v>48.64864864864865</v>
      </c>
      <c r="L22" s="7">
        <f t="shared" si="2"/>
        <v>67.83216783216784</v>
      </c>
      <c r="M22" s="7">
        <f t="shared" si="2"/>
        <v>6.432748538011696</v>
      </c>
      <c r="N22" s="7">
        <f t="shared" si="2"/>
        <v>0</v>
      </c>
      <c r="O22" s="7">
        <f t="shared" si="2"/>
        <v>7.913669064748201</v>
      </c>
      <c r="P22" s="7">
        <f t="shared" si="2"/>
        <v>0</v>
      </c>
      <c r="Q22" s="7">
        <f t="shared" si="2"/>
        <v>53.21100917431193</v>
      </c>
      <c r="R22" s="7">
        <f t="shared" si="2"/>
        <v>20.87378640776699</v>
      </c>
      <c r="S22" s="7">
        <f t="shared" si="2"/>
        <v>0.847457627118644</v>
      </c>
      <c r="T22" s="7">
        <f t="shared" si="2"/>
        <v>0</v>
      </c>
      <c r="U22" s="7">
        <f t="shared" si="2"/>
        <v>17.391304347826086</v>
      </c>
    </row>
    <row r="23" spans="1:21" ht="12.75">
      <c r="A23" t="s">
        <v>1</v>
      </c>
      <c r="B23" s="7">
        <f>100*(B8/B$14)</f>
        <v>0</v>
      </c>
      <c r="C23" s="7">
        <f aca="true" t="shared" si="3" ref="C23:Q23">100*(C8/C$14)</f>
        <v>0</v>
      </c>
      <c r="D23" s="7">
        <f t="shared" si="3"/>
        <v>0.36101083032490977</v>
      </c>
      <c r="E23" s="7">
        <f t="shared" si="3"/>
        <v>0</v>
      </c>
      <c r="F23" s="7">
        <f t="shared" si="3"/>
        <v>0.5649717514124294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7.4324324324324325</v>
      </c>
      <c r="K23" s="7">
        <f t="shared" si="3"/>
        <v>4.504504504504505</v>
      </c>
      <c r="L23" s="7">
        <f t="shared" si="3"/>
        <v>0</v>
      </c>
      <c r="M23" s="7">
        <f t="shared" si="3"/>
        <v>0.5847953216374269</v>
      </c>
      <c r="N23" s="7">
        <f t="shared" si="3"/>
        <v>0</v>
      </c>
      <c r="O23" s="7">
        <f t="shared" si="3"/>
        <v>15.107913669064748</v>
      </c>
      <c r="P23" s="7">
        <f t="shared" si="3"/>
        <v>0</v>
      </c>
      <c r="Q23" s="7">
        <f t="shared" si="3"/>
        <v>25.688073394495415</v>
      </c>
      <c r="R23" s="7">
        <f t="shared" si="2"/>
        <v>3.3980582524271843</v>
      </c>
      <c r="S23" s="7">
        <f t="shared" si="2"/>
        <v>0</v>
      </c>
      <c r="T23" s="7">
        <f t="shared" si="2"/>
        <v>2.4390243902439024</v>
      </c>
      <c r="U23" s="7">
        <f t="shared" si="2"/>
        <v>25.217391304347824</v>
      </c>
    </row>
    <row r="24" spans="1:21" ht="12.75">
      <c r="A24" t="s">
        <v>3</v>
      </c>
      <c r="B24" s="7">
        <f>100*(B9/B$14)</f>
        <v>0</v>
      </c>
      <c r="C24" s="7">
        <f t="shared" si="2"/>
        <v>0</v>
      </c>
      <c r="D24" s="7">
        <f t="shared" si="2"/>
        <v>0</v>
      </c>
      <c r="E24" s="7">
        <f t="shared" si="2"/>
        <v>0</v>
      </c>
      <c r="F24" s="7">
        <f t="shared" si="2"/>
        <v>0</v>
      </c>
      <c r="G24" s="7">
        <f t="shared" si="2"/>
        <v>17.5</v>
      </c>
      <c r="H24" s="7">
        <f t="shared" si="2"/>
        <v>1.7699115044247788</v>
      </c>
      <c r="I24" s="7">
        <f t="shared" si="2"/>
        <v>1.183431952662722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7">
        <f t="shared" si="2"/>
        <v>0.8403361344537815</v>
      </c>
      <c r="O24" s="7">
        <f t="shared" si="2"/>
        <v>0</v>
      </c>
      <c r="P24" s="7">
        <f t="shared" si="2"/>
        <v>0</v>
      </c>
      <c r="Q24" s="7">
        <f t="shared" si="2"/>
        <v>0</v>
      </c>
      <c r="R24" s="7">
        <f t="shared" si="2"/>
        <v>4.368932038834951</v>
      </c>
      <c r="S24" s="7">
        <f t="shared" si="2"/>
        <v>0</v>
      </c>
      <c r="T24" s="7">
        <f t="shared" si="2"/>
        <v>0</v>
      </c>
      <c r="U24" s="7">
        <f t="shared" si="2"/>
        <v>0</v>
      </c>
    </row>
    <row r="25" spans="1:21" ht="12.75">
      <c r="A25" t="s">
        <v>32</v>
      </c>
      <c r="B25" s="7">
        <f>100*(B10/B$14)</f>
        <v>1.5625</v>
      </c>
      <c r="C25" s="7">
        <f t="shared" si="2"/>
        <v>11.711711711711711</v>
      </c>
      <c r="D25" s="7">
        <f t="shared" si="2"/>
        <v>16.60649819494585</v>
      </c>
      <c r="E25" s="7">
        <f t="shared" si="2"/>
        <v>0</v>
      </c>
      <c r="F25" s="7">
        <f t="shared" si="2"/>
        <v>10.16949152542373</v>
      </c>
      <c r="G25" s="7">
        <f t="shared" si="2"/>
        <v>35</v>
      </c>
      <c r="H25" s="7">
        <f t="shared" si="2"/>
        <v>48.67256637168141</v>
      </c>
      <c r="I25" s="7">
        <f t="shared" si="2"/>
        <v>1.183431952662722</v>
      </c>
      <c r="J25" s="7">
        <f t="shared" si="2"/>
        <v>17.56756756756757</v>
      </c>
      <c r="K25" s="7">
        <f t="shared" si="2"/>
        <v>33.33333333333333</v>
      </c>
      <c r="L25" s="7">
        <f t="shared" si="2"/>
        <v>14.685314685314685</v>
      </c>
      <c r="M25" s="7">
        <f t="shared" si="2"/>
        <v>5.263157894736842</v>
      </c>
      <c r="N25" s="7">
        <f t="shared" si="2"/>
        <v>0.8403361344537815</v>
      </c>
      <c r="O25" s="7">
        <f t="shared" si="2"/>
        <v>0.7194244604316548</v>
      </c>
      <c r="P25" s="7">
        <f t="shared" si="2"/>
        <v>31.61290322580645</v>
      </c>
      <c r="Q25" s="7">
        <f t="shared" si="2"/>
        <v>35.77981651376147</v>
      </c>
      <c r="R25" s="7">
        <f t="shared" si="2"/>
        <v>1.4563106796116505</v>
      </c>
      <c r="S25" s="7">
        <f t="shared" si="2"/>
        <v>0.847457627118644</v>
      </c>
      <c r="T25" s="7">
        <f t="shared" si="2"/>
        <v>0</v>
      </c>
      <c r="U25" s="7">
        <f t="shared" si="2"/>
        <v>6.956521739130435</v>
      </c>
    </row>
    <row r="26" spans="1:21" ht="12.75">
      <c r="A26" t="s">
        <v>2</v>
      </c>
      <c r="B26" s="7">
        <f>100*(B11/B$14)</f>
        <v>1.5625</v>
      </c>
      <c r="C26" s="7">
        <f t="shared" si="2"/>
        <v>0.9009009009009009</v>
      </c>
      <c r="D26" s="7">
        <f t="shared" si="2"/>
        <v>1.083032490974729</v>
      </c>
      <c r="E26" s="7">
        <f t="shared" si="2"/>
        <v>0</v>
      </c>
      <c r="F26" s="7">
        <f t="shared" si="2"/>
        <v>0</v>
      </c>
      <c r="G26" s="7">
        <f t="shared" si="2"/>
        <v>0</v>
      </c>
      <c r="H26" s="7">
        <f t="shared" si="2"/>
        <v>2.6548672566371683</v>
      </c>
      <c r="I26" s="7">
        <f t="shared" si="2"/>
        <v>0</v>
      </c>
      <c r="J26" s="7">
        <f t="shared" si="2"/>
        <v>3.3783783783783785</v>
      </c>
      <c r="K26" s="7">
        <f t="shared" si="2"/>
        <v>5.405405405405405</v>
      </c>
      <c r="L26" s="7">
        <f t="shared" si="2"/>
        <v>6.293706293706294</v>
      </c>
      <c r="M26" s="7">
        <f t="shared" si="2"/>
        <v>0.5847953216374269</v>
      </c>
      <c r="N26" s="7">
        <f t="shared" si="2"/>
        <v>0</v>
      </c>
      <c r="O26" s="7">
        <f t="shared" si="2"/>
        <v>0</v>
      </c>
      <c r="P26" s="7">
        <f t="shared" si="2"/>
        <v>0</v>
      </c>
      <c r="Q26" s="7">
        <f t="shared" si="2"/>
        <v>0</v>
      </c>
      <c r="R26" s="7">
        <f t="shared" si="2"/>
        <v>5.339805825242718</v>
      </c>
      <c r="S26" s="7">
        <f t="shared" si="2"/>
        <v>0</v>
      </c>
      <c r="T26" s="7">
        <f t="shared" si="2"/>
        <v>0</v>
      </c>
      <c r="U26" s="7">
        <f t="shared" si="2"/>
        <v>0</v>
      </c>
    </row>
    <row r="27" spans="2:21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8"/>
      <c r="T27" s="8"/>
      <c r="U27" s="8"/>
    </row>
    <row r="28" spans="1:21" ht="12.75">
      <c r="A28" s="3" t="s">
        <v>33</v>
      </c>
      <c r="B28" s="19">
        <f aca="true" t="shared" si="4" ref="B28:U28">MAX(B22:B26)</f>
        <v>13.28125</v>
      </c>
      <c r="C28" s="22">
        <f t="shared" si="4"/>
        <v>14.414414414414415</v>
      </c>
      <c r="D28" s="22">
        <f t="shared" si="4"/>
        <v>20.577617328519857</v>
      </c>
      <c r="E28" s="14">
        <f t="shared" si="4"/>
        <v>6.741573033707865</v>
      </c>
      <c r="F28" s="15">
        <f t="shared" si="4"/>
        <v>10.16949152542373</v>
      </c>
      <c r="G28" s="21">
        <f t="shared" si="4"/>
        <v>37.5</v>
      </c>
      <c r="H28" s="22">
        <f t="shared" si="4"/>
        <v>48.67256637168141</v>
      </c>
      <c r="I28" s="15">
        <f t="shared" si="4"/>
        <v>5.9171597633136095</v>
      </c>
      <c r="J28" s="21">
        <f t="shared" si="4"/>
        <v>17.56756756756757</v>
      </c>
      <c r="K28" s="21">
        <f t="shared" si="4"/>
        <v>48.64864864864865</v>
      </c>
      <c r="L28" s="19">
        <f t="shared" si="4"/>
        <v>67.83216783216784</v>
      </c>
      <c r="M28" s="15">
        <f t="shared" si="4"/>
        <v>6.432748538011696</v>
      </c>
      <c r="N28" s="9">
        <f t="shared" si="4"/>
        <v>0.8403361344537815</v>
      </c>
      <c r="O28" s="20">
        <f t="shared" si="4"/>
        <v>15.107913669064748</v>
      </c>
      <c r="P28" s="19">
        <f t="shared" si="4"/>
        <v>31.61290322580645</v>
      </c>
      <c r="Q28" s="22">
        <f t="shared" si="4"/>
        <v>53.21100917431193</v>
      </c>
      <c r="R28" s="21">
        <f t="shared" si="4"/>
        <v>20.87378640776699</v>
      </c>
      <c r="S28" s="9">
        <f t="shared" si="4"/>
        <v>0.847457627118644</v>
      </c>
      <c r="T28" s="14">
        <f t="shared" si="4"/>
        <v>2.4390243902439024</v>
      </c>
      <c r="U28" s="20">
        <f t="shared" si="4"/>
        <v>25.217391304347824</v>
      </c>
    </row>
    <row r="29" spans="1:21" ht="12.75">
      <c r="A29" s="11"/>
      <c r="B29" s="24"/>
      <c r="C29" s="25"/>
      <c r="D29" s="25"/>
      <c r="E29" s="26"/>
      <c r="F29" s="25"/>
      <c r="G29" s="25"/>
      <c r="H29" s="25"/>
      <c r="I29" s="26"/>
      <c r="J29" s="25"/>
      <c r="K29" s="25"/>
      <c r="L29" s="25"/>
      <c r="M29" s="26"/>
      <c r="N29" s="26"/>
      <c r="O29" s="25"/>
      <c r="P29" s="25"/>
      <c r="Q29" s="25"/>
      <c r="R29" s="25"/>
      <c r="S29" s="26"/>
      <c r="T29" s="26"/>
      <c r="U29" s="25"/>
    </row>
    <row r="30" spans="2:21" ht="12.75">
      <c r="B30" s="16"/>
      <c r="C30" s="27" t="s">
        <v>35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2:21" ht="12.75" customHeight="1">
      <c r="B31" s="17"/>
      <c r="C31" s="27" t="s">
        <v>36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2:21" ht="12.75">
      <c r="B32" s="18" t="s">
        <v>37</v>
      </c>
      <c r="C32" s="27" t="s">
        <v>31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2:21" ht="12.75">
      <c r="B33" s="23" t="s">
        <v>38</v>
      </c>
      <c r="C33" s="27" t="s">
        <v>39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3:21" ht="12.75"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41" ht="12.75" customHeight="1"/>
  </sheetData>
  <mergeCells count="8">
    <mergeCell ref="C34:U34"/>
    <mergeCell ref="C33:U33"/>
    <mergeCell ref="A1:U1"/>
    <mergeCell ref="C32:U32"/>
    <mergeCell ref="B3:U3"/>
    <mergeCell ref="B20:U20"/>
    <mergeCell ref="C30:U30"/>
    <mergeCell ref="C31:U31"/>
  </mergeCells>
  <printOptions/>
  <pageMargins left="0.75" right="0.75" top="1" bottom="1" header="0.5" footer="0.5"/>
  <pageSetup horizontalDpi="600" verticalDpi="6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Administrator</dc:creator>
  <cp:keywords/>
  <dc:description/>
  <cp:lastModifiedBy>lapodaca</cp:lastModifiedBy>
  <cp:lastPrinted>2001-11-19T14:01:41Z</cp:lastPrinted>
  <dcterms:created xsi:type="dcterms:W3CDTF">1999-07-21T13:53:53Z</dcterms:created>
  <dcterms:modified xsi:type="dcterms:W3CDTF">2001-11-19T14:06:10Z</dcterms:modified>
  <cp:category/>
  <cp:version/>
  <cp:contentType/>
  <cp:contentStatus/>
</cp:coreProperties>
</file>