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800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<sst xmlns="http://schemas.openxmlformats.org/spreadsheetml/2006/main" count="441" uniqueCount="189">
  <si>
    <t>DATA SOURCE</t>
  </si>
  <si>
    <t>STATE</t>
  </si>
  <si>
    <t>METRO AREA NAME</t>
  </si>
  <si>
    <t>COUNTY NAME</t>
  </si>
  <si>
    <t>NEW OMB CODE</t>
  </si>
  <si>
    <t>MSA SUB</t>
  </si>
  <si>
    <t>COUNTY CODE</t>
  </si>
  <si>
    <t>FIELD OFFICE</t>
  </si>
  <si>
    <t>NARS</t>
  </si>
  <si>
    <t>FHFB</t>
  </si>
  <si>
    <t>NEW LIMITS-1</t>
  </si>
  <si>
    <t>NEW LIMITS-2</t>
  </si>
  <si>
    <t>NEW LIMITS-3</t>
  </si>
  <si>
    <t>NEW LIMITS-4</t>
  </si>
  <si>
    <t>CURRENT - 1</t>
  </si>
  <si>
    <t>CURRENT - 2</t>
  </si>
  <si>
    <t>CURRENT - 3</t>
  </si>
  <si>
    <t>CURRENT - 4</t>
  </si>
  <si>
    <t>CHANGE</t>
  </si>
  <si>
    <t>AK</t>
  </si>
  <si>
    <t xml:space="preserve">ANCHORAGE, AK (MSA)                    </t>
  </si>
  <si>
    <t>MATANUSKA-SUSITNA BOROUGH</t>
  </si>
  <si>
    <t>INCREASE</t>
  </si>
  <si>
    <t>AL</t>
  </si>
  <si>
    <t xml:space="preserve">BIRMINGHAM-HOOVER, AL (MSA)                   </t>
  </si>
  <si>
    <t>BIBB</t>
  </si>
  <si>
    <t>CHILTON</t>
  </si>
  <si>
    <t>WALKER</t>
  </si>
  <si>
    <t>CA</t>
  </si>
  <si>
    <t xml:space="preserve">SACRAMENTO-ARDEN-ARCADE-ROSEVILLE, CA, (MSA)                  </t>
  </si>
  <si>
    <t>YOLO</t>
  </si>
  <si>
    <t xml:space="preserve">SAN JOSE-SUNNYDALE-SANTA CLARA, CA, (MSA)                    </t>
  </si>
  <si>
    <t>SAN BENITO</t>
  </si>
  <si>
    <t>CO</t>
  </si>
  <si>
    <t xml:space="preserve">DENVER-AURORA, CO, (MSA)                      </t>
  </si>
  <si>
    <t>CLEAR CREEK</t>
  </si>
  <si>
    <t>ELBERT</t>
  </si>
  <si>
    <t>GILPIN</t>
  </si>
  <si>
    <t>PARK</t>
  </si>
  <si>
    <t>EDWARDS, CO (MICRO)</t>
  </si>
  <si>
    <t>LAKE</t>
  </si>
  <si>
    <t>GA</t>
  </si>
  <si>
    <t xml:space="preserve">ALBANY, GA (MSA)                       </t>
  </si>
  <si>
    <t>BAKER</t>
  </si>
  <si>
    <t>TERRELL</t>
  </si>
  <si>
    <t>WORTH</t>
  </si>
  <si>
    <t xml:space="preserve">ATLANTA-SANDY SPRINGS-MARIETTA, GA (MSA)                      </t>
  </si>
  <si>
    <t>BUTTS</t>
  </si>
  <si>
    <t>DAWSON</t>
  </si>
  <si>
    <t>HARALSON</t>
  </si>
  <si>
    <t>HEARD</t>
  </si>
  <si>
    <t>JASPER</t>
  </si>
  <si>
    <t>LAMAR</t>
  </si>
  <si>
    <t>MERIWETHER</t>
  </si>
  <si>
    <t>OGLETHORPE</t>
  </si>
  <si>
    <t>PIKE</t>
  </si>
  <si>
    <t>IL</t>
  </si>
  <si>
    <t xml:space="preserve">ST. LOUIS, MO-IL, (MSA)                 </t>
  </si>
  <si>
    <t>CALHOUN</t>
  </si>
  <si>
    <t>MACOUPIN</t>
  </si>
  <si>
    <t>IN</t>
  </si>
  <si>
    <t xml:space="preserve">CINCINNATI-MIDDLETOWN, OH-KY-IN, (MSA)            </t>
  </si>
  <si>
    <t>FRANKLIN</t>
  </si>
  <si>
    <t xml:space="preserve">INDIANAPOLIS, IN, (MSA)                 </t>
  </si>
  <si>
    <t>BROWN</t>
  </si>
  <si>
    <t>PUTNAM</t>
  </si>
  <si>
    <t xml:space="preserve">LOUISVILLE, KY-IN, (MSA)                </t>
  </si>
  <si>
    <t>WASHINGTON</t>
  </si>
  <si>
    <t>KS</t>
  </si>
  <si>
    <t xml:space="preserve">KANSAS CITY, MO-KS, (MSA)               </t>
  </si>
  <si>
    <t>LINN</t>
  </si>
  <si>
    <t>KY</t>
  </si>
  <si>
    <t>BRACKEN</t>
  </si>
  <si>
    <t>HENRY</t>
  </si>
  <si>
    <t>MEADE</t>
  </si>
  <si>
    <t>NELSON</t>
  </si>
  <si>
    <t>SHELBY</t>
  </si>
  <si>
    <t>SPENCER</t>
  </si>
  <si>
    <t>TRIMBLE</t>
  </si>
  <si>
    <t>MA</t>
  </si>
  <si>
    <t xml:space="preserve">SPRINGFIELD, MA, (MSA)                </t>
  </si>
  <si>
    <t>ME</t>
  </si>
  <si>
    <t xml:space="preserve">PORTLAND-SOUTH PORTLAND, ME (MSA)                   </t>
  </si>
  <si>
    <t>SAGADAHOC</t>
  </si>
  <si>
    <t>YORK</t>
  </si>
  <si>
    <t>MI</t>
  </si>
  <si>
    <t>TRAVERSE CITY,MI (MICRO)</t>
  </si>
  <si>
    <t>BENZIE</t>
  </si>
  <si>
    <t>GRAND TRAVERSE</t>
  </si>
  <si>
    <t>KALKASKA</t>
  </si>
  <si>
    <t>WARREN-FARMINGTON HILLS-TROY,MI (METRO)</t>
  </si>
  <si>
    <t>LAPEER</t>
  </si>
  <si>
    <t>MACOMB</t>
  </si>
  <si>
    <t>OAKLAND</t>
  </si>
  <si>
    <t>ST. CLAIR</t>
  </si>
  <si>
    <t>MN</t>
  </si>
  <si>
    <t xml:space="preserve">ROCHESTER, MN, (MSA)                    </t>
  </si>
  <si>
    <t>DODGE</t>
  </si>
  <si>
    <t>ROCHESTER,MN (MSA)</t>
  </si>
  <si>
    <t>WABASHA</t>
  </si>
  <si>
    <t>MO</t>
  </si>
  <si>
    <t>BATES</t>
  </si>
  <si>
    <t>CALDWELL</t>
  </si>
  <si>
    <t>ST, LOUIS, MO-IL (MSA)</t>
  </si>
  <si>
    <t>CRAWFORD</t>
  </si>
  <si>
    <t>NC</t>
  </si>
  <si>
    <t xml:space="preserve">CHARLOTTE-GASTONIA-CONCORD,NC-SC (MSA)           </t>
  </si>
  <si>
    <t>ANSON</t>
  </si>
  <si>
    <t xml:space="preserve">CHARLOTTE-GASTONIA-ROCK HILL,           </t>
  </si>
  <si>
    <t>UNION</t>
  </si>
  <si>
    <t>DURHAM,NC (MSA)</t>
  </si>
  <si>
    <t>PERSON</t>
  </si>
  <si>
    <t>NJ</t>
  </si>
  <si>
    <t>EDISON,NJ (MSA/METRO DIV)</t>
  </si>
  <si>
    <t>MONMOUTH</t>
  </si>
  <si>
    <t>35620/20764</t>
  </si>
  <si>
    <t>OCEAN</t>
  </si>
  <si>
    <t>NEW YORK-WAYNE-WHITE PLAINS,NY-NJ (METRO)</t>
  </si>
  <si>
    <t>HUDSON</t>
  </si>
  <si>
    <t xml:space="preserve">NEWARK-UNION, NJ-PA, (METRO)                      </t>
  </si>
  <si>
    <t>HUNTERDON</t>
  </si>
  <si>
    <t>NV</t>
  </si>
  <si>
    <t>RENO-SPARKS,NV (MSA)</t>
  </si>
  <si>
    <t>STOREY</t>
  </si>
  <si>
    <t>NY</t>
  </si>
  <si>
    <t>POUGHKEEPSIE-NEWBURGH-MIDDLETOWN, NY (MSA)</t>
  </si>
  <si>
    <t>ORANGE</t>
  </si>
  <si>
    <t>OH</t>
  </si>
  <si>
    <t>BUTLER</t>
  </si>
  <si>
    <t>PR</t>
  </si>
  <si>
    <t>SAN JUAN - CAGUAS - GUAYNABO, PR (MSA)</t>
  </si>
  <si>
    <t>ARECIBO</t>
  </si>
  <si>
    <t>CAMUY</t>
  </si>
  <si>
    <t>HATILLO</t>
  </si>
  <si>
    <t>CAGUAS</t>
  </si>
  <si>
    <t>CAYEY</t>
  </si>
  <si>
    <t>CIDRA</t>
  </si>
  <si>
    <t>GURABO</t>
  </si>
  <si>
    <t>SAN LORENZO</t>
  </si>
  <si>
    <t>AIBONITO</t>
  </si>
  <si>
    <t>BARRANQUITAS</t>
  </si>
  <si>
    <t>CIALES</t>
  </si>
  <si>
    <t>MAUNABO</t>
  </si>
  <si>
    <t>OROCOVIS</t>
  </si>
  <si>
    <t>QUEBRADILLAS</t>
  </si>
  <si>
    <t>RI</t>
  </si>
  <si>
    <t xml:space="preserve">PROVIDENCE-NEW BEDFORD-FALL RIVER, RI - MA (MSA)           </t>
  </si>
  <si>
    <t>BRISTOL</t>
  </si>
  <si>
    <t>KENT</t>
  </si>
  <si>
    <t>PROVIDENCE</t>
  </si>
  <si>
    <t>SC</t>
  </si>
  <si>
    <t>HILTON HEAD ISLAND - BEAUFORT, SC (MICRO)</t>
  </si>
  <si>
    <t>TN</t>
  </si>
  <si>
    <t xml:space="preserve">NASHVILLE - DAVIDSON - MURFREESBORO, TN (MSA)                    </t>
  </si>
  <si>
    <t>CANNON</t>
  </si>
  <si>
    <t>HICKMAN</t>
  </si>
  <si>
    <t>MACON</t>
  </si>
  <si>
    <t>SMITH</t>
  </si>
  <si>
    <t>TROUSDALE</t>
  </si>
  <si>
    <t>TX</t>
  </si>
  <si>
    <t xml:space="preserve">DALLAS-PLANO-IRVING, TX (METRO DIV.)           </t>
  </si>
  <si>
    <t>DELTA</t>
  </si>
  <si>
    <t>UT</t>
  </si>
  <si>
    <t>OGDEN-CLEARFIELD, UT (MSA)</t>
  </si>
  <si>
    <t>MORGAN</t>
  </si>
  <si>
    <t xml:space="preserve">PROVO-OREM, UT, (MSA)                   </t>
  </si>
  <si>
    <t>JUAB</t>
  </si>
  <si>
    <t xml:space="preserve">SALT LAKE CITY-OGDEN, UT, (MSA          </t>
  </si>
  <si>
    <t>SUMMIT</t>
  </si>
  <si>
    <t>TOOELE</t>
  </si>
  <si>
    <t>VA</t>
  </si>
  <si>
    <t xml:space="preserve">CHARLOTTESVILLE, VA, (MSA)              </t>
  </si>
  <si>
    <t xml:space="preserve">RICHMOND, VA, (MSA)          </t>
  </si>
  <si>
    <t>AMELIA</t>
  </si>
  <si>
    <t>CAROLINE</t>
  </si>
  <si>
    <t>CUMBERLAND</t>
  </si>
  <si>
    <t>KING AND QUEEN</t>
  </si>
  <si>
    <t>KING WILLIAM</t>
  </si>
  <si>
    <t>LOUISA</t>
  </si>
  <si>
    <t>SUSSEX</t>
  </si>
  <si>
    <t>WA</t>
  </si>
  <si>
    <t xml:space="preserve">PORTLAND-VANCOUVER-BEAVERTON, OR-WA (MSA)         </t>
  </si>
  <si>
    <t>SKAMANIA</t>
  </si>
  <si>
    <t>WI</t>
  </si>
  <si>
    <t xml:space="preserve">MADISON, WI, (MSA)                      </t>
  </si>
  <si>
    <t>COLUMBIA</t>
  </si>
  <si>
    <t>IOWA</t>
  </si>
  <si>
    <t>WV</t>
  </si>
  <si>
    <t>HAGERSTOWN-MARTINSBURG, MD-WV (MSA)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</si>
</sst>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;\(&quot;$&quot;#,##0.00\)"/>
  </numFmts>
  <fonts count="8">
    <font>
      <sz val="10"/>
      <name val="Arial"/>
      <family val="0"/>
    </font>
    <font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MS Sans Serif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164" fontId="2" fillId="2" borderId="2" xfId="21" applyNumberFormat="1" applyFont="1" applyFill="1" applyBorder="1" applyAlignment="1">
      <alignment horizontal="center"/>
      <protection/>
    </xf>
    <xf numFmtId="0" fontId="1" fillId="2" borderId="3" xfId="0" applyFont="1" applyFill="1" applyBorder="1" applyAlignment="1">
      <alignment/>
    </xf>
    <xf numFmtId="164" fontId="0" fillId="2" borderId="0" xfId="0" applyNumberFormat="1" applyFont="1" applyFill="1" applyAlignment="1">
      <alignment/>
    </xf>
    <xf numFmtId="0" fontId="0" fillId="2" borderId="3" xfId="0" applyFont="1" applyFill="1" applyBorder="1" applyAlignment="1">
      <alignment/>
    </xf>
    <xf numFmtId="0" fontId="2" fillId="2" borderId="4" xfId="20" applyFont="1" applyFill="1" applyBorder="1" applyAlignment="1">
      <alignment horizontal="center"/>
      <protection/>
    </xf>
    <xf numFmtId="0" fontId="2" fillId="2" borderId="2" xfId="20" applyFont="1" applyFill="1" applyBorder="1" applyAlignment="1">
      <alignment horizontal="center"/>
      <protection/>
    </xf>
    <xf numFmtId="0" fontId="2" fillId="2" borderId="2" xfId="21" applyFont="1" applyFill="1" applyBorder="1" applyAlignment="1">
      <alignment horizontal="center"/>
      <protection/>
    </xf>
    <xf numFmtId="164" fontId="2" fillId="2" borderId="5" xfId="21" applyNumberFormat="1" applyFont="1" applyFill="1" applyBorder="1" applyAlignment="1">
      <alignment horizontal="center"/>
      <protection/>
    </xf>
    <xf numFmtId="165" fontId="4" fillId="2" borderId="3" xfId="0" applyNumberFormat="1" applyFont="1" applyFill="1" applyBorder="1" applyAlignment="1" quotePrefix="1">
      <alignment horizontal="center"/>
    </xf>
    <xf numFmtId="165" fontId="4" fillId="2" borderId="1" xfId="0" applyNumberFormat="1" applyFont="1" applyFill="1" applyBorder="1" applyAlignment="1" quotePrefix="1">
      <alignment horizontal="center"/>
    </xf>
    <xf numFmtId="164" fontId="5" fillId="2" borderId="2" xfId="20" applyNumberFormat="1" applyFont="1" applyFill="1" applyBorder="1" applyAlignment="1">
      <alignment horizontal="center"/>
      <protection/>
    </xf>
    <xf numFmtId="164" fontId="5" fillId="2" borderId="6" xfId="20" applyNumberFormat="1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0" fontId="2" fillId="0" borderId="7" xfId="21" applyFont="1" applyFill="1" applyBorder="1" applyAlignment="1">
      <alignment horizontal="right" wrapText="1"/>
      <protection/>
    </xf>
    <xf numFmtId="164" fontId="4" fillId="0" borderId="0" xfId="0" applyNumberFormat="1" applyFont="1" applyFill="1" applyAlignment="1">
      <alignment horizontal="center"/>
    </xf>
    <xf numFmtId="166" fontId="2" fillId="0" borderId="8" xfId="21" applyNumberFormat="1" applyFont="1" applyFill="1" applyBorder="1" applyAlignment="1">
      <alignment horizontal="right" wrapText="1"/>
      <protection/>
    </xf>
    <xf numFmtId="166" fontId="2" fillId="0" borderId="7" xfId="19" applyNumberFormat="1" applyFont="1" applyFill="1" applyBorder="1" applyAlignment="1">
      <alignment horizontal="right" wrapText="1"/>
      <protection/>
    </xf>
    <xf numFmtId="166" fontId="2" fillId="0" borderId="7" xfId="19" applyNumberFormat="1" applyFont="1" applyFill="1" applyBorder="1" applyAlignment="1" quotePrefix="1">
      <alignment horizontal="right" wrapText="1"/>
      <protection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9" xfId="21" applyFont="1" applyFill="1" applyBorder="1" applyAlignment="1">
      <alignment horizontal="right" wrapText="1"/>
      <protection/>
    </xf>
    <xf numFmtId="164" fontId="4" fillId="0" borderId="0" xfId="0" applyNumberFormat="1" applyFont="1" applyFill="1" applyAlignment="1">
      <alignment/>
    </xf>
    <xf numFmtId="166" fontId="2" fillId="0" borderId="9" xfId="21" applyNumberFormat="1" applyFont="1" applyFill="1" applyBorder="1" applyAlignment="1">
      <alignment horizontal="right" wrapText="1"/>
      <protection/>
    </xf>
    <xf numFmtId="166" fontId="2" fillId="0" borderId="9" xfId="19" applyNumberFormat="1" applyFont="1" applyFill="1" applyBorder="1" applyAlignment="1">
      <alignment horizontal="right" wrapText="1"/>
      <protection/>
    </xf>
    <xf numFmtId="166" fontId="2" fillId="0" borderId="9" xfId="19" applyNumberFormat="1" applyFont="1" applyFill="1" applyBorder="1" applyAlignment="1" quotePrefix="1">
      <alignment horizontal="right" wrapText="1"/>
      <protection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new_result" xfId="19"/>
    <cellStyle name="Normal_Sheet1_1" xfId="20"/>
    <cellStyle name="Normal_Sheet3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7"/>
  <sheetViews>
    <sheetView tabSelected="1" workbookViewId="0" topLeftCell="A1">
      <selection activeCell="A2" sqref="A2"/>
    </sheetView>
  </sheetViews>
  <sheetFormatPr defaultColWidth="9.140625" defaultRowHeight="12.75"/>
  <cols>
    <col min="1" max="1" width="8.421875" style="0" bestFit="1" customWidth="1"/>
    <col min="2" max="2" width="75.421875" style="0" bestFit="1" customWidth="1"/>
    <col min="3" max="3" width="39.140625" style="0" bestFit="1" customWidth="1"/>
    <col min="4" max="4" width="19.28125" style="0" bestFit="1" customWidth="1"/>
    <col min="5" max="5" width="11.00390625" style="0" bestFit="1" customWidth="1"/>
    <col min="6" max="6" width="17.7109375" style="0" bestFit="1" customWidth="1"/>
    <col min="7" max="7" width="16.421875" style="0" hidden="1" customWidth="1"/>
    <col min="8" max="8" width="17.421875" style="0" hidden="1" customWidth="1"/>
    <col min="9" max="9" width="15.140625" style="0" hidden="1" customWidth="1"/>
    <col min="10" max="13" width="17.57421875" style="0" bestFit="1" customWidth="1"/>
    <col min="14" max="17" width="11.57421875" style="0" hidden="1" customWidth="1"/>
    <col min="18" max="18" width="9.421875" style="0" hidden="1" customWidth="1"/>
  </cols>
  <sheetData>
    <row r="1" spans="1:18" ht="16.5">
      <c r="A1" s="1"/>
      <c r="B1" s="1"/>
      <c r="C1" s="1"/>
      <c r="D1" s="1"/>
      <c r="E1" s="1"/>
      <c r="F1" s="1"/>
      <c r="G1" s="2"/>
      <c r="H1" s="2" t="s">
        <v>0</v>
      </c>
      <c r="I1" s="3"/>
      <c r="J1" s="1"/>
      <c r="K1" s="1"/>
      <c r="L1" s="1"/>
      <c r="M1" s="1"/>
      <c r="N1" s="4"/>
      <c r="O1" s="4"/>
      <c r="P1" s="4"/>
      <c r="Q1" s="4"/>
      <c r="R1" s="5"/>
    </row>
    <row r="2" spans="1:18" ht="15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8" t="s">
        <v>9</v>
      </c>
      <c r="J2" s="10" t="s">
        <v>10</v>
      </c>
      <c r="K2" s="11" t="s">
        <v>11</v>
      </c>
      <c r="L2" s="10" t="s">
        <v>12</v>
      </c>
      <c r="M2" s="10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3" t="s">
        <v>18</v>
      </c>
    </row>
    <row r="3" spans="1:18" ht="15">
      <c r="A3" s="14" t="s">
        <v>19</v>
      </c>
      <c r="B3" s="14" t="s">
        <v>20</v>
      </c>
      <c r="C3" s="14" t="s">
        <v>21</v>
      </c>
      <c r="D3" s="15">
        <v>11260</v>
      </c>
      <c r="E3" s="15">
        <v>4</v>
      </c>
      <c r="F3" s="15">
        <v>170</v>
      </c>
      <c r="G3" s="16"/>
      <c r="H3" s="16"/>
      <c r="I3" s="17">
        <v>194750</v>
      </c>
      <c r="J3" s="18">
        <v>210900</v>
      </c>
      <c r="K3" s="19">
        <v>237500</v>
      </c>
      <c r="L3" s="18">
        <f>INT(IF(((IF(I3&lt;J3,J3,I3)/0.95)*1.3)&lt;239664,IF(239664&lt;=P3,P3,239664),IF(((IF(I3&lt;J3,J3,I3)/0.95)*1.3)&gt;434391,434391,IF(((IF(I3&lt;J3,J3,I3)/0.95)*1.3)&lt;P3,P3,((IF(I3&lt;J3,J3,I3)/0.95)*1.3)))))</f>
        <v>288600</v>
      </c>
      <c r="M3" s="18">
        <f aca="true" t="shared" si="0" ref="M3:M12">INT(IF(((IF(I3&lt;J3,J3,I3)/0.95)*1.5)&lt;297840,IF(297840&lt;=Q3,Q3,297840),IF(((IF(I3&lt;J3,J3,I3)/0.95)*1.5)&gt;539835,539835,IF(((IF(I3&lt;J3,J3,I3)/0.95)*1.5)&lt;Q3,Q3,((IF(I3&lt;J3,J3,I3)/0.95)*1.5)))))</f>
        <v>333000</v>
      </c>
      <c r="N3" s="20">
        <v>203700</v>
      </c>
      <c r="O3" s="20">
        <v>229431</v>
      </c>
      <c r="P3" s="20">
        <v>278747</v>
      </c>
      <c r="Q3" s="20">
        <v>321632</v>
      </c>
      <c r="R3" s="21" t="s">
        <v>22</v>
      </c>
    </row>
    <row r="4" spans="1:18" ht="15">
      <c r="A4" s="14" t="s">
        <v>23</v>
      </c>
      <c r="B4" s="14" t="s">
        <v>24</v>
      </c>
      <c r="C4" s="14" t="s">
        <v>25</v>
      </c>
      <c r="D4" s="22">
        <v>13820</v>
      </c>
      <c r="E4" s="22">
        <v>0</v>
      </c>
      <c r="F4" s="22">
        <v>7</v>
      </c>
      <c r="G4" s="23"/>
      <c r="H4" s="16">
        <v>131190</v>
      </c>
      <c r="I4" s="24">
        <v>137750</v>
      </c>
      <c r="J4" s="25">
        <f>IF(IF(I4&lt;154896,154896,IF(I4&gt;280749,280749,I4))&gt;N4,IF(I4&lt;154896,154896,IF(I4&gt;280749,280749,I4)),N4)</f>
        <v>155800</v>
      </c>
      <c r="K4" s="26">
        <f aca="true" t="shared" si="1" ref="K4:K12">INT(IF(((IF(I4&lt;J4,J4,I4)/0.95)*1.07)&lt;198288,IF(198288&lt;=O4,O4,198288),IF(((IF(I4&lt;J4,J4,I4)/0.95)*1.07)&gt;359397,359397,IF(((IF(I4&lt;J4,J4,I4)/0.95)*1.07)&lt;O4,O4,((IF(I4&lt;J4,J4,I4)/0.95)*1.07)))))</f>
        <v>198288</v>
      </c>
      <c r="L4" s="25">
        <f>INT(IF(((IF(I4&lt;J4,J4,I4)/0.95)*1.3)&lt;239664,IF(239664&lt;=P4,P4,239664),IF(((IF(I4&lt;J4,J4,I4)/0.95)*1.3)&gt;434391,434391,IF(((IF(I4&lt;J4,J4,I4)/0.95)*1.3)&lt;P4,P4,((IF(I4&lt;J4,J4,I4)/0.95)*1.3)))))</f>
        <v>239664</v>
      </c>
      <c r="M4" s="25">
        <f t="shared" si="0"/>
        <v>297840</v>
      </c>
      <c r="N4" s="20">
        <v>155800</v>
      </c>
      <c r="O4" s="20">
        <v>184752</v>
      </c>
      <c r="P4" s="20">
        <v>223296</v>
      </c>
      <c r="Q4" s="20">
        <v>277512</v>
      </c>
      <c r="R4" s="21" t="s">
        <v>22</v>
      </c>
    </row>
    <row r="5" spans="1:18" ht="15">
      <c r="A5" s="14" t="s">
        <v>23</v>
      </c>
      <c r="B5" s="14" t="s">
        <v>24</v>
      </c>
      <c r="C5" s="14" t="s">
        <v>26</v>
      </c>
      <c r="D5" s="22">
        <v>13820</v>
      </c>
      <c r="E5" s="22">
        <v>0</v>
      </c>
      <c r="F5" s="22">
        <v>21</v>
      </c>
      <c r="G5" s="23"/>
      <c r="H5" s="16">
        <v>131190</v>
      </c>
      <c r="I5" s="24">
        <v>137750</v>
      </c>
      <c r="J5" s="25">
        <f>IF(IF(I5&lt;154896,154896,IF(I5&gt;280749,280749,I5))&gt;N5,IF(I5&lt;154896,154896,IF(I5&gt;280749,280749,I5)),N5)</f>
        <v>155800</v>
      </c>
      <c r="K5" s="26">
        <f t="shared" si="1"/>
        <v>198288</v>
      </c>
      <c r="L5" s="25">
        <f>INT(IF(((IF(I5&lt;J5,J5,I5)/0.95)*1.3)&lt;239664,IF(239664&lt;=P5,P5,239664),IF(((IF(I5&lt;J5,J5,I5)/0.95)*1.3)&gt;434391,434391,IF(((IF(I5&lt;J5,J5,I5)/0.95)*1.3)&lt;P5,P5,((IF(I5&lt;J5,J5,I5)/0.95)*1.3)))))</f>
        <v>239664</v>
      </c>
      <c r="M5" s="25">
        <f t="shared" si="0"/>
        <v>297840</v>
      </c>
      <c r="N5" s="20">
        <v>155800</v>
      </c>
      <c r="O5" s="20">
        <v>184752</v>
      </c>
      <c r="P5" s="20">
        <v>223296</v>
      </c>
      <c r="Q5" s="20">
        <v>277512</v>
      </c>
      <c r="R5" s="21" t="s">
        <v>22</v>
      </c>
    </row>
    <row r="6" spans="1:18" ht="15">
      <c r="A6" s="14" t="s">
        <v>23</v>
      </c>
      <c r="B6" s="14" t="s">
        <v>24</v>
      </c>
      <c r="C6" s="14" t="s">
        <v>27</v>
      </c>
      <c r="D6" s="22">
        <v>13820</v>
      </c>
      <c r="E6" s="22">
        <v>0</v>
      </c>
      <c r="F6" s="22">
        <v>127</v>
      </c>
      <c r="G6" s="27"/>
      <c r="H6" s="16">
        <v>131190</v>
      </c>
      <c r="I6" s="24">
        <v>137750</v>
      </c>
      <c r="J6" s="25">
        <f>IF(IF(I6&lt;154896,154896,IF(I6&gt;280749,280749,I6))&gt;N6,IF(I6&lt;154896,154896,IF(I6&gt;280749,280749,I6)),N6)</f>
        <v>155800</v>
      </c>
      <c r="K6" s="26">
        <f t="shared" si="1"/>
        <v>198288</v>
      </c>
      <c r="L6" s="25">
        <f>INT(IF(((IF(I6&lt;J6,J6,I6)/0.95)*1.3)&lt;239664,IF(239664&lt;=P6,P6,239664),IF(((IF(I6&lt;J6,J6,I6)/0.95)*1.3)&gt;434391,434391,IF(((IF(I6&lt;J6,J6,I6)/0.95)*1.3)&lt;P6,P6,((IF(I6&lt;J6,J6,I6)/0.95)*1.3)))))</f>
        <v>239664</v>
      </c>
      <c r="M6" s="25">
        <f t="shared" si="0"/>
        <v>297840</v>
      </c>
      <c r="N6" s="20">
        <v>155800</v>
      </c>
      <c r="O6" s="20">
        <v>184752</v>
      </c>
      <c r="P6" s="20">
        <v>223296</v>
      </c>
      <c r="Q6" s="20">
        <v>277512</v>
      </c>
      <c r="R6" s="21" t="s">
        <v>22</v>
      </c>
    </row>
    <row r="7" spans="1:18" ht="15">
      <c r="A7" s="14" t="s">
        <v>28</v>
      </c>
      <c r="B7" s="14" t="s">
        <v>29</v>
      </c>
      <c r="C7" s="14" t="s">
        <v>30</v>
      </c>
      <c r="D7" s="22">
        <v>40900</v>
      </c>
      <c r="E7" s="22"/>
      <c r="F7" s="22">
        <v>113</v>
      </c>
      <c r="G7" s="27"/>
      <c r="H7" s="16"/>
      <c r="I7" s="24"/>
      <c r="J7" s="25">
        <v>261609</v>
      </c>
      <c r="K7" s="26">
        <v>310300</v>
      </c>
      <c r="L7" s="25">
        <v>377000</v>
      </c>
      <c r="M7" s="25">
        <v>435000</v>
      </c>
      <c r="N7" s="20"/>
      <c r="O7" s="20"/>
      <c r="P7" s="20"/>
      <c r="Q7" s="20"/>
      <c r="R7" s="21" t="s">
        <v>22</v>
      </c>
    </row>
    <row r="8" spans="1:18" ht="15">
      <c r="A8" s="14" t="s">
        <v>28</v>
      </c>
      <c r="B8" s="14" t="s">
        <v>31</v>
      </c>
      <c r="C8" s="14" t="s">
        <v>32</v>
      </c>
      <c r="D8" s="22">
        <v>41940</v>
      </c>
      <c r="E8" s="22">
        <v>98</v>
      </c>
      <c r="F8" s="22">
        <v>69</v>
      </c>
      <c r="G8" s="27"/>
      <c r="H8" s="27"/>
      <c r="I8" s="24">
        <v>475000</v>
      </c>
      <c r="J8" s="25">
        <v>280749</v>
      </c>
      <c r="K8" s="26">
        <f t="shared" si="1"/>
        <v>359397</v>
      </c>
      <c r="L8" s="25">
        <f>INT(IF(((IF(I8&lt;J8,J8,I8)/0.95)*1.3)&lt;239664,IF(239664&lt;=P8,P8,239664),IF(((IF(I8&lt;J8,J8,I8)/0.95)*1.3)&gt;434391,434391,IF(((IF(I8&lt;J8,J8,I8)/0.95)*1.3)&lt;P8,P8,((IF(I8&lt;J8,J8,I8)/0.95)*1.3)))))</f>
        <v>434391</v>
      </c>
      <c r="M8" s="25">
        <f t="shared" si="0"/>
        <v>539835</v>
      </c>
      <c r="N8" s="20">
        <v>261609</v>
      </c>
      <c r="O8" s="20">
        <v>334863</v>
      </c>
      <c r="P8" s="20">
        <v>404724</v>
      </c>
      <c r="Q8" s="20">
        <v>502990</v>
      </c>
      <c r="R8" s="21" t="s">
        <v>22</v>
      </c>
    </row>
    <row r="9" spans="1:18" ht="15">
      <c r="A9" s="14" t="s">
        <v>33</v>
      </c>
      <c r="B9" s="14" t="s">
        <v>34</v>
      </c>
      <c r="C9" s="14" t="s">
        <v>35</v>
      </c>
      <c r="D9" s="22">
        <v>19740</v>
      </c>
      <c r="E9" s="22">
        <v>16</v>
      </c>
      <c r="F9" s="22">
        <v>19</v>
      </c>
      <c r="G9" s="27"/>
      <c r="H9" s="28">
        <v>221920</v>
      </c>
      <c r="I9" s="24">
        <v>223250</v>
      </c>
      <c r="J9" s="25">
        <f>IF(IF(I9&lt;154896,154896,IF(I9&gt;280749,280749,I9))&gt;N9,IF(I9&lt;154896,154896,IF(I9&gt;280749,280749,I9)),N9)</f>
        <v>261609</v>
      </c>
      <c r="K9" s="26">
        <f t="shared" si="1"/>
        <v>334863</v>
      </c>
      <c r="L9" s="25">
        <f>INT(IF(((IF(I8&lt;J8,J8,I8)/0.95)*1.3)&lt;239664,IF(239664&lt;=P8,P8,239664),IF(((IF(I8&lt;J8,J8,I8)/0.95)*1.3)&gt;434391,434391,IF(((IF(I8&lt;J8,J8,I8)/0.95)*1.3)&lt;P8,P8,((IF(I8&lt;J8,J8,I8)/0.95)*1.3)))))</f>
        <v>434391</v>
      </c>
      <c r="M9" s="25">
        <f t="shared" si="0"/>
        <v>480000</v>
      </c>
      <c r="N9" s="20">
        <v>261609</v>
      </c>
      <c r="O9" s="20">
        <v>334863</v>
      </c>
      <c r="P9" s="20">
        <v>404724</v>
      </c>
      <c r="Q9" s="20">
        <v>480000</v>
      </c>
      <c r="R9" s="21" t="s">
        <v>22</v>
      </c>
    </row>
    <row r="10" spans="1:18" ht="15">
      <c r="A10" s="14" t="s">
        <v>33</v>
      </c>
      <c r="B10" s="14" t="s">
        <v>34</v>
      </c>
      <c r="C10" s="14" t="s">
        <v>36</v>
      </c>
      <c r="D10" s="22">
        <v>19740</v>
      </c>
      <c r="E10" s="22">
        <v>19</v>
      </c>
      <c r="F10" s="22">
        <v>39</v>
      </c>
      <c r="G10" s="27"/>
      <c r="H10" s="27">
        <v>221920</v>
      </c>
      <c r="I10" s="24">
        <v>223250</v>
      </c>
      <c r="J10" s="25">
        <f>IF(IF(I10&lt;154896,154896,IF(I10&gt;280749,280749,I10))&gt;N10,IF(I10&lt;154896,154896,IF(I10&gt;280749,280749,I10)),N10)</f>
        <v>261609</v>
      </c>
      <c r="K10" s="26">
        <f t="shared" si="1"/>
        <v>334863</v>
      </c>
      <c r="L10" s="25">
        <f>INT(IF(((IF(I10&lt;J10,J10,I10)/0.95)*1.3)&lt;239664,IF(239664&lt;=P10,P10,239664),IF(((IF(I10&lt;J10,J10,I10)/0.95)*1.3)&gt;434391,434391,IF(((IF(I10&lt;J10,J10,I10)/0.95)*1.3)&lt;P10,P10,((IF(I10&lt;J10,J10,I10)/0.95)*1.3)))))</f>
        <v>404724</v>
      </c>
      <c r="M10" s="25">
        <f t="shared" si="0"/>
        <v>480000</v>
      </c>
      <c r="N10" s="20">
        <v>261609</v>
      </c>
      <c r="O10" s="20">
        <v>334863</v>
      </c>
      <c r="P10" s="20">
        <v>404724</v>
      </c>
      <c r="Q10" s="20">
        <v>480000</v>
      </c>
      <c r="R10" s="21" t="s">
        <v>22</v>
      </c>
    </row>
    <row r="11" spans="1:18" ht="15">
      <c r="A11" s="14" t="s">
        <v>33</v>
      </c>
      <c r="B11" s="14" t="s">
        <v>34</v>
      </c>
      <c r="C11" s="14" t="s">
        <v>37</v>
      </c>
      <c r="D11" s="22">
        <v>19740</v>
      </c>
      <c r="E11" s="22">
        <v>96</v>
      </c>
      <c r="F11" s="22">
        <v>47</v>
      </c>
      <c r="G11" s="27"/>
      <c r="H11" s="27">
        <v>221920</v>
      </c>
      <c r="I11" s="24">
        <v>223250</v>
      </c>
      <c r="J11" s="25">
        <f>IF(IF(I11&lt;154896,154896,IF(I11&gt;280749,280749,I11))&gt;N11,IF(I11&lt;154896,154896,IF(I11&gt;280749,280749,I11)),N11)</f>
        <v>261609</v>
      </c>
      <c r="K11" s="26">
        <f t="shared" si="1"/>
        <v>334863</v>
      </c>
      <c r="L11" s="25">
        <f>INT(IF(((IF(I11&lt;J11,J11,I11)/0.95)*1.3)&lt;239664,IF(239664&lt;=P11,P11,239664),IF(((IF(I11&lt;J11,J11,I11)/0.95)*1.3)&gt;434391,434391,IF(((IF(I11&lt;J11,J11,I11)/0.95)*1.3)&lt;P11,P11,((IF(I11&lt;J11,J11,I11)/0.95)*1.3)))))</f>
        <v>404724</v>
      </c>
      <c r="M11" s="25">
        <f t="shared" si="0"/>
        <v>480000</v>
      </c>
      <c r="N11" s="20">
        <v>261609</v>
      </c>
      <c r="O11" s="20">
        <v>334863</v>
      </c>
      <c r="P11" s="20">
        <v>404724</v>
      </c>
      <c r="Q11" s="20">
        <v>480000</v>
      </c>
      <c r="R11" s="21" t="s">
        <v>22</v>
      </c>
    </row>
    <row r="12" spans="1:18" ht="15">
      <c r="A12" s="14" t="s">
        <v>33</v>
      </c>
      <c r="B12" s="14" t="s">
        <v>34</v>
      </c>
      <c r="C12" s="14" t="s">
        <v>38</v>
      </c>
      <c r="D12" s="22">
        <v>19740</v>
      </c>
      <c r="E12" s="22">
        <v>17</v>
      </c>
      <c r="F12" s="22">
        <v>93</v>
      </c>
      <c r="G12" s="27"/>
      <c r="H12" s="28">
        <v>221920</v>
      </c>
      <c r="I12" s="24">
        <v>223250</v>
      </c>
      <c r="J12" s="25">
        <f>IF(IF(I12&lt;154896,154896,IF(I12&gt;280749,280749,I12))&gt;N12,IF(I12&lt;154896,154896,IF(I12&gt;280749,280749,I12)),N12)</f>
        <v>261609</v>
      </c>
      <c r="K12" s="26">
        <f t="shared" si="1"/>
        <v>334863</v>
      </c>
      <c r="L12" s="25">
        <f>INT(IF(((IF(I12&lt;J12,J12,I12)/0.95)*1.3)&lt;239664,IF(239664&lt;=P12,P12,239664),IF(((IF(I12&lt;J12,J12,I12)/0.95)*1.3)&gt;434391,434391,IF(((IF(I12&lt;J12,J12,I12)/0.95)*1.3)&lt;P12,P12,((IF(I12&lt;J12,J12,I12)/0.95)*1.3)))))</f>
        <v>404724</v>
      </c>
      <c r="M12" s="25">
        <f t="shared" si="0"/>
        <v>480000</v>
      </c>
      <c r="N12" s="20">
        <v>261609</v>
      </c>
      <c r="O12" s="20">
        <v>334863</v>
      </c>
      <c r="P12" s="20">
        <v>404724</v>
      </c>
      <c r="Q12" s="20">
        <v>480000</v>
      </c>
      <c r="R12" s="21" t="s">
        <v>22</v>
      </c>
    </row>
    <row r="13" spans="1:18" ht="15">
      <c r="A13" s="14" t="s">
        <v>33</v>
      </c>
      <c r="B13" s="14" t="s">
        <v>39</v>
      </c>
      <c r="C13" s="14" t="s">
        <v>40</v>
      </c>
      <c r="D13" s="22">
        <v>20780</v>
      </c>
      <c r="E13" s="22">
        <v>33</v>
      </c>
      <c r="F13" s="22">
        <v>65</v>
      </c>
      <c r="G13" s="27"/>
      <c r="H13" s="27"/>
      <c r="I13" s="24">
        <v>0</v>
      </c>
      <c r="J13" s="25">
        <v>261609</v>
      </c>
      <c r="K13" s="26">
        <v>334863</v>
      </c>
      <c r="L13" s="25">
        <v>404724</v>
      </c>
      <c r="M13" s="25">
        <v>502990</v>
      </c>
      <c r="N13" s="20">
        <v>144336</v>
      </c>
      <c r="O13" s="20">
        <v>184752</v>
      </c>
      <c r="P13" s="20">
        <v>223296</v>
      </c>
      <c r="Q13" s="20">
        <v>277512</v>
      </c>
      <c r="R13" s="21" t="s">
        <v>22</v>
      </c>
    </row>
    <row r="14" spans="1:18" ht="15">
      <c r="A14" s="14" t="s">
        <v>41</v>
      </c>
      <c r="B14" s="14" t="s">
        <v>42</v>
      </c>
      <c r="C14" s="14" t="s">
        <v>43</v>
      </c>
      <c r="D14" s="22">
        <v>10500</v>
      </c>
      <c r="E14" s="22">
        <v>0</v>
      </c>
      <c r="F14" s="22">
        <v>7</v>
      </c>
      <c r="G14" s="27"/>
      <c r="H14" s="27"/>
      <c r="I14" s="24">
        <v>121125</v>
      </c>
      <c r="J14" s="25">
        <f aca="true" t="shared" si="2" ref="J14:J25">IF(IF(I14&lt;154896,154896,IF(I14&gt;280749,280749,I14))&gt;N14,IF(I14&lt;154896,154896,IF(I14&gt;280749,280749,I14)),N14)</f>
        <v>161975</v>
      </c>
      <c r="K14" s="26">
        <f aca="true" t="shared" si="3" ref="K14:K25">INT(IF(((IF(I14&lt;J14,J14,I14)/0.95)*1.07)&lt;198288,IF(198288&lt;=O14,O14,198288),IF(((IF(I14&lt;J14,J14,I14)/0.95)*1.07)&gt;359397,359397,IF(((IF(I14&lt;J14,J14,I14)/0.95)*1.07)&lt;O14,O14,((IF(I14&lt;J14,J14,I14)/0.95)*1.07)))))</f>
        <v>198288</v>
      </c>
      <c r="L14" s="25">
        <f aca="true" t="shared" si="4" ref="L14:L25">INT(IF(((IF(I14&lt;J14,J14,I14)/0.95)*1.3)&lt;239664,IF(239664&lt;=P14,P14,239664),IF(((IF(I14&lt;J14,J14,I14)/0.95)*1.3)&gt;434391,434391,IF(((IF(I14&lt;J14,J14,I14)/0.95)*1.3)&lt;P14,P14,((IF(I14&lt;J14,J14,I14)/0.95)*1.3)))))</f>
        <v>239664</v>
      </c>
      <c r="M14" s="25">
        <f aca="true" t="shared" si="5" ref="M14:M43">INT(IF(((IF(I14&lt;J14,J14,I14)/0.95)*1.5)&lt;297840,IF(297840&lt;=Q14,Q14,297840),IF(((IF(I14&lt;J14,J14,I14)/0.95)*1.5)&gt;539835,539835,IF(((IF(I14&lt;J14,J14,I14)/0.95)*1.5)&lt;Q14,Q14,((IF(I14&lt;J14,J14,I14)/0.95)*1.5)))))</f>
        <v>297840</v>
      </c>
      <c r="N14" s="20">
        <v>161975</v>
      </c>
      <c r="O14" s="20">
        <v>184752</v>
      </c>
      <c r="P14" s="20">
        <v>223296</v>
      </c>
      <c r="Q14" s="20">
        <v>277512</v>
      </c>
      <c r="R14" s="21" t="s">
        <v>22</v>
      </c>
    </row>
    <row r="15" spans="1:18" ht="15">
      <c r="A15" s="14" t="s">
        <v>41</v>
      </c>
      <c r="B15" s="14" t="s">
        <v>42</v>
      </c>
      <c r="C15" s="14" t="s">
        <v>44</v>
      </c>
      <c r="D15" s="22">
        <v>10500</v>
      </c>
      <c r="E15" s="22">
        <v>0</v>
      </c>
      <c r="F15" s="22">
        <v>273</v>
      </c>
      <c r="G15" s="27"/>
      <c r="H15" s="27"/>
      <c r="I15" s="24">
        <v>121125</v>
      </c>
      <c r="J15" s="25">
        <f t="shared" si="2"/>
        <v>161975</v>
      </c>
      <c r="K15" s="26">
        <f t="shared" si="3"/>
        <v>198288</v>
      </c>
      <c r="L15" s="25">
        <f t="shared" si="4"/>
        <v>239664</v>
      </c>
      <c r="M15" s="25">
        <f t="shared" si="5"/>
        <v>297840</v>
      </c>
      <c r="N15" s="20">
        <v>161975</v>
      </c>
      <c r="O15" s="20">
        <v>184752</v>
      </c>
      <c r="P15" s="20">
        <v>223296</v>
      </c>
      <c r="Q15" s="20">
        <v>277512</v>
      </c>
      <c r="R15" s="21" t="s">
        <v>22</v>
      </c>
    </row>
    <row r="16" spans="1:18" ht="15">
      <c r="A16" s="14" t="s">
        <v>41</v>
      </c>
      <c r="B16" s="14" t="s">
        <v>42</v>
      </c>
      <c r="C16" s="14" t="s">
        <v>45</v>
      </c>
      <c r="D16" s="22">
        <v>10500</v>
      </c>
      <c r="E16" s="22">
        <v>0</v>
      </c>
      <c r="F16" s="22">
        <v>321</v>
      </c>
      <c r="G16" s="27"/>
      <c r="H16" s="27"/>
      <c r="I16" s="24">
        <v>121125</v>
      </c>
      <c r="J16" s="25">
        <f t="shared" si="2"/>
        <v>161975</v>
      </c>
      <c r="K16" s="26">
        <f t="shared" si="3"/>
        <v>198288</v>
      </c>
      <c r="L16" s="25">
        <f t="shared" si="4"/>
        <v>239664</v>
      </c>
      <c r="M16" s="25">
        <f t="shared" si="5"/>
        <v>297840</v>
      </c>
      <c r="N16" s="20">
        <v>161975</v>
      </c>
      <c r="O16" s="20">
        <v>184752</v>
      </c>
      <c r="P16" s="20">
        <v>223296</v>
      </c>
      <c r="Q16" s="20">
        <v>277512</v>
      </c>
      <c r="R16" s="21" t="s">
        <v>22</v>
      </c>
    </row>
    <row r="17" spans="1:18" ht="15">
      <c r="A17" s="14" t="s">
        <v>41</v>
      </c>
      <c r="B17" s="14" t="s">
        <v>46</v>
      </c>
      <c r="C17" s="14" t="s">
        <v>47</v>
      </c>
      <c r="D17" s="22">
        <v>12060</v>
      </c>
      <c r="E17" s="22">
        <v>77</v>
      </c>
      <c r="F17" s="22">
        <v>35</v>
      </c>
      <c r="G17" s="27"/>
      <c r="H17" s="27">
        <v>141070</v>
      </c>
      <c r="I17" s="24">
        <v>166250</v>
      </c>
      <c r="J17" s="25">
        <f t="shared" si="2"/>
        <v>176605</v>
      </c>
      <c r="K17" s="26">
        <f t="shared" si="3"/>
        <v>198913</v>
      </c>
      <c r="L17" s="25">
        <f t="shared" si="4"/>
        <v>241670</v>
      </c>
      <c r="M17" s="25">
        <f t="shared" si="5"/>
        <v>297840</v>
      </c>
      <c r="N17" s="20">
        <v>176605</v>
      </c>
      <c r="O17" s="20">
        <v>198913</v>
      </c>
      <c r="P17" s="20">
        <v>241670</v>
      </c>
      <c r="Q17" s="20">
        <v>278850</v>
      </c>
      <c r="R17" s="21" t="s">
        <v>22</v>
      </c>
    </row>
    <row r="18" spans="1:18" ht="15">
      <c r="A18" s="14" t="s">
        <v>41</v>
      </c>
      <c r="B18" s="14" t="s">
        <v>46</v>
      </c>
      <c r="C18" s="14" t="s">
        <v>48</v>
      </c>
      <c r="D18" s="22">
        <v>12060</v>
      </c>
      <c r="E18" s="22">
        <v>0</v>
      </c>
      <c r="F18" s="22">
        <v>85</v>
      </c>
      <c r="G18" s="27"/>
      <c r="H18" s="27">
        <v>141070</v>
      </c>
      <c r="I18" s="24">
        <v>166250</v>
      </c>
      <c r="J18" s="25">
        <f t="shared" si="2"/>
        <v>176605</v>
      </c>
      <c r="K18" s="26">
        <f t="shared" si="3"/>
        <v>198913</v>
      </c>
      <c r="L18" s="25">
        <f t="shared" si="4"/>
        <v>241670</v>
      </c>
      <c r="M18" s="25">
        <f t="shared" si="5"/>
        <v>297840</v>
      </c>
      <c r="N18" s="20">
        <v>176605</v>
      </c>
      <c r="O18" s="20">
        <v>198913</v>
      </c>
      <c r="P18" s="20">
        <v>241670</v>
      </c>
      <c r="Q18" s="20">
        <v>278850</v>
      </c>
      <c r="R18" s="21" t="s">
        <v>22</v>
      </c>
    </row>
    <row r="19" spans="1:18" ht="15">
      <c r="A19" s="14" t="s">
        <v>41</v>
      </c>
      <c r="B19" s="14" t="s">
        <v>46</v>
      </c>
      <c r="C19" s="14" t="s">
        <v>49</v>
      </c>
      <c r="D19" s="22">
        <v>12060</v>
      </c>
      <c r="E19" s="22">
        <v>0</v>
      </c>
      <c r="F19" s="22">
        <v>143</v>
      </c>
      <c r="G19" s="27"/>
      <c r="H19" s="27">
        <v>141070</v>
      </c>
      <c r="I19" s="24">
        <v>166250</v>
      </c>
      <c r="J19" s="25">
        <f t="shared" si="2"/>
        <v>176605</v>
      </c>
      <c r="K19" s="26">
        <f t="shared" si="3"/>
        <v>198913</v>
      </c>
      <c r="L19" s="25">
        <f t="shared" si="4"/>
        <v>241670</v>
      </c>
      <c r="M19" s="25">
        <f t="shared" si="5"/>
        <v>297840</v>
      </c>
      <c r="N19" s="20">
        <v>176605</v>
      </c>
      <c r="O19" s="20">
        <v>198913</v>
      </c>
      <c r="P19" s="20">
        <v>241670</v>
      </c>
      <c r="Q19" s="20">
        <v>278850</v>
      </c>
      <c r="R19" s="21" t="s">
        <v>22</v>
      </c>
    </row>
    <row r="20" spans="1:18" ht="15">
      <c r="A20" s="14" t="s">
        <v>41</v>
      </c>
      <c r="B20" s="14" t="s">
        <v>46</v>
      </c>
      <c r="C20" s="14" t="s">
        <v>50</v>
      </c>
      <c r="D20" s="22">
        <v>12060</v>
      </c>
      <c r="E20" s="22">
        <v>0</v>
      </c>
      <c r="F20" s="22">
        <v>149</v>
      </c>
      <c r="G20" s="27"/>
      <c r="H20" s="27">
        <v>141070</v>
      </c>
      <c r="I20" s="24">
        <v>166250</v>
      </c>
      <c r="J20" s="25">
        <f t="shared" si="2"/>
        <v>176605</v>
      </c>
      <c r="K20" s="26">
        <f t="shared" si="3"/>
        <v>198913</v>
      </c>
      <c r="L20" s="25">
        <f t="shared" si="4"/>
        <v>241670</v>
      </c>
      <c r="M20" s="25">
        <f t="shared" si="5"/>
        <v>297840</v>
      </c>
      <c r="N20" s="20">
        <v>176605</v>
      </c>
      <c r="O20" s="20">
        <v>198913</v>
      </c>
      <c r="P20" s="20">
        <v>241670</v>
      </c>
      <c r="Q20" s="20">
        <v>278850</v>
      </c>
      <c r="R20" s="21" t="s">
        <v>22</v>
      </c>
    </row>
    <row r="21" spans="1:18" ht="15">
      <c r="A21" s="14" t="s">
        <v>41</v>
      </c>
      <c r="B21" s="14" t="s">
        <v>46</v>
      </c>
      <c r="C21" s="14" t="s">
        <v>51</v>
      </c>
      <c r="D21" s="22">
        <v>12060</v>
      </c>
      <c r="E21" s="22">
        <v>0</v>
      </c>
      <c r="F21" s="22">
        <v>159</v>
      </c>
      <c r="G21" s="27"/>
      <c r="H21" s="28">
        <v>141070</v>
      </c>
      <c r="I21" s="24">
        <v>166250</v>
      </c>
      <c r="J21" s="25">
        <f t="shared" si="2"/>
        <v>176605</v>
      </c>
      <c r="K21" s="26">
        <f t="shared" si="3"/>
        <v>198913</v>
      </c>
      <c r="L21" s="25">
        <f t="shared" si="4"/>
        <v>241670</v>
      </c>
      <c r="M21" s="25">
        <f t="shared" si="5"/>
        <v>297840</v>
      </c>
      <c r="N21" s="20">
        <v>176605</v>
      </c>
      <c r="O21" s="20">
        <v>198913</v>
      </c>
      <c r="P21" s="20">
        <v>241670</v>
      </c>
      <c r="Q21" s="20">
        <v>278850</v>
      </c>
      <c r="R21" s="21" t="s">
        <v>22</v>
      </c>
    </row>
    <row r="22" spans="1:18" ht="15">
      <c r="A22" s="14" t="s">
        <v>41</v>
      </c>
      <c r="B22" s="14" t="s">
        <v>46</v>
      </c>
      <c r="C22" s="14" t="s">
        <v>52</v>
      </c>
      <c r="D22" s="22">
        <v>12060</v>
      </c>
      <c r="E22" s="22">
        <v>0</v>
      </c>
      <c r="F22" s="22">
        <v>171</v>
      </c>
      <c r="G22" s="27"/>
      <c r="H22" s="28">
        <v>141070</v>
      </c>
      <c r="I22" s="24">
        <v>166250</v>
      </c>
      <c r="J22" s="25">
        <f t="shared" si="2"/>
        <v>176605</v>
      </c>
      <c r="K22" s="26">
        <f t="shared" si="3"/>
        <v>198913</v>
      </c>
      <c r="L22" s="25">
        <f t="shared" si="4"/>
        <v>241670</v>
      </c>
      <c r="M22" s="25">
        <f t="shared" si="5"/>
        <v>297840</v>
      </c>
      <c r="N22" s="20">
        <v>176605</v>
      </c>
      <c r="O22" s="20">
        <v>198913</v>
      </c>
      <c r="P22" s="20">
        <v>241670</v>
      </c>
      <c r="Q22" s="20">
        <v>278850</v>
      </c>
      <c r="R22" s="21" t="s">
        <v>22</v>
      </c>
    </row>
    <row r="23" spans="1:18" ht="15">
      <c r="A23" s="14" t="s">
        <v>41</v>
      </c>
      <c r="B23" s="14" t="s">
        <v>46</v>
      </c>
      <c r="C23" s="14" t="s">
        <v>53</v>
      </c>
      <c r="D23" s="22">
        <v>12060</v>
      </c>
      <c r="E23" s="22">
        <v>0</v>
      </c>
      <c r="F23" s="22">
        <v>199</v>
      </c>
      <c r="G23" s="27"/>
      <c r="H23" s="28">
        <v>141070</v>
      </c>
      <c r="I23" s="24">
        <v>166250</v>
      </c>
      <c r="J23" s="25">
        <f t="shared" si="2"/>
        <v>176605</v>
      </c>
      <c r="K23" s="26">
        <f t="shared" si="3"/>
        <v>198913</v>
      </c>
      <c r="L23" s="25">
        <f t="shared" si="4"/>
        <v>241670</v>
      </c>
      <c r="M23" s="25">
        <f t="shared" si="5"/>
        <v>297840</v>
      </c>
      <c r="N23" s="20">
        <v>176605</v>
      </c>
      <c r="O23" s="20">
        <v>198913</v>
      </c>
      <c r="P23" s="20">
        <v>241670</v>
      </c>
      <c r="Q23" s="20">
        <v>278850</v>
      </c>
      <c r="R23" s="21" t="s">
        <v>22</v>
      </c>
    </row>
    <row r="24" spans="1:18" ht="15">
      <c r="A24" s="14" t="s">
        <v>41</v>
      </c>
      <c r="B24" s="14" t="s">
        <v>46</v>
      </c>
      <c r="C24" s="14" t="s">
        <v>54</v>
      </c>
      <c r="D24" s="22">
        <v>12060</v>
      </c>
      <c r="E24" s="22">
        <v>0</v>
      </c>
      <c r="F24" s="22">
        <v>221</v>
      </c>
      <c r="G24" s="27"/>
      <c r="H24" s="27">
        <v>140070</v>
      </c>
      <c r="I24" s="24">
        <v>166250</v>
      </c>
      <c r="J24" s="25">
        <f t="shared" si="2"/>
        <v>176605</v>
      </c>
      <c r="K24" s="26">
        <f t="shared" si="3"/>
        <v>198913</v>
      </c>
      <c r="L24" s="25">
        <f t="shared" si="4"/>
        <v>241670</v>
      </c>
      <c r="M24" s="25">
        <f t="shared" si="5"/>
        <v>297840</v>
      </c>
      <c r="N24" s="20">
        <v>176605</v>
      </c>
      <c r="O24" s="20">
        <v>198913</v>
      </c>
      <c r="P24" s="20">
        <v>241670</v>
      </c>
      <c r="Q24" s="20">
        <v>278850</v>
      </c>
      <c r="R24" s="21" t="s">
        <v>22</v>
      </c>
    </row>
    <row r="25" spans="1:18" ht="15">
      <c r="A25" s="14" t="s">
        <v>41</v>
      </c>
      <c r="B25" s="14" t="s">
        <v>46</v>
      </c>
      <c r="C25" s="14" t="s">
        <v>55</v>
      </c>
      <c r="D25" s="22">
        <v>12060</v>
      </c>
      <c r="E25" s="22">
        <v>0</v>
      </c>
      <c r="F25" s="22">
        <v>231</v>
      </c>
      <c r="G25" s="27"/>
      <c r="H25" s="27">
        <v>141070</v>
      </c>
      <c r="I25" s="24">
        <v>166250</v>
      </c>
      <c r="J25" s="25">
        <f t="shared" si="2"/>
        <v>176605</v>
      </c>
      <c r="K25" s="26">
        <f t="shared" si="3"/>
        <v>198913</v>
      </c>
      <c r="L25" s="25">
        <f t="shared" si="4"/>
        <v>241670</v>
      </c>
      <c r="M25" s="25">
        <f t="shared" si="5"/>
        <v>297840</v>
      </c>
      <c r="N25" s="20">
        <v>176605</v>
      </c>
      <c r="O25" s="20">
        <v>198913</v>
      </c>
      <c r="P25" s="20">
        <v>241670</v>
      </c>
      <c r="Q25" s="20">
        <v>278850</v>
      </c>
      <c r="R25" s="21" t="s">
        <v>22</v>
      </c>
    </row>
    <row r="26" spans="1:18" ht="15">
      <c r="A26" s="14" t="s">
        <v>56</v>
      </c>
      <c r="B26" s="14" t="s">
        <v>57</v>
      </c>
      <c r="C26" s="14" t="s">
        <v>58</v>
      </c>
      <c r="D26" s="22">
        <v>41180</v>
      </c>
      <c r="E26" s="22">
        <v>0</v>
      </c>
      <c r="F26" s="22">
        <v>13</v>
      </c>
      <c r="G26" s="27"/>
      <c r="H26" s="27"/>
      <c r="I26" s="24">
        <v>0</v>
      </c>
      <c r="J26" s="25">
        <v>185420</v>
      </c>
      <c r="K26" s="26">
        <v>208842</v>
      </c>
      <c r="L26" s="25">
        <v>253733</v>
      </c>
      <c r="M26" s="25">
        <f t="shared" si="5"/>
        <v>297840</v>
      </c>
      <c r="N26" s="20">
        <v>161500</v>
      </c>
      <c r="O26" s="20">
        <v>184752</v>
      </c>
      <c r="P26" s="20">
        <v>223296</v>
      </c>
      <c r="Q26" s="20">
        <v>277512</v>
      </c>
      <c r="R26" s="21" t="s">
        <v>22</v>
      </c>
    </row>
    <row r="27" spans="1:18" ht="15">
      <c r="A27" s="14" t="s">
        <v>56</v>
      </c>
      <c r="B27" s="14" t="s">
        <v>57</v>
      </c>
      <c r="C27" s="14" t="s">
        <v>59</v>
      </c>
      <c r="D27" s="22">
        <v>41180</v>
      </c>
      <c r="E27" s="22">
        <v>0</v>
      </c>
      <c r="F27" s="22">
        <v>117</v>
      </c>
      <c r="G27" s="27"/>
      <c r="H27" s="27"/>
      <c r="I27" s="24">
        <v>0</v>
      </c>
      <c r="J27" s="25">
        <v>185420</v>
      </c>
      <c r="K27" s="26">
        <v>208842</v>
      </c>
      <c r="L27" s="25">
        <v>253733</v>
      </c>
      <c r="M27" s="25">
        <f t="shared" si="5"/>
        <v>297840</v>
      </c>
      <c r="N27" s="20">
        <v>161500</v>
      </c>
      <c r="O27" s="20">
        <v>184752</v>
      </c>
      <c r="P27" s="20">
        <v>223296</v>
      </c>
      <c r="Q27" s="20">
        <v>277512</v>
      </c>
      <c r="R27" s="21" t="s">
        <v>22</v>
      </c>
    </row>
    <row r="28" spans="1:18" ht="15">
      <c r="A28" s="14" t="s">
        <v>60</v>
      </c>
      <c r="B28" s="14" t="s">
        <v>61</v>
      </c>
      <c r="C28" s="14" t="s">
        <v>62</v>
      </c>
      <c r="D28" s="22">
        <v>17140</v>
      </c>
      <c r="E28" s="22">
        <v>0</v>
      </c>
      <c r="F28" s="22">
        <v>47</v>
      </c>
      <c r="G28" s="27"/>
      <c r="H28" s="27">
        <v>130150</v>
      </c>
      <c r="I28" s="24">
        <v>152000</v>
      </c>
      <c r="J28" s="25">
        <f aca="true" t="shared" si="6" ref="J28:J43">IF(IF(I28&lt;154896,154896,IF(I28&gt;280749,280749,I28))&gt;N28,IF(I28&lt;154896,154896,IF(I28&gt;280749,280749,I28)),N28)</f>
        <v>160550</v>
      </c>
      <c r="K28" s="26">
        <f aca="true" t="shared" si="7" ref="K28:K43">INT(IF(((IF(I28&lt;J28,J28,I28)/0.95)*1.07)&lt;198288,IF(198288&lt;=O28,O28,198288),IF(((IF(I28&lt;J28,J28,I28)/0.95)*1.07)&gt;359397,359397,IF(((IF(I28&lt;J28,J28,I28)/0.95)*1.07)&lt;O28,O28,((IF(I28&lt;J28,J28,I28)/0.95)*1.07)))))</f>
        <v>198288</v>
      </c>
      <c r="L28" s="25">
        <f aca="true" t="shared" si="8" ref="L28:L43">INT(IF(((IF(I28&lt;J28,J28,I28)/0.95)*1.3)&lt;239664,IF(239664&lt;=P28,P28,239664),IF(((IF(I28&lt;J28,J28,I28)/0.95)*1.3)&gt;434391,434391,IF(((IF(I28&lt;J28,J28,I28)/0.95)*1.3)&lt;P28,P28,((IF(I28&lt;J28,J28,I28)/0.95)*1.3)))))</f>
        <v>239664</v>
      </c>
      <c r="M28" s="25">
        <f t="shared" si="5"/>
        <v>297840</v>
      </c>
      <c r="N28" s="20">
        <v>160550</v>
      </c>
      <c r="O28" s="20">
        <v>184752</v>
      </c>
      <c r="P28" s="20">
        <v>223296</v>
      </c>
      <c r="Q28" s="20">
        <v>277512</v>
      </c>
      <c r="R28" s="21" t="s">
        <v>22</v>
      </c>
    </row>
    <row r="29" spans="1:18" ht="15">
      <c r="A29" s="14" t="s">
        <v>60</v>
      </c>
      <c r="B29" s="14" t="s">
        <v>63</v>
      </c>
      <c r="C29" s="14" t="s">
        <v>64</v>
      </c>
      <c r="D29" s="22">
        <v>26900</v>
      </c>
      <c r="E29" s="22">
        <v>0</v>
      </c>
      <c r="F29" s="22">
        <v>13</v>
      </c>
      <c r="G29" s="27"/>
      <c r="H29" s="27">
        <v>114380</v>
      </c>
      <c r="I29" s="24">
        <v>141550</v>
      </c>
      <c r="J29" s="25">
        <f t="shared" si="6"/>
        <v>165300</v>
      </c>
      <c r="K29" s="26">
        <f t="shared" si="7"/>
        <v>198288</v>
      </c>
      <c r="L29" s="25">
        <f t="shared" si="8"/>
        <v>239664</v>
      </c>
      <c r="M29" s="25">
        <f t="shared" si="5"/>
        <v>297840</v>
      </c>
      <c r="N29" s="20">
        <v>165300</v>
      </c>
      <c r="O29" s="20">
        <v>184752</v>
      </c>
      <c r="P29" s="20">
        <v>223296</v>
      </c>
      <c r="Q29" s="20">
        <v>277512</v>
      </c>
      <c r="R29" s="21" t="s">
        <v>22</v>
      </c>
    </row>
    <row r="30" spans="1:18" ht="15">
      <c r="A30" s="14" t="s">
        <v>60</v>
      </c>
      <c r="B30" s="14" t="s">
        <v>63</v>
      </c>
      <c r="C30" s="14" t="s">
        <v>65</v>
      </c>
      <c r="D30" s="22">
        <v>26900</v>
      </c>
      <c r="E30" s="22">
        <v>0</v>
      </c>
      <c r="F30" s="22">
        <v>133</v>
      </c>
      <c r="G30" s="27"/>
      <c r="H30" s="27"/>
      <c r="I30" s="24">
        <v>0</v>
      </c>
      <c r="J30" s="25">
        <f t="shared" si="6"/>
        <v>165300</v>
      </c>
      <c r="K30" s="26">
        <f t="shared" si="7"/>
        <v>198288</v>
      </c>
      <c r="L30" s="25">
        <f t="shared" si="8"/>
        <v>239664</v>
      </c>
      <c r="M30" s="25">
        <f t="shared" si="5"/>
        <v>297840</v>
      </c>
      <c r="N30" s="20">
        <v>165300</v>
      </c>
      <c r="O30" s="20">
        <v>184752</v>
      </c>
      <c r="P30" s="20">
        <v>223296</v>
      </c>
      <c r="Q30" s="20">
        <v>277512</v>
      </c>
      <c r="R30" s="21" t="s">
        <v>22</v>
      </c>
    </row>
    <row r="31" spans="1:18" ht="15">
      <c r="A31" s="14" t="s">
        <v>60</v>
      </c>
      <c r="B31" s="14" t="s">
        <v>66</v>
      </c>
      <c r="C31" s="14" t="s">
        <v>67</v>
      </c>
      <c r="D31" s="22">
        <v>31140</v>
      </c>
      <c r="E31" s="22">
        <v>0</v>
      </c>
      <c r="F31" s="22">
        <v>175</v>
      </c>
      <c r="G31" s="27"/>
      <c r="H31" s="27"/>
      <c r="I31" s="24">
        <v>0</v>
      </c>
      <c r="J31" s="25">
        <f t="shared" si="6"/>
        <v>180405</v>
      </c>
      <c r="K31" s="26">
        <f t="shared" si="7"/>
        <v>203193</v>
      </c>
      <c r="L31" s="25">
        <f t="shared" si="8"/>
        <v>246870</v>
      </c>
      <c r="M31" s="25">
        <f t="shared" si="5"/>
        <v>297840</v>
      </c>
      <c r="N31" s="20">
        <v>180405</v>
      </c>
      <c r="O31" s="20">
        <v>184752</v>
      </c>
      <c r="P31" s="20">
        <v>223296</v>
      </c>
      <c r="Q31" s="20">
        <v>277512</v>
      </c>
      <c r="R31" s="21" t="s">
        <v>22</v>
      </c>
    </row>
    <row r="32" spans="1:18" ht="15">
      <c r="A32" s="14" t="s">
        <v>68</v>
      </c>
      <c r="B32" s="14" t="s">
        <v>69</v>
      </c>
      <c r="C32" s="14" t="s">
        <v>62</v>
      </c>
      <c r="D32" s="22">
        <v>28140</v>
      </c>
      <c r="E32" s="22">
        <v>0</v>
      </c>
      <c r="F32" s="22">
        <v>51</v>
      </c>
      <c r="G32" s="27"/>
      <c r="H32" s="27">
        <v>132710</v>
      </c>
      <c r="I32" s="24">
        <v>142025</v>
      </c>
      <c r="J32" s="25">
        <f t="shared" si="6"/>
        <v>179503</v>
      </c>
      <c r="K32" s="26">
        <f t="shared" si="7"/>
        <v>202177</v>
      </c>
      <c r="L32" s="25">
        <f t="shared" si="8"/>
        <v>245635</v>
      </c>
      <c r="M32" s="25">
        <f t="shared" si="5"/>
        <v>297840</v>
      </c>
      <c r="N32" s="20">
        <v>179503</v>
      </c>
      <c r="O32" s="20">
        <v>202177</v>
      </c>
      <c r="P32" s="20">
        <v>245635</v>
      </c>
      <c r="Q32" s="20">
        <v>277512</v>
      </c>
      <c r="R32" s="21" t="s">
        <v>22</v>
      </c>
    </row>
    <row r="33" spans="1:18" ht="15">
      <c r="A33" s="14" t="s">
        <v>68</v>
      </c>
      <c r="B33" s="14" t="s">
        <v>69</v>
      </c>
      <c r="C33" s="14" t="s">
        <v>70</v>
      </c>
      <c r="D33" s="22">
        <v>28140</v>
      </c>
      <c r="E33" s="22">
        <v>0</v>
      </c>
      <c r="F33" s="22">
        <v>107</v>
      </c>
      <c r="G33" s="27"/>
      <c r="H33" s="27">
        <v>132710</v>
      </c>
      <c r="I33" s="24">
        <v>142025</v>
      </c>
      <c r="J33" s="25">
        <f t="shared" si="6"/>
        <v>179503</v>
      </c>
      <c r="K33" s="26">
        <f t="shared" si="7"/>
        <v>202177</v>
      </c>
      <c r="L33" s="25">
        <f t="shared" si="8"/>
        <v>245635</v>
      </c>
      <c r="M33" s="25">
        <f t="shared" si="5"/>
        <v>297840</v>
      </c>
      <c r="N33" s="20">
        <v>179503</v>
      </c>
      <c r="O33" s="20">
        <v>202177</v>
      </c>
      <c r="P33" s="20">
        <v>245635</v>
      </c>
      <c r="Q33" s="20">
        <v>277512</v>
      </c>
      <c r="R33" s="21" t="s">
        <v>22</v>
      </c>
    </row>
    <row r="34" spans="1:18" ht="15">
      <c r="A34" s="14" t="s">
        <v>71</v>
      </c>
      <c r="B34" s="14" t="s">
        <v>61</v>
      </c>
      <c r="C34" s="14" t="s">
        <v>72</v>
      </c>
      <c r="D34" s="22">
        <v>17140</v>
      </c>
      <c r="E34" s="22">
        <v>0</v>
      </c>
      <c r="F34" s="22">
        <v>23</v>
      </c>
      <c r="G34" s="27"/>
      <c r="H34" s="28">
        <v>130150</v>
      </c>
      <c r="I34" s="24">
        <v>152000</v>
      </c>
      <c r="J34" s="25">
        <f t="shared" si="6"/>
        <v>160550</v>
      </c>
      <c r="K34" s="26">
        <f t="shared" si="7"/>
        <v>198288</v>
      </c>
      <c r="L34" s="25">
        <f t="shared" si="8"/>
        <v>239664</v>
      </c>
      <c r="M34" s="25">
        <f t="shared" si="5"/>
        <v>297840</v>
      </c>
      <c r="N34" s="20">
        <v>160550</v>
      </c>
      <c r="O34" s="20">
        <v>184752</v>
      </c>
      <c r="P34" s="20">
        <v>223296</v>
      </c>
      <c r="Q34" s="20">
        <v>277512</v>
      </c>
      <c r="R34" s="21" t="s">
        <v>22</v>
      </c>
    </row>
    <row r="35" spans="1:18" ht="15">
      <c r="A35" s="14" t="s">
        <v>71</v>
      </c>
      <c r="B35" s="14" t="s">
        <v>66</v>
      </c>
      <c r="C35" s="14" t="s">
        <v>73</v>
      </c>
      <c r="D35" s="22">
        <v>31140</v>
      </c>
      <c r="E35" s="22">
        <v>0</v>
      </c>
      <c r="F35" s="22">
        <v>103</v>
      </c>
      <c r="G35" s="27"/>
      <c r="H35" s="27"/>
      <c r="I35" s="24">
        <v>0</v>
      </c>
      <c r="J35" s="25">
        <f t="shared" si="6"/>
        <v>180405</v>
      </c>
      <c r="K35" s="26">
        <f t="shared" si="7"/>
        <v>203193</v>
      </c>
      <c r="L35" s="25">
        <f t="shared" si="8"/>
        <v>246870</v>
      </c>
      <c r="M35" s="25">
        <f t="shared" si="5"/>
        <v>297840</v>
      </c>
      <c r="N35" s="20">
        <v>180405</v>
      </c>
      <c r="O35" s="20">
        <v>203193</v>
      </c>
      <c r="P35" s="20">
        <v>246870</v>
      </c>
      <c r="Q35" s="20">
        <v>284850</v>
      </c>
      <c r="R35" s="21" t="s">
        <v>22</v>
      </c>
    </row>
    <row r="36" spans="1:18" ht="15">
      <c r="A36" s="14" t="s">
        <v>71</v>
      </c>
      <c r="B36" s="14" t="s">
        <v>66</v>
      </c>
      <c r="C36" s="14" t="s">
        <v>74</v>
      </c>
      <c r="D36" s="22">
        <v>31140</v>
      </c>
      <c r="E36" s="22">
        <v>0</v>
      </c>
      <c r="F36" s="22">
        <v>163</v>
      </c>
      <c r="G36" s="27"/>
      <c r="H36" s="27"/>
      <c r="I36" s="24">
        <v>0</v>
      </c>
      <c r="J36" s="25">
        <f t="shared" si="6"/>
        <v>180405</v>
      </c>
      <c r="K36" s="26">
        <f t="shared" si="7"/>
        <v>203193</v>
      </c>
      <c r="L36" s="25">
        <f t="shared" si="8"/>
        <v>246870</v>
      </c>
      <c r="M36" s="25">
        <f t="shared" si="5"/>
        <v>297840</v>
      </c>
      <c r="N36" s="20">
        <v>180405</v>
      </c>
      <c r="O36" s="20">
        <v>203193</v>
      </c>
      <c r="P36" s="20">
        <v>246870</v>
      </c>
      <c r="Q36" s="20">
        <v>284850</v>
      </c>
      <c r="R36" s="21" t="s">
        <v>22</v>
      </c>
    </row>
    <row r="37" spans="1:18" ht="15">
      <c r="A37" s="14" t="s">
        <v>71</v>
      </c>
      <c r="B37" s="14" t="s">
        <v>66</v>
      </c>
      <c r="C37" s="14" t="s">
        <v>75</v>
      </c>
      <c r="D37" s="22">
        <v>31140</v>
      </c>
      <c r="E37" s="22">
        <v>0</v>
      </c>
      <c r="F37" s="22">
        <v>179</v>
      </c>
      <c r="G37" s="27"/>
      <c r="H37" s="27"/>
      <c r="I37" s="24">
        <v>0</v>
      </c>
      <c r="J37" s="25">
        <f t="shared" si="6"/>
        <v>180405</v>
      </c>
      <c r="K37" s="26">
        <f t="shared" si="7"/>
        <v>203193</v>
      </c>
      <c r="L37" s="25">
        <f t="shared" si="8"/>
        <v>246870</v>
      </c>
      <c r="M37" s="25">
        <f t="shared" si="5"/>
        <v>297840</v>
      </c>
      <c r="N37" s="20">
        <v>180405</v>
      </c>
      <c r="O37" s="20">
        <v>203193</v>
      </c>
      <c r="P37" s="20">
        <v>246870</v>
      </c>
      <c r="Q37" s="20">
        <v>284450</v>
      </c>
      <c r="R37" s="21" t="s">
        <v>22</v>
      </c>
    </row>
    <row r="38" spans="1:18" ht="15">
      <c r="A38" s="14" t="s">
        <v>71</v>
      </c>
      <c r="B38" s="14" t="s">
        <v>66</v>
      </c>
      <c r="C38" s="14" t="s">
        <v>76</v>
      </c>
      <c r="D38" s="22">
        <v>31140</v>
      </c>
      <c r="E38" s="22">
        <v>0</v>
      </c>
      <c r="F38" s="22">
        <v>211</v>
      </c>
      <c r="G38" s="27"/>
      <c r="H38" s="27"/>
      <c r="I38" s="24">
        <v>0</v>
      </c>
      <c r="J38" s="25">
        <f t="shared" si="6"/>
        <v>180405</v>
      </c>
      <c r="K38" s="26">
        <f t="shared" si="7"/>
        <v>203193</v>
      </c>
      <c r="L38" s="25">
        <f t="shared" si="8"/>
        <v>246870</v>
      </c>
      <c r="M38" s="25">
        <f t="shared" si="5"/>
        <v>297840</v>
      </c>
      <c r="N38" s="20">
        <v>180405</v>
      </c>
      <c r="O38" s="20">
        <v>203193</v>
      </c>
      <c r="P38" s="20">
        <v>246870</v>
      </c>
      <c r="Q38" s="20">
        <v>284450</v>
      </c>
      <c r="R38" s="21" t="s">
        <v>22</v>
      </c>
    </row>
    <row r="39" spans="1:18" ht="15">
      <c r="A39" s="14" t="s">
        <v>71</v>
      </c>
      <c r="B39" s="14" t="s">
        <v>66</v>
      </c>
      <c r="C39" s="14" t="s">
        <v>77</v>
      </c>
      <c r="D39" s="22">
        <v>31140</v>
      </c>
      <c r="E39" s="22">
        <v>0</v>
      </c>
      <c r="F39" s="22">
        <v>215</v>
      </c>
      <c r="G39" s="27"/>
      <c r="H39" s="27"/>
      <c r="I39" s="24">
        <v>0</v>
      </c>
      <c r="J39" s="25">
        <f t="shared" si="6"/>
        <v>180405</v>
      </c>
      <c r="K39" s="26">
        <f t="shared" si="7"/>
        <v>203193</v>
      </c>
      <c r="L39" s="25">
        <f t="shared" si="8"/>
        <v>246870</v>
      </c>
      <c r="M39" s="25">
        <f t="shared" si="5"/>
        <v>297840</v>
      </c>
      <c r="N39" s="20">
        <v>180405</v>
      </c>
      <c r="O39" s="20">
        <v>203193</v>
      </c>
      <c r="P39" s="20">
        <v>246870</v>
      </c>
      <c r="Q39" s="20">
        <v>284450</v>
      </c>
      <c r="R39" s="21" t="s">
        <v>22</v>
      </c>
    </row>
    <row r="40" spans="1:18" ht="15">
      <c r="A40" s="14" t="s">
        <v>71</v>
      </c>
      <c r="B40" s="14" t="s">
        <v>66</v>
      </c>
      <c r="C40" s="14" t="s">
        <v>78</v>
      </c>
      <c r="D40" s="22">
        <v>31140</v>
      </c>
      <c r="E40" s="22">
        <v>0</v>
      </c>
      <c r="F40" s="22">
        <v>223</v>
      </c>
      <c r="G40" s="27"/>
      <c r="H40" s="27"/>
      <c r="I40" s="24">
        <v>0</v>
      </c>
      <c r="J40" s="25">
        <f t="shared" si="6"/>
        <v>180405</v>
      </c>
      <c r="K40" s="26">
        <f t="shared" si="7"/>
        <v>203193</v>
      </c>
      <c r="L40" s="25">
        <f t="shared" si="8"/>
        <v>246870</v>
      </c>
      <c r="M40" s="25">
        <f t="shared" si="5"/>
        <v>297840</v>
      </c>
      <c r="N40" s="20">
        <v>180405</v>
      </c>
      <c r="O40" s="20">
        <v>203193</v>
      </c>
      <c r="P40" s="20">
        <v>246870</v>
      </c>
      <c r="Q40" s="20">
        <v>284450</v>
      </c>
      <c r="R40" s="21" t="s">
        <v>22</v>
      </c>
    </row>
    <row r="41" spans="1:18" ht="15">
      <c r="A41" s="14" t="s">
        <v>79</v>
      </c>
      <c r="B41" s="14" t="s">
        <v>80</v>
      </c>
      <c r="C41" s="14" t="s">
        <v>62</v>
      </c>
      <c r="D41" s="22">
        <v>44140</v>
      </c>
      <c r="E41" s="22">
        <v>75</v>
      </c>
      <c r="F41" s="22">
        <v>11</v>
      </c>
      <c r="G41" s="27"/>
      <c r="H41" s="27">
        <v>132710</v>
      </c>
      <c r="I41" s="24">
        <v>156655</v>
      </c>
      <c r="J41" s="25">
        <f t="shared" si="6"/>
        <v>170362</v>
      </c>
      <c r="K41" s="26">
        <f t="shared" si="7"/>
        <v>198288</v>
      </c>
      <c r="L41" s="25">
        <f t="shared" si="8"/>
        <v>239664</v>
      </c>
      <c r="M41" s="25">
        <f t="shared" si="5"/>
        <v>297840</v>
      </c>
      <c r="N41" s="20">
        <v>170362</v>
      </c>
      <c r="O41" s="20">
        <v>194850</v>
      </c>
      <c r="P41" s="20">
        <v>235550</v>
      </c>
      <c r="Q41" s="20">
        <v>292800</v>
      </c>
      <c r="R41" s="21" t="s">
        <v>22</v>
      </c>
    </row>
    <row r="42" spans="1:18" ht="15">
      <c r="A42" s="14" t="s">
        <v>81</v>
      </c>
      <c r="B42" s="14" t="s">
        <v>82</v>
      </c>
      <c r="C42" s="14" t="s">
        <v>83</v>
      </c>
      <c r="D42" s="22">
        <v>38860</v>
      </c>
      <c r="E42" s="22">
        <v>0</v>
      </c>
      <c r="F42" s="22">
        <v>23</v>
      </c>
      <c r="G42" s="27"/>
      <c r="H42" s="27">
        <v>169570</v>
      </c>
      <c r="I42" s="24">
        <v>189525</v>
      </c>
      <c r="J42" s="25">
        <f t="shared" si="6"/>
        <v>189525</v>
      </c>
      <c r="K42" s="26">
        <f t="shared" si="7"/>
        <v>213465</v>
      </c>
      <c r="L42" s="25">
        <f t="shared" si="8"/>
        <v>259350</v>
      </c>
      <c r="M42" s="25">
        <f t="shared" si="5"/>
        <v>299250</v>
      </c>
      <c r="N42" s="20">
        <v>144336</v>
      </c>
      <c r="O42" s="20">
        <v>184752</v>
      </c>
      <c r="P42" s="20">
        <v>223296</v>
      </c>
      <c r="Q42" s="20">
        <v>277512</v>
      </c>
      <c r="R42" s="21" t="s">
        <v>22</v>
      </c>
    </row>
    <row r="43" spans="1:18" ht="15">
      <c r="A43" s="14" t="s">
        <v>81</v>
      </c>
      <c r="B43" s="14" t="s">
        <v>82</v>
      </c>
      <c r="C43" s="14" t="s">
        <v>84</v>
      </c>
      <c r="D43" s="22">
        <v>38860</v>
      </c>
      <c r="E43" s="22">
        <v>72</v>
      </c>
      <c r="F43" s="22">
        <v>31</v>
      </c>
      <c r="G43" s="27"/>
      <c r="H43" s="27">
        <v>169570</v>
      </c>
      <c r="I43" s="24">
        <v>189525</v>
      </c>
      <c r="J43" s="25">
        <f t="shared" si="6"/>
        <v>189525</v>
      </c>
      <c r="K43" s="26">
        <f t="shared" si="7"/>
        <v>213465</v>
      </c>
      <c r="L43" s="25">
        <f t="shared" si="8"/>
        <v>259350</v>
      </c>
      <c r="M43" s="25">
        <f t="shared" si="5"/>
        <v>299250</v>
      </c>
      <c r="N43" s="20">
        <v>170362</v>
      </c>
      <c r="O43" s="20">
        <v>194850</v>
      </c>
      <c r="P43" s="20">
        <v>235550</v>
      </c>
      <c r="Q43" s="20">
        <v>292800</v>
      </c>
      <c r="R43" s="21" t="s">
        <v>22</v>
      </c>
    </row>
    <row r="44" spans="1:18" ht="15">
      <c r="A44" s="14" t="s">
        <v>85</v>
      </c>
      <c r="B44" s="14" t="s">
        <v>86</v>
      </c>
      <c r="C44" s="14" t="s">
        <v>87</v>
      </c>
      <c r="D44" s="22">
        <v>45900</v>
      </c>
      <c r="E44" s="22">
        <v>0</v>
      </c>
      <c r="F44" s="22">
        <v>19</v>
      </c>
      <c r="G44" s="27"/>
      <c r="H44" s="27"/>
      <c r="I44" s="24">
        <v>0</v>
      </c>
      <c r="J44" s="25">
        <v>170362</v>
      </c>
      <c r="K44" s="26">
        <v>205912</v>
      </c>
      <c r="L44" s="25">
        <v>248887</v>
      </c>
      <c r="M44" s="25">
        <v>309337</v>
      </c>
      <c r="N44" s="20">
        <v>144336</v>
      </c>
      <c r="O44" s="20">
        <v>184752</v>
      </c>
      <c r="P44" s="20">
        <v>223296</v>
      </c>
      <c r="Q44" s="20">
        <v>277512</v>
      </c>
      <c r="R44" s="21" t="s">
        <v>22</v>
      </c>
    </row>
    <row r="45" spans="1:18" ht="15">
      <c r="A45" s="14" t="s">
        <v>85</v>
      </c>
      <c r="B45" s="14" t="s">
        <v>86</v>
      </c>
      <c r="C45" s="14" t="s">
        <v>88</v>
      </c>
      <c r="D45" s="22">
        <v>45900</v>
      </c>
      <c r="E45" s="22">
        <v>76</v>
      </c>
      <c r="F45" s="22">
        <v>55</v>
      </c>
      <c r="G45" s="27"/>
      <c r="H45" s="27"/>
      <c r="I45" s="24">
        <v>0</v>
      </c>
      <c r="J45" s="25">
        <v>170362</v>
      </c>
      <c r="K45" s="26">
        <v>205912</v>
      </c>
      <c r="L45" s="25">
        <v>248887</v>
      </c>
      <c r="M45" s="25">
        <v>309337</v>
      </c>
      <c r="N45" s="20">
        <v>144336</v>
      </c>
      <c r="O45" s="20">
        <v>184752</v>
      </c>
      <c r="P45" s="20">
        <v>223296</v>
      </c>
      <c r="Q45" s="20">
        <v>277512</v>
      </c>
      <c r="R45" s="21" t="s">
        <v>22</v>
      </c>
    </row>
    <row r="46" spans="1:18" ht="15">
      <c r="A46" s="14" t="s">
        <v>85</v>
      </c>
      <c r="B46" s="14" t="s">
        <v>86</v>
      </c>
      <c r="C46" s="14" t="s">
        <v>89</v>
      </c>
      <c r="D46" s="22">
        <v>45900</v>
      </c>
      <c r="E46" s="22">
        <v>0</v>
      </c>
      <c r="F46" s="22">
        <v>79</v>
      </c>
      <c r="G46" s="27"/>
      <c r="H46" s="27"/>
      <c r="I46" s="24">
        <v>0</v>
      </c>
      <c r="J46" s="25">
        <v>170362</v>
      </c>
      <c r="K46" s="26">
        <v>205912</v>
      </c>
      <c r="L46" s="25">
        <v>248887</v>
      </c>
      <c r="M46" s="25">
        <v>309337</v>
      </c>
      <c r="N46" s="20">
        <v>144336</v>
      </c>
      <c r="O46" s="20">
        <v>184752</v>
      </c>
      <c r="P46" s="20">
        <v>223296</v>
      </c>
      <c r="Q46" s="20">
        <v>277512</v>
      </c>
      <c r="R46" s="21" t="s">
        <v>22</v>
      </c>
    </row>
    <row r="47" spans="1:18" ht="15">
      <c r="A47" s="14" t="s">
        <v>85</v>
      </c>
      <c r="B47" s="14" t="s">
        <v>90</v>
      </c>
      <c r="C47" s="14" t="s">
        <v>91</v>
      </c>
      <c r="D47" s="22">
        <v>47644</v>
      </c>
      <c r="E47" s="22">
        <v>0</v>
      </c>
      <c r="F47" s="22">
        <v>87</v>
      </c>
      <c r="G47" s="27"/>
      <c r="H47" s="27"/>
      <c r="I47" s="24">
        <v>209000</v>
      </c>
      <c r="J47" s="25">
        <f aca="true" t="shared" si="9" ref="J47:J54">IF(IF(I47&lt;154896,154896,IF(I47&gt;280749,280749,I47))&gt;N47,IF(I47&lt;154896,154896,IF(I47&gt;280749,280749,I47)),N47)</f>
        <v>209000</v>
      </c>
      <c r="K47" s="26">
        <f aca="true" t="shared" si="10" ref="K47:K55">INT(IF(((IF(I47&lt;J47,J47,I47)/0.95)*1.07)&lt;198288,IF(198288&lt;=O47,O47,198288),IF(((IF(I47&lt;J47,J47,I47)/0.95)*1.07)&gt;359397,359397,IF(((IF(I47&lt;J47,J47,I47)/0.95)*1.07)&lt;O47,O47,((IF(I47&lt;J47,J47,I47)/0.95)*1.07)))))</f>
        <v>235400</v>
      </c>
      <c r="L47" s="25">
        <f aca="true" t="shared" si="11" ref="L47:L55">INT(IF(((IF(I47&lt;J47,J47,I47)/0.95)*1.3)&lt;239664,IF(239664&lt;=P47,P47,239664),IF(((IF(I47&lt;J47,J47,I47)/0.95)*1.3)&gt;434391,434391,IF(((IF(I47&lt;J47,J47,I47)/0.95)*1.3)&lt;P47,P47,((IF(I47&lt;J47,J47,I47)/0.95)*1.3)))))</f>
        <v>286000</v>
      </c>
      <c r="M47" s="25">
        <f aca="true" t="shared" si="12" ref="M47:M55">INT(IF(((IF(I47&lt;J47,J47,I47)/0.95)*1.5)&lt;297840,IF(297840&lt;=Q47,Q47,297840),IF(((IF(I47&lt;J47,J47,I47)/0.95)*1.5)&gt;539835,539835,IF(((IF(I47&lt;J47,J47,I47)/0.95)*1.5)&lt;Q47,Q47,((IF(I47&lt;J47,J47,I47)/0.95)*1.5)))))</f>
        <v>330000</v>
      </c>
      <c r="N47" s="20">
        <v>172900</v>
      </c>
      <c r="O47" s="20">
        <v>194740</v>
      </c>
      <c r="P47" s="20">
        <v>236600</v>
      </c>
      <c r="Q47" s="20">
        <v>277512</v>
      </c>
      <c r="R47" s="21" t="s">
        <v>22</v>
      </c>
    </row>
    <row r="48" spans="1:18" ht="15">
      <c r="A48" s="14" t="s">
        <v>85</v>
      </c>
      <c r="B48" s="14" t="s">
        <v>90</v>
      </c>
      <c r="C48" s="14" t="s">
        <v>92</v>
      </c>
      <c r="D48" s="22">
        <v>47644</v>
      </c>
      <c r="E48" s="22">
        <v>0</v>
      </c>
      <c r="F48" s="22">
        <v>99</v>
      </c>
      <c r="G48" s="27"/>
      <c r="H48" s="27"/>
      <c r="I48" s="24">
        <v>209000</v>
      </c>
      <c r="J48" s="25">
        <f t="shared" si="9"/>
        <v>209000</v>
      </c>
      <c r="K48" s="26">
        <f t="shared" si="10"/>
        <v>235400</v>
      </c>
      <c r="L48" s="25">
        <f t="shared" si="11"/>
        <v>286000</v>
      </c>
      <c r="M48" s="25">
        <f t="shared" si="12"/>
        <v>330000</v>
      </c>
      <c r="N48" s="20">
        <v>172900</v>
      </c>
      <c r="O48" s="20">
        <v>194740</v>
      </c>
      <c r="P48" s="20">
        <v>236600</v>
      </c>
      <c r="Q48" s="20">
        <v>277512</v>
      </c>
      <c r="R48" s="21" t="s">
        <v>22</v>
      </c>
    </row>
    <row r="49" spans="1:18" ht="15">
      <c r="A49" s="14" t="s">
        <v>85</v>
      </c>
      <c r="B49" s="14" t="s">
        <v>90</v>
      </c>
      <c r="C49" s="14" t="s">
        <v>93</v>
      </c>
      <c r="D49" s="22">
        <v>47644</v>
      </c>
      <c r="E49" s="22">
        <v>0</v>
      </c>
      <c r="F49" s="22">
        <v>125</v>
      </c>
      <c r="G49" s="27"/>
      <c r="H49" s="27"/>
      <c r="I49" s="24">
        <v>209000</v>
      </c>
      <c r="J49" s="25">
        <f t="shared" si="9"/>
        <v>209000</v>
      </c>
      <c r="K49" s="26">
        <f t="shared" si="10"/>
        <v>235400</v>
      </c>
      <c r="L49" s="25">
        <f t="shared" si="11"/>
        <v>286000</v>
      </c>
      <c r="M49" s="25">
        <f t="shared" si="12"/>
        <v>330000</v>
      </c>
      <c r="N49" s="20">
        <v>172900</v>
      </c>
      <c r="O49" s="20">
        <v>194740</v>
      </c>
      <c r="P49" s="20">
        <v>236600</v>
      </c>
      <c r="Q49" s="20">
        <v>277512</v>
      </c>
      <c r="R49" s="21" t="s">
        <v>22</v>
      </c>
    </row>
    <row r="50" spans="1:18" ht="15">
      <c r="A50" s="14" t="s">
        <v>85</v>
      </c>
      <c r="B50" s="14" t="s">
        <v>90</v>
      </c>
      <c r="C50" s="14" t="s">
        <v>94</v>
      </c>
      <c r="D50" s="22">
        <v>47644</v>
      </c>
      <c r="E50" s="22">
        <v>0</v>
      </c>
      <c r="F50" s="22">
        <v>147</v>
      </c>
      <c r="G50" s="27"/>
      <c r="H50" s="27"/>
      <c r="I50" s="24">
        <v>209000</v>
      </c>
      <c r="J50" s="25">
        <f t="shared" si="9"/>
        <v>209000</v>
      </c>
      <c r="K50" s="26">
        <f t="shared" si="10"/>
        <v>235400</v>
      </c>
      <c r="L50" s="25">
        <f t="shared" si="11"/>
        <v>286000</v>
      </c>
      <c r="M50" s="25">
        <f t="shared" si="12"/>
        <v>330000</v>
      </c>
      <c r="N50" s="20">
        <v>172900</v>
      </c>
      <c r="O50" s="20">
        <v>194740</v>
      </c>
      <c r="P50" s="20">
        <v>236600</v>
      </c>
      <c r="Q50" s="20">
        <v>277512</v>
      </c>
      <c r="R50" s="21" t="s">
        <v>22</v>
      </c>
    </row>
    <row r="51" spans="1:18" ht="15">
      <c r="A51" s="14" t="s">
        <v>95</v>
      </c>
      <c r="B51" s="14" t="s">
        <v>96</v>
      </c>
      <c r="C51" s="14" t="s">
        <v>97</v>
      </c>
      <c r="D51" s="22">
        <v>40340</v>
      </c>
      <c r="E51" s="22">
        <v>0</v>
      </c>
      <c r="F51" s="22">
        <v>39</v>
      </c>
      <c r="G51" s="27"/>
      <c r="H51" s="27"/>
      <c r="I51" s="24">
        <v>152475</v>
      </c>
      <c r="J51" s="25">
        <f t="shared" si="9"/>
        <v>175531</v>
      </c>
      <c r="K51" s="26">
        <f t="shared" si="10"/>
        <v>198288</v>
      </c>
      <c r="L51" s="25">
        <f t="shared" si="11"/>
        <v>240201</v>
      </c>
      <c r="M51" s="25">
        <f t="shared" si="12"/>
        <v>297840</v>
      </c>
      <c r="N51" s="20">
        <v>175531</v>
      </c>
      <c r="O51" s="20">
        <v>197703</v>
      </c>
      <c r="P51" s="20">
        <v>240201</v>
      </c>
      <c r="Q51" s="20">
        <v>277512</v>
      </c>
      <c r="R51" s="21" t="s">
        <v>22</v>
      </c>
    </row>
    <row r="52" spans="1:18" ht="15">
      <c r="A52" s="14" t="s">
        <v>95</v>
      </c>
      <c r="B52" s="14" t="s">
        <v>98</v>
      </c>
      <c r="C52" s="14" t="s">
        <v>99</v>
      </c>
      <c r="D52" s="22">
        <v>40340</v>
      </c>
      <c r="E52" s="22">
        <v>146</v>
      </c>
      <c r="F52" s="22">
        <v>157</v>
      </c>
      <c r="G52" s="27"/>
      <c r="H52" s="27"/>
      <c r="I52" s="24">
        <v>152475</v>
      </c>
      <c r="J52" s="25">
        <f t="shared" si="9"/>
        <v>175531</v>
      </c>
      <c r="K52" s="26">
        <f t="shared" si="10"/>
        <v>198288</v>
      </c>
      <c r="L52" s="25">
        <f t="shared" si="11"/>
        <v>240201</v>
      </c>
      <c r="M52" s="25">
        <f t="shared" si="12"/>
        <v>297840</v>
      </c>
      <c r="N52" s="20">
        <v>175531</v>
      </c>
      <c r="O52" s="20">
        <v>197703</v>
      </c>
      <c r="P52" s="20">
        <v>240201</v>
      </c>
      <c r="Q52" s="20">
        <v>277512</v>
      </c>
      <c r="R52" s="21" t="s">
        <v>22</v>
      </c>
    </row>
    <row r="53" spans="1:18" ht="15">
      <c r="A53" s="14" t="s">
        <v>100</v>
      </c>
      <c r="B53" s="14" t="s">
        <v>69</v>
      </c>
      <c r="C53" s="14" t="s">
        <v>101</v>
      </c>
      <c r="D53" s="22">
        <v>28140</v>
      </c>
      <c r="E53" s="22">
        <v>0</v>
      </c>
      <c r="F53" s="22">
        <v>13</v>
      </c>
      <c r="G53" s="27"/>
      <c r="H53" s="27">
        <v>132710</v>
      </c>
      <c r="I53" s="24">
        <v>142025</v>
      </c>
      <c r="J53" s="25">
        <f t="shared" si="9"/>
        <v>179503</v>
      </c>
      <c r="K53" s="26">
        <f t="shared" si="10"/>
        <v>202177</v>
      </c>
      <c r="L53" s="25">
        <f t="shared" si="11"/>
        <v>245635</v>
      </c>
      <c r="M53" s="25">
        <f t="shared" si="12"/>
        <v>297840</v>
      </c>
      <c r="N53" s="20">
        <v>179503</v>
      </c>
      <c r="O53" s="20">
        <v>202177</v>
      </c>
      <c r="P53" s="20">
        <v>245635</v>
      </c>
      <c r="Q53" s="20">
        <v>277512</v>
      </c>
      <c r="R53" s="21" t="s">
        <v>22</v>
      </c>
    </row>
    <row r="54" spans="1:18" ht="15">
      <c r="A54" s="14" t="s">
        <v>100</v>
      </c>
      <c r="B54" s="14" t="s">
        <v>69</v>
      </c>
      <c r="C54" s="14" t="s">
        <v>102</v>
      </c>
      <c r="D54" s="22">
        <v>28140</v>
      </c>
      <c r="E54" s="22">
        <v>0</v>
      </c>
      <c r="F54" s="22">
        <v>25</v>
      </c>
      <c r="G54" s="27"/>
      <c r="H54" s="27">
        <v>132710</v>
      </c>
      <c r="I54" s="24">
        <v>142025</v>
      </c>
      <c r="J54" s="25">
        <f t="shared" si="9"/>
        <v>179503</v>
      </c>
      <c r="K54" s="26">
        <f t="shared" si="10"/>
        <v>202177</v>
      </c>
      <c r="L54" s="25">
        <f t="shared" si="11"/>
        <v>245635</v>
      </c>
      <c r="M54" s="25">
        <f t="shared" si="12"/>
        <v>297840</v>
      </c>
      <c r="N54" s="20">
        <v>179503</v>
      </c>
      <c r="O54" s="20">
        <v>202177</v>
      </c>
      <c r="P54" s="20">
        <v>245635</v>
      </c>
      <c r="Q54" s="20">
        <v>277512</v>
      </c>
      <c r="R54" s="21" t="s">
        <v>22</v>
      </c>
    </row>
    <row r="55" spans="1:18" ht="15">
      <c r="A55" s="14" t="s">
        <v>100</v>
      </c>
      <c r="B55" s="14" t="s">
        <v>103</v>
      </c>
      <c r="C55" s="14" t="s">
        <v>104</v>
      </c>
      <c r="D55" s="22">
        <v>41180</v>
      </c>
      <c r="E55" s="22">
        <v>0</v>
      </c>
      <c r="F55" s="22">
        <v>55</v>
      </c>
      <c r="G55" s="27"/>
      <c r="H55" s="27"/>
      <c r="I55" s="24">
        <v>0</v>
      </c>
      <c r="J55" s="25">
        <v>185420</v>
      </c>
      <c r="K55" s="26">
        <f t="shared" si="10"/>
        <v>208841</v>
      </c>
      <c r="L55" s="25">
        <f t="shared" si="11"/>
        <v>253732</v>
      </c>
      <c r="M55" s="25">
        <f t="shared" si="12"/>
        <v>297840</v>
      </c>
      <c r="N55" s="20">
        <v>144336</v>
      </c>
      <c r="O55" s="20">
        <v>184752</v>
      </c>
      <c r="P55" s="20">
        <v>223296</v>
      </c>
      <c r="Q55" s="20">
        <v>277512</v>
      </c>
      <c r="R55" s="21" t="s">
        <v>22</v>
      </c>
    </row>
    <row r="56" spans="1:18" ht="15">
      <c r="A56" s="14" t="s">
        <v>100</v>
      </c>
      <c r="B56" s="14" t="s">
        <v>57</v>
      </c>
      <c r="C56" s="14" t="s">
        <v>67</v>
      </c>
      <c r="D56" s="22">
        <v>41180</v>
      </c>
      <c r="E56" s="22">
        <v>0</v>
      </c>
      <c r="F56" s="22">
        <v>221</v>
      </c>
      <c r="G56" s="27"/>
      <c r="H56" s="27">
        <v>113430</v>
      </c>
      <c r="I56" s="24">
        <v>138700</v>
      </c>
      <c r="J56" s="25">
        <v>185420</v>
      </c>
      <c r="K56" s="26">
        <v>208842</v>
      </c>
      <c r="L56" s="25">
        <v>253733</v>
      </c>
      <c r="M56" s="25">
        <v>297840</v>
      </c>
      <c r="N56" s="20">
        <v>161500</v>
      </c>
      <c r="O56" s="20">
        <v>184752</v>
      </c>
      <c r="P56" s="20">
        <v>223296</v>
      </c>
      <c r="Q56" s="20">
        <v>277512</v>
      </c>
      <c r="R56" s="21" t="s">
        <v>22</v>
      </c>
    </row>
    <row r="57" spans="1:18" ht="15">
      <c r="A57" s="14" t="s">
        <v>105</v>
      </c>
      <c r="B57" s="14" t="s">
        <v>106</v>
      </c>
      <c r="C57" s="14" t="s">
        <v>107</v>
      </c>
      <c r="D57" s="22">
        <v>16740</v>
      </c>
      <c r="E57" s="22">
        <v>0</v>
      </c>
      <c r="F57" s="22">
        <v>7</v>
      </c>
      <c r="G57" s="27"/>
      <c r="H57" s="27">
        <v>142500</v>
      </c>
      <c r="I57" s="24">
        <v>155529</v>
      </c>
      <c r="J57" s="25">
        <v>162100</v>
      </c>
      <c r="K57" s="26">
        <f>INT(IF(((IF(I57&lt;J57,J57,I57)/0.95)*1.07)&lt;198288,IF(198288&lt;=O57,O57,198288),IF(((IF(I57&lt;J57,J57,I57)/0.95)*1.07)&gt;359397,359397,IF(((IF(I57&lt;J57,J57,I57)/0.95)*1.07)&lt;O57,O57,((IF(I57&lt;J57,J57,I57)/0.95)*1.07)))))</f>
        <v>198288</v>
      </c>
      <c r="L57" s="25">
        <f>INT(IF(((IF(I57&lt;J57,J57,I57)/0.95)*1.3)&lt;239664,IF(239664&lt;=P57,P57,239664),IF(((IF(I57&lt;J57,J57,I57)/0.95)*1.3)&gt;434391,434391,IF(((IF(I57&lt;J57,J57,I57)/0.95)*1.3)&lt;P57,P57,((IF(I57&lt;J57,J57,I57)/0.95)*1.3)))))</f>
        <v>239664</v>
      </c>
      <c r="M57" s="25">
        <f>INT(IF(((IF(I57&lt;J57,J57,I57)/0.95)*1.5)&lt;297840,IF(297840&lt;=Q57,Q57,297840),IF(((IF(I57&lt;J57,J57,I57)/0.95)*1.5)&gt;539835,539835,IF(((IF(I57&lt;J57,J57,I57)/0.95)*1.5)&lt;Q57,Q57,((IF(I57&lt;J57,J57,I57)/0.95)*1.5)))))</f>
        <v>297840</v>
      </c>
      <c r="N57" s="20">
        <v>156655</v>
      </c>
      <c r="O57" s="20">
        <v>184752</v>
      </c>
      <c r="P57" s="20">
        <v>223296</v>
      </c>
      <c r="Q57" s="20">
        <v>277512</v>
      </c>
      <c r="R57" s="21" t="s">
        <v>22</v>
      </c>
    </row>
    <row r="58" spans="1:18" ht="15">
      <c r="A58" s="14" t="s">
        <v>105</v>
      </c>
      <c r="B58" s="14" t="s">
        <v>108</v>
      </c>
      <c r="C58" s="14" t="s">
        <v>109</v>
      </c>
      <c r="D58" s="22">
        <v>16740</v>
      </c>
      <c r="E58" s="22">
        <v>0</v>
      </c>
      <c r="F58" s="22">
        <v>179</v>
      </c>
      <c r="G58" s="27"/>
      <c r="H58" s="28">
        <v>142500</v>
      </c>
      <c r="I58" s="24">
        <v>155529</v>
      </c>
      <c r="J58" s="25">
        <v>162100</v>
      </c>
      <c r="K58" s="26">
        <f>INT(IF(((IF(I58&lt;J58,J58,I58)/0.95)*1.07)&lt;198288,IF(198288&lt;=O58,O58,198288),IF(((IF(I58&lt;J58,J58,I58)/0.95)*1.07)&gt;359397,359397,IF(((IF(I58&lt;J58,J58,I58)/0.95)*1.07)&lt;O58,O58,((IF(I58&lt;J58,J58,I58)/0.95)*1.07)))))</f>
        <v>198288</v>
      </c>
      <c r="L58" s="25">
        <f>INT(IF(((IF(I58&lt;J58,J58,I58)/0.95)*1.3)&lt;239664,IF(239664&lt;=P58,P58,239664),IF(((IF(I58&lt;J58,J58,I58)/0.95)*1.3)&gt;434391,434391,IF(((IF(I58&lt;J58,J58,I58)/0.95)*1.3)&lt;P58,P58,((IF(I58&lt;J58,J58,I58)/0.95)*1.3)))))</f>
        <v>239664</v>
      </c>
      <c r="M58" s="25">
        <f>INT(IF(((IF(I58&lt;J58,J58,I58)/0.95)*1.5)&lt;297840,IF(297840&lt;=Q58,Q58,297840),IF(((IF(I58&lt;J58,J58,I58)/0.95)*1.5)&gt;539835,539835,IF(((IF(I58&lt;J58,J58,I58)/0.95)*1.5)&lt;Q58,Q58,((IF(I58&lt;J58,J58,I58)/0.95)*1.5)))))</f>
        <v>297840</v>
      </c>
      <c r="N58" s="20">
        <v>156655</v>
      </c>
      <c r="O58" s="20">
        <v>184752</v>
      </c>
      <c r="P58" s="20">
        <v>223296</v>
      </c>
      <c r="Q58" s="20">
        <v>277512</v>
      </c>
      <c r="R58" s="21" t="s">
        <v>22</v>
      </c>
    </row>
    <row r="59" spans="1:18" ht="15">
      <c r="A59" s="14" t="s">
        <v>105</v>
      </c>
      <c r="B59" s="14" t="s">
        <v>110</v>
      </c>
      <c r="C59" s="14" t="s">
        <v>111</v>
      </c>
      <c r="D59" s="22">
        <v>20500</v>
      </c>
      <c r="E59" s="22">
        <v>0</v>
      </c>
      <c r="F59" s="22">
        <v>145</v>
      </c>
      <c r="G59" s="27"/>
      <c r="H59" s="27">
        <v>164630</v>
      </c>
      <c r="I59" s="24">
        <v>174800</v>
      </c>
      <c r="J59" s="25">
        <f>IF(IF(I59&lt;154896,154896,IF(I59&gt;280749,280749,I59))&gt;N59,IF(I59&lt;154896,154896,IF(I59&gt;280749,280749,I59)),N59)</f>
        <v>174800</v>
      </c>
      <c r="K59" s="26">
        <f>INT(IF(((IF(I59&lt;J59,J59,I59)/0.95)*1.07)&lt;198288,IF(198288&lt;=O59,O59,198288),IF(((IF(I59&lt;J59,J59,I59)/0.95)*1.07)&gt;359397,359397,IF(((IF(I59&lt;J59,J59,I59)/0.95)*1.07)&lt;O59,O59,((IF(I59&lt;J59,J59,I59)/0.95)*1.07)))))</f>
        <v>198288</v>
      </c>
      <c r="L59" s="25">
        <f>INT(IF(((IF(I59&lt;J59,J59,I59)/0.95)*1.3)&lt;239664,IF(239664&lt;=P59,P59,239664),IF(((IF(I59&lt;J59,J59,I59)/0.95)*1.3)&gt;434391,434391,IF(((IF(I59&lt;J59,J59,I59)/0.95)*1.3)&lt;P59,P59,((IF(I59&lt;J59,J59,I59)/0.95)*1.3)))))</f>
        <v>239664</v>
      </c>
      <c r="M59" s="25">
        <f>INT(IF(((IF(I59&lt;J59,J59,I59)/0.95)*1.5)&lt;297840,IF(297840&lt;=Q59,Q59,297840),IF(((IF(I59&lt;J59,J59,I59)/0.95)*1.5)&gt;539835,539835,IF(((IF(I59&lt;J59,J59,I59)/0.95)*1.5)&lt;Q59,Q59,((IF(I59&lt;J59,J59,I59)/0.95)*1.5)))))</f>
        <v>297840</v>
      </c>
      <c r="N59" s="20">
        <v>172805</v>
      </c>
      <c r="O59" s="20">
        <v>194633</v>
      </c>
      <c r="P59" s="20">
        <v>236470</v>
      </c>
      <c r="Q59" s="20">
        <v>277512</v>
      </c>
      <c r="R59" s="21" t="s">
        <v>22</v>
      </c>
    </row>
    <row r="60" spans="1:18" ht="45">
      <c r="A60" s="14" t="s">
        <v>112</v>
      </c>
      <c r="B60" s="14" t="s">
        <v>113</v>
      </c>
      <c r="C60" s="14" t="s">
        <v>114</v>
      </c>
      <c r="D60" s="22" t="s">
        <v>115</v>
      </c>
      <c r="E60" s="22">
        <v>0</v>
      </c>
      <c r="F60" s="22">
        <v>25</v>
      </c>
      <c r="G60" s="27"/>
      <c r="H60" s="28">
        <v>259820</v>
      </c>
      <c r="I60" s="24">
        <v>247000</v>
      </c>
      <c r="J60" s="25">
        <v>280749</v>
      </c>
      <c r="K60" s="26">
        <v>317035</v>
      </c>
      <c r="L60" s="25">
        <v>385183</v>
      </c>
      <c r="M60" s="25">
        <v>444442</v>
      </c>
      <c r="N60" s="20">
        <v>216600</v>
      </c>
      <c r="O60" s="20">
        <v>243960</v>
      </c>
      <c r="P60" s="20">
        <v>296400</v>
      </c>
      <c r="Q60" s="20">
        <v>342000</v>
      </c>
      <c r="R60" s="21" t="s">
        <v>22</v>
      </c>
    </row>
    <row r="61" spans="1:18" ht="45">
      <c r="A61" s="14" t="s">
        <v>112</v>
      </c>
      <c r="B61" s="14" t="s">
        <v>113</v>
      </c>
      <c r="C61" s="14" t="s">
        <v>116</v>
      </c>
      <c r="D61" s="22" t="s">
        <v>115</v>
      </c>
      <c r="E61" s="22">
        <v>0</v>
      </c>
      <c r="F61" s="22">
        <v>29</v>
      </c>
      <c r="G61" s="27"/>
      <c r="H61" s="28">
        <v>259820</v>
      </c>
      <c r="I61" s="24">
        <v>247000</v>
      </c>
      <c r="J61" s="25">
        <v>280749</v>
      </c>
      <c r="K61" s="26">
        <v>317035</v>
      </c>
      <c r="L61" s="25">
        <v>385183</v>
      </c>
      <c r="M61" s="25">
        <v>444442</v>
      </c>
      <c r="N61" s="20">
        <v>216600</v>
      </c>
      <c r="O61" s="20">
        <v>243960</v>
      </c>
      <c r="P61" s="20">
        <v>296400</v>
      </c>
      <c r="Q61" s="20">
        <v>342000</v>
      </c>
      <c r="R61" s="21" t="s">
        <v>22</v>
      </c>
    </row>
    <row r="62" spans="1:18" ht="15">
      <c r="A62" s="14" t="s">
        <v>112</v>
      </c>
      <c r="B62" s="14" t="s">
        <v>117</v>
      </c>
      <c r="C62" s="14" t="s">
        <v>118</v>
      </c>
      <c r="D62" s="22">
        <v>35644</v>
      </c>
      <c r="E62" s="22">
        <v>0</v>
      </c>
      <c r="F62" s="22">
        <v>17</v>
      </c>
      <c r="G62" s="27"/>
      <c r="H62" s="28">
        <v>333450</v>
      </c>
      <c r="I62" s="24">
        <v>299250</v>
      </c>
      <c r="J62" s="25">
        <f>IF(IF(H62&lt;154896,154896,IF(H62&gt;280749,280749,H62))&gt;N62,IF(H62&lt;154896,154896,IF(H62&gt;280749,280749,H62)),N62)</f>
        <v>280749</v>
      </c>
      <c r="K62" s="26">
        <v>359397</v>
      </c>
      <c r="L62" s="25">
        <v>434391</v>
      </c>
      <c r="M62" s="25">
        <v>526500</v>
      </c>
      <c r="N62" s="20">
        <v>261609</v>
      </c>
      <c r="O62" s="20">
        <v>329881</v>
      </c>
      <c r="P62" s="20">
        <v>400790</v>
      </c>
      <c r="Q62" s="20">
        <v>462450</v>
      </c>
      <c r="R62" s="21" t="s">
        <v>22</v>
      </c>
    </row>
    <row r="63" spans="1:18" ht="15">
      <c r="A63" s="14" t="s">
        <v>112</v>
      </c>
      <c r="B63" s="14" t="s">
        <v>119</v>
      </c>
      <c r="C63" s="14" t="s">
        <v>120</v>
      </c>
      <c r="D63" s="22">
        <v>35084</v>
      </c>
      <c r="E63" s="22">
        <v>0</v>
      </c>
      <c r="F63" s="22">
        <v>19</v>
      </c>
      <c r="G63" s="27"/>
      <c r="H63" s="28">
        <v>281480</v>
      </c>
      <c r="I63" s="24">
        <v>261250</v>
      </c>
      <c r="J63" s="25">
        <f>IF(IF(H63&lt;154896,154896,IF(H63&gt;280749,280749,H63))&gt;N63,IF(H63&lt;154896,154896,IF(H63&gt;280749,280749,H63)),N63)</f>
        <v>280749</v>
      </c>
      <c r="K63" s="26">
        <v>349034</v>
      </c>
      <c r="L63" s="25">
        <v>424060</v>
      </c>
      <c r="M63" s="25">
        <v>489300</v>
      </c>
      <c r="N63" s="20">
        <v>242725</v>
      </c>
      <c r="O63" s="20">
        <v>273385</v>
      </c>
      <c r="P63" s="20">
        <v>332150</v>
      </c>
      <c r="Q63" s="20">
        <v>383250</v>
      </c>
      <c r="R63" s="21" t="s">
        <v>22</v>
      </c>
    </row>
    <row r="64" spans="1:18" ht="15">
      <c r="A64" s="14" t="s">
        <v>121</v>
      </c>
      <c r="B64" s="14" t="s">
        <v>122</v>
      </c>
      <c r="C64" s="14" t="s">
        <v>123</v>
      </c>
      <c r="D64" s="22">
        <v>39900</v>
      </c>
      <c r="E64" s="22">
        <v>0</v>
      </c>
      <c r="F64" s="22">
        <v>29</v>
      </c>
      <c r="G64" s="27"/>
      <c r="H64" s="27">
        <v>169100</v>
      </c>
      <c r="I64" s="24">
        <v>175750</v>
      </c>
      <c r="J64" s="25">
        <f>IF(IF(I64&lt;154896,154896,IF(I64&gt;280749,280749,I64))&gt;N64,IF(I64&lt;154896,154896,IF(I64&gt;280749,280749,I64)),N64)</f>
        <v>175750</v>
      </c>
      <c r="K64" s="26">
        <f aca="true" t="shared" si="13" ref="K64:K107">INT(IF(((IF(I64&lt;J64,J64,I64)/0.95)*1.07)&lt;198288,IF(198288&lt;=O64,O64,198288),IF(((IF(I64&lt;J64,J64,I64)/0.95)*1.07)&gt;359397,359397,IF(((IF(I64&lt;J64,J64,I64)/0.95)*1.07)&lt;O64,O64,((IF(I64&lt;J64,J64,I64)/0.95)*1.07)))))</f>
        <v>198288</v>
      </c>
      <c r="L64" s="25">
        <f aca="true" t="shared" si="14" ref="L64:L107">INT(IF(((IF(I64&lt;J64,J64,I64)/0.95)*1.3)&lt;239664,IF(239664&lt;=P64,P64,239664),IF(((IF(I64&lt;J64,J64,I64)/0.95)*1.3)&gt;434391,434391,IF(((IF(I64&lt;J64,J64,I64)/0.95)*1.3)&lt;P64,P64,((IF(I64&lt;J64,J64,I64)/0.95)*1.3)))))</f>
        <v>240500</v>
      </c>
      <c r="M64" s="25">
        <f aca="true" t="shared" si="15" ref="M64:M107">INT(IF(((IF(I64&lt;J64,J64,I64)/0.95)*1.5)&lt;297840,IF(297840&lt;=Q64,Q64,297840),IF(((IF(I64&lt;J64,J64,I64)/0.95)*1.5)&gt;539835,539835,IF(((IF(I64&lt;J64,J64,I64)/0.95)*1.5)&lt;Q64,Q64,((IF(I64&lt;J64,J64,I64)/0.95)*1.5)))))</f>
        <v>297840</v>
      </c>
      <c r="N64" s="20">
        <v>162545</v>
      </c>
      <c r="O64" s="20">
        <v>194850</v>
      </c>
      <c r="P64" s="20">
        <v>235550</v>
      </c>
      <c r="Q64" s="20">
        <v>292800</v>
      </c>
      <c r="R64" s="21" t="s">
        <v>22</v>
      </c>
    </row>
    <row r="65" spans="1:18" ht="15">
      <c r="A65" s="14" t="s">
        <v>124</v>
      </c>
      <c r="B65" s="14" t="s">
        <v>125</v>
      </c>
      <c r="C65" s="14" t="s">
        <v>126</v>
      </c>
      <c r="D65" s="22">
        <v>39100</v>
      </c>
      <c r="E65" s="22">
        <v>0</v>
      </c>
      <c r="F65" s="22">
        <v>71</v>
      </c>
      <c r="G65" s="27"/>
      <c r="H65" s="27"/>
      <c r="I65" s="24">
        <v>226100</v>
      </c>
      <c r="J65" s="25">
        <f>IF(IF(I65&lt;154896,154896,IF(I65&gt;280749,280749,I65))&gt;N65,IF(I65&lt;154896,154896,IF(I65&gt;280749,280749,I65)),N65)</f>
        <v>226100</v>
      </c>
      <c r="K65" s="26">
        <f t="shared" si="13"/>
        <v>254660</v>
      </c>
      <c r="L65" s="25">
        <f t="shared" si="14"/>
        <v>309400</v>
      </c>
      <c r="M65" s="25">
        <f t="shared" si="15"/>
        <v>357000</v>
      </c>
      <c r="N65" s="20">
        <v>215650</v>
      </c>
      <c r="O65" s="20">
        <v>242890</v>
      </c>
      <c r="P65" s="20">
        <v>295100</v>
      </c>
      <c r="Q65" s="20">
        <v>340500</v>
      </c>
      <c r="R65" s="21" t="s">
        <v>22</v>
      </c>
    </row>
    <row r="66" spans="1:18" ht="15">
      <c r="A66" s="14" t="s">
        <v>127</v>
      </c>
      <c r="B66" s="14" t="s">
        <v>61</v>
      </c>
      <c r="C66" s="14" t="s">
        <v>128</v>
      </c>
      <c r="D66" s="22">
        <v>17140</v>
      </c>
      <c r="E66" s="22">
        <v>0</v>
      </c>
      <c r="F66" s="22">
        <v>17</v>
      </c>
      <c r="G66" s="27"/>
      <c r="H66" s="27"/>
      <c r="I66" s="24">
        <v>150284</v>
      </c>
      <c r="J66" s="25">
        <v>160550</v>
      </c>
      <c r="K66" s="26">
        <f t="shared" si="13"/>
        <v>198288</v>
      </c>
      <c r="L66" s="25">
        <f t="shared" si="14"/>
        <v>239664</v>
      </c>
      <c r="M66" s="25">
        <f t="shared" si="15"/>
        <v>297840</v>
      </c>
      <c r="N66" s="20">
        <v>148200</v>
      </c>
      <c r="O66" s="20">
        <v>184752</v>
      </c>
      <c r="P66" s="20">
        <v>223296</v>
      </c>
      <c r="Q66" s="20">
        <v>277512</v>
      </c>
      <c r="R66" s="21" t="s">
        <v>22</v>
      </c>
    </row>
    <row r="67" spans="1:18" ht="15">
      <c r="A67" s="14" t="s">
        <v>129</v>
      </c>
      <c r="B67" s="14" t="s">
        <v>130</v>
      </c>
      <c r="C67" s="14" t="s">
        <v>131</v>
      </c>
      <c r="D67" s="22">
        <v>41980</v>
      </c>
      <c r="E67" s="22">
        <v>0</v>
      </c>
      <c r="F67" s="22">
        <v>13</v>
      </c>
      <c r="G67" s="27"/>
      <c r="H67" s="27"/>
      <c r="I67" s="24">
        <v>0</v>
      </c>
      <c r="J67" s="25">
        <f aca="true" t="shared" si="16" ref="J67:J84">IF(IF(I67&lt;154896,154896,IF(I67&gt;280749,280749,I67))&gt;N67,IF(I67&lt;154896,154896,IF(I67&gt;280749,280749,I67)),N67)</f>
        <v>247000</v>
      </c>
      <c r="K67" s="26">
        <f t="shared" si="13"/>
        <v>278200</v>
      </c>
      <c r="L67" s="25">
        <f t="shared" si="14"/>
        <v>338000</v>
      </c>
      <c r="M67" s="25">
        <f t="shared" si="15"/>
        <v>390000</v>
      </c>
      <c r="N67" s="20">
        <v>247000</v>
      </c>
      <c r="O67" s="20">
        <v>278200</v>
      </c>
      <c r="P67" s="20">
        <v>338000</v>
      </c>
      <c r="Q67" s="20">
        <v>390000</v>
      </c>
      <c r="R67" s="21" t="s">
        <v>22</v>
      </c>
    </row>
    <row r="68" spans="1:18" ht="15">
      <c r="A68" s="14" t="s">
        <v>129</v>
      </c>
      <c r="B68" s="14" t="s">
        <v>130</v>
      </c>
      <c r="C68" s="14" t="s">
        <v>132</v>
      </c>
      <c r="D68" s="22">
        <v>41980</v>
      </c>
      <c r="E68" s="22">
        <v>0</v>
      </c>
      <c r="F68" s="22">
        <v>27</v>
      </c>
      <c r="G68" s="27"/>
      <c r="H68" s="27"/>
      <c r="I68" s="24">
        <v>0</v>
      </c>
      <c r="J68" s="25">
        <f t="shared" si="16"/>
        <v>247000</v>
      </c>
      <c r="K68" s="26">
        <f t="shared" si="13"/>
        <v>278200</v>
      </c>
      <c r="L68" s="25">
        <f t="shared" si="14"/>
        <v>338000</v>
      </c>
      <c r="M68" s="25">
        <f t="shared" si="15"/>
        <v>390000</v>
      </c>
      <c r="N68" s="20">
        <v>247000</v>
      </c>
      <c r="O68" s="20">
        <v>278200</v>
      </c>
      <c r="P68" s="20">
        <v>338000</v>
      </c>
      <c r="Q68" s="20">
        <v>390000</v>
      </c>
      <c r="R68" s="21" t="s">
        <v>22</v>
      </c>
    </row>
    <row r="69" spans="1:18" ht="15">
      <c r="A69" s="14" t="s">
        <v>129</v>
      </c>
      <c r="B69" s="14" t="s">
        <v>130</v>
      </c>
      <c r="C69" s="14" t="s">
        <v>133</v>
      </c>
      <c r="D69" s="22">
        <v>41980</v>
      </c>
      <c r="E69" s="22">
        <v>0</v>
      </c>
      <c r="F69" s="22">
        <v>65</v>
      </c>
      <c r="G69" s="27"/>
      <c r="H69" s="27"/>
      <c r="I69" s="24">
        <v>0</v>
      </c>
      <c r="J69" s="25">
        <f t="shared" si="16"/>
        <v>247000</v>
      </c>
      <c r="K69" s="26">
        <f t="shared" si="13"/>
        <v>278200</v>
      </c>
      <c r="L69" s="25">
        <f t="shared" si="14"/>
        <v>338000</v>
      </c>
      <c r="M69" s="25">
        <f t="shared" si="15"/>
        <v>390000</v>
      </c>
      <c r="N69" s="20">
        <v>247000</v>
      </c>
      <c r="O69" s="20">
        <v>278200</v>
      </c>
      <c r="P69" s="20">
        <v>338000</v>
      </c>
      <c r="Q69" s="20">
        <v>390000</v>
      </c>
      <c r="R69" s="21" t="s">
        <v>22</v>
      </c>
    </row>
    <row r="70" spans="1:18" ht="15">
      <c r="A70" s="14" t="s">
        <v>129</v>
      </c>
      <c r="B70" s="14" t="s">
        <v>130</v>
      </c>
      <c r="C70" s="14" t="s">
        <v>134</v>
      </c>
      <c r="D70" s="22">
        <v>41980</v>
      </c>
      <c r="E70" s="22">
        <v>0</v>
      </c>
      <c r="F70" s="22">
        <v>25</v>
      </c>
      <c r="G70" s="27"/>
      <c r="H70" s="27"/>
      <c r="I70" s="24">
        <v>0</v>
      </c>
      <c r="J70" s="25">
        <f t="shared" si="16"/>
        <v>247000</v>
      </c>
      <c r="K70" s="26">
        <f t="shared" si="13"/>
        <v>278200</v>
      </c>
      <c r="L70" s="25">
        <f t="shared" si="14"/>
        <v>338000</v>
      </c>
      <c r="M70" s="25">
        <f t="shared" si="15"/>
        <v>390000</v>
      </c>
      <c r="N70" s="20">
        <v>247000</v>
      </c>
      <c r="O70" s="20">
        <v>278200</v>
      </c>
      <c r="P70" s="20">
        <v>338000</v>
      </c>
      <c r="Q70" s="20">
        <v>390000</v>
      </c>
      <c r="R70" s="21" t="s">
        <v>22</v>
      </c>
    </row>
    <row r="71" spans="1:18" ht="15">
      <c r="A71" s="14" t="s">
        <v>129</v>
      </c>
      <c r="B71" s="14" t="s">
        <v>130</v>
      </c>
      <c r="C71" s="14" t="s">
        <v>135</v>
      </c>
      <c r="D71" s="22">
        <v>41980</v>
      </c>
      <c r="E71" s="22">
        <v>0</v>
      </c>
      <c r="F71" s="22">
        <v>35</v>
      </c>
      <c r="G71" s="27"/>
      <c r="H71" s="27"/>
      <c r="I71" s="24">
        <v>0</v>
      </c>
      <c r="J71" s="25">
        <f t="shared" si="16"/>
        <v>247000</v>
      </c>
      <c r="K71" s="26">
        <f t="shared" si="13"/>
        <v>278200</v>
      </c>
      <c r="L71" s="25">
        <f t="shared" si="14"/>
        <v>338000</v>
      </c>
      <c r="M71" s="25">
        <f t="shared" si="15"/>
        <v>390000</v>
      </c>
      <c r="N71" s="20">
        <v>247000</v>
      </c>
      <c r="O71" s="20">
        <v>278200</v>
      </c>
      <c r="P71" s="20">
        <v>338000</v>
      </c>
      <c r="Q71" s="20">
        <v>390000</v>
      </c>
      <c r="R71" s="21" t="s">
        <v>22</v>
      </c>
    </row>
    <row r="72" spans="1:18" ht="15">
      <c r="A72" s="14" t="s">
        <v>129</v>
      </c>
      <c r="B72" s="14" t="s">
        <v>130</v>
      </c>
      <c r="C72" s="14" t="s">
        <v>136</v>
      </c>
      <c r="D72" s="22">
        <v>41980</v>
      </c>
      <c r="E72" s="22">
        <v>0</v>
      </c>
      <c r="F72" s="22">
        <v>41</v>
      </c>
      <c r="G72" s="27"/>
      <c r="H72" s="27"/>
      <c r="I72" s="24">
        <v>0</v>
      </c>
      <c r="J72" s="25">
        <f t="shared" si="16"/>
        <v>247000</v>
      </c>
      <c r="K72" s="26">
        <f t="shared" si="13"/>
        <v>278200</v>
      </c>
      <c r="L72" s="25">
        <f t="shared" si="14"/>
        <v>338000</v>
      </c>
      <c r="M72" s="25">
        <f t="shared" si="15"/>
        <v>390000</v>
      </c>
      <c r="N72" s="20">
        <v>247000</v>
      </c>
      <c r="O72" s="20">
        <v>278200</v>
      </c>
      <c r="P72" s="20">
        <v>338000</v>
      </c>
      <c r="Q72" s="20">
        <v>390000</v>
      </c>
      <c r="R72" s="21" t="s">
        <v>22</v>
      </c>
    </row>
    <row r="73" spans="1:18" ht="15">
      <c r="A73" s="14" t="s">
        <v>129</v>
      </c>
      <c r="B73" s="14" t="s">
        <v>130</v>
      </c>
      <c r="C73" s="14" t="s">
        <v>137</v>
      </c>
      <c r="D73" s="22">
        <v>41980</v>
      </c>
      <c r="E73" s="22">
        <v>0</v>
      </c>
      <c r="F73" s="22">
        <v>63</v>
      </c>
      <c r="G73" s="27"/>
      <c r="H73" s="27"/>
      <c r="I73" s="24">
        <v>0</v>
      </c>
      <c r="J73" s="25">
        <f t="shared" si="16"/>
        <v>247000</v>
      </c>
      <c r="K73" s="26">
        <f t="shared" si="13"/>
        <v>278200</v>
      </c>
      <c r="L73" s="25">
        <f t="shared" si="14"/>
        <v>338000</v>
      </c>
      <c r="M73" s="25">
        <f t="shared" si="15"/>
        <v>390000</v>
      </c>
      <c r="N73" s="20">
        <v>247000</v>
      </c>
      <c r="O73" s="20">
        <v>278200</v>
      </c>
      <c r="P73" s="20">
        <v>338000</v>
      </c>
      <c r="Q73" s="20">
        <v>390000</v>
      </c>
      <c r="R73" s="21" t="s">
        <v>22</v>
      </c>
    </row>
    <row r="74" spans="1:18" ht="15">
      <c r="A74" s="14" t="s">
        <v>129</v>
      </c>
      <c r="B74" s="14" t="s">
        <v>130</v>
      </c>
      <c r="C74" s="14" t="s">
        <v>138</v>
      </c>
      <c r="D74" s="22">
        <v>41980</v>
      </c>
      <c r="E74" s="22">
        <v>0</v>
      </c>
      <c r="F74" s="22">
        <v>129</v>
      </c>
      <c r="G74" s="27"/>
      <c r="H74" s="27"/>
      <c r="I74" s="24">
        <v>0</v>
      </c>
      <c r="J74" s="25">
        <f t="shared" si="16"/>
        <v>247000</v>
      </c>
      <c r="K74" s="26">
        <f t="shared" si="13"/>
        <v>278200</v>
      </c>
      <c r="L74" s="25">
        <f t="shared" si="14"/>
        <v>338000</v>
      </c>
      <c r="M74" s="25">
        <f t="shared" si="15"/>
        <v>390000</v>
      </c>
      <c r="N74" s="20">
        <v>247000</v>
      </c>
      <c r="O74" s="20">
        <v>278200</v>
      </c>
      <c r="P74" s="20">
        <v>338000</v>
      </c>
      <c r="Q74" s="20">
        <v>390000</v>
      </c>
      <c r="R74" s="21" t="s">
        <v>22</v>
      </c>
    </row>
    <row r="75" spans="1:18" ht="15">
      <c r="A75" s="14" t="s">
        <v>129</v>
      </c>
      <c r="B75" s="14" t="s">
        <v>130</v>
      </c>
      <c r="C75" s="14" t="s">
        <v>139</v>
      </c>
      <c r="D75" s="22">
        <v>41980</v>
      </c>
      <c r="E75" s="22">
        <v>0</v>
      </c>
      <c r="F75" s="22">
        <v>9</v>
      </c>
      <c r="G75" s="27"/>
      <c r="H75" s="27"/>
      <c r="I75" s="24">
        <v>0</v>
      </c>
      <c r="J75" s="25">
        <f t="shared" si="16"/>
        <v>247000</v>
      </c>
      <c r="K75" s="26">
        <f t="shared" si="13"/>
        <v>278200</v>
      </c>
      <c r="L75" s="25">
        <f t="shared" si="14"/>
        <v>338000</v>
      </c>
      <c r="M75" s="25">
        <f t="shared" si="15"/>
        <v>390000</v>
      </c>
      <c r="N75" s="20">
        <v>247000</v>
      </c>
      <c r="O75" s="20">
        <v>278200</v>
      </c>
      <c r="P75" s="20">
        <v>338000</v>
      </c>
      <c r="Q75" s="20">
        <v>390000</v>
      </c>
      <c r="R75" s="21" t="s">
        <v>22</v>
      </c>
    </row>
    <row r="76" spans="1:18" ht="15">
      <c r="A76" s="14" t="s">
        <v>129</v>
      </c>
      <c r="B76" s="14" t="s">
        <v>130</v>
      </c>
      <c r="C76" s="14" t="s">
        <v>140</v>
      </c>
      <c r="D76" s="22">
        <v>41980</v>
      </c>
      <c r="E76" s="22">
        <v>0</v>
      </c>
      <c r="F76" s="22">
        <v>19</v>
      </c>
      <c r="G76" s="27"/>
      <c r="H76" s="27"/>
      <c r="I76" s="24">
        <v>0</v>
      </c>
      <c r="J76" s="25">
        <f t="shared" si="16"/>
        <v>247000</v>
      </c>
      <c r="K76" s="26">
        <f t="shared" si="13"/>
        <v>278200</v>
      </c>
      <c r="L76" s="25">
        <f t="shared" si="14"/>
        <v>338000</v>
      </c>
      <c r="M76" s="25">
        <f t="shared" si="15"/>
        <v>390000</v>
      </c>
      <c r="N76" s="20">
        <v>247000</v>
      </c>
      <c r="O76" s="20">
        <v>278200</v>
      </c>
      <c r="P76" s="20">
        <v>338000</v>
      </c>
      <c r="Q76" s="20">
        <v>390000</v>
      </c>
      <c r="R76" s="21" t="s">
        <v>22</v>
      </c>
    </row>
    <row r="77" spans="1:18" ht="15">
      <c r="A77" s="14" t="s">
        <v>129</v>
      </c>
      <c r="B77" s="14" t="s">
        <v>130</v>
      </c>
      <c r="C77" s="14" t="s">
        <v>141</v>
      </c>
      <c r="D77" s="22">
        <v>41980</v>
      </c>
      <c r="E77" s="22">
        <v>0</v>
      </c>
      <c r="F77" s="22">
        <v>39</v>
      </c>
      <c r="G77" s="27"/>
      <c r="H77" s="27"/>
      <c r="I77" s="24">
        <v>0</v>
      </c>
      <c r="J77" s="25">
        <f t="shared" si="16"/>
        <v>247000</v>
      </c>
      <c r="K77" s="26">
        <f t="shared" si="13"/>
        <v>278200</v>
      </c>
      <c r="L77" s="25">
        <f t="shared" si="14"/>
        <v>338000</v>
      </c>
      <c r="M77" s="25">
        <f t="shared" si="15"/>
        <v>390000</v>
      </c>
      <c r="N77" s="20">
        <v>247000</v>
      </c>
      <c r="O77" s="20">
        <v>278200</v>
      </c>
      <c r="P77" s="20">
        <v>338000</v>
      </c>
      <c r="Q77" s="20">
        <v>390000</v>
      </c>
      <c r="R77" s="21" t="s">
        <v>22</v>
      </c>
    </row>
    <row r="78" spans="1:18" ht="15">
      <c r="A78" s="14" t="s">
        <v>129</v>
      </c>
      <c r="B78" s="14" t="s">
        <v>130</v>
      </c>
      <c r="C78" s="14" t="s">
        <v>142</v>
      </c>
      <c r="D78" s="22">
        <v>41980</v>
      </c>
      <c r="E78" s="22">
        <v>0</v>
      </c>
      <c r="F78" s="22">
        <v>95</v>
      </c>
      <c r="G78" s="27"/>
      <c r="H78" s="27"/>
      <c r="I78" s="24">
        <v>0</v>
      </c>
      <c r="J78" s="25">
        <f t="shared" si="16"/>
        <v>247000</v>
      </c>
      <c r="K78" s="26">
        <f t="shared" si="13"/>
        <v>278200</v>
      </c>
      <c r="L78" s="25">
        <f t="shared" si="14"/>
        <v>338000</v>
      </c>
      <c r="M78" s="25">
        <f t="shared" si="15"/>
        <v>390000</v>
      </c>
      <c r="N78" s="20">
        <v>247000</v>
      </c>
      <c r="O78" s="20">
        <v>278200</v>
      </c>
      <c r="P78" s="20">
        <v>338000</v>
      </c>
      <c r="Q78" s="20">
        <v>390000</v>
      </c>
      <c r="R78" s="21" t="s">
        <v>22</v>
      </c>
    </row>
    <row r="79" spans="1:18" ht="15">
      <c r="A79" s="14" t="s">
        <v>129</v>
      </c>
      <c r="B79" s="14" t="s">
        <v>130</v>
      </c>
      <c r="C79" s="14" t="s">
        <v>143</v>
      </c>
      <c r="D79" s="22">
        <v>41980</v>
      </c>
      <c r="E79" s="22">
        <v>0</v>
      </c>
      <c r="F79" s="22">
        <v>107</v>
      </c>
      <c r="G79" s="27"/>
      <c r="H79" s="27"/>
      <c r="I79" s="24">
        <v>0</v>
      </c>
      <c r="J79" s="25">
        <f t="shared" si="16"/>
        <v>247000</v>
      </c>
      <c r="K79" s="26">
        <f t="shared" si="13"/>
        <v>278200</v>
      </c>
      <c r="L79" s="25">
        <f t="shared" si="14"/>
        <v>338000</v>
      </c>
      <c r="M79" s="25">
        <f t="shared" si="15"/>
        <v>390000</v>
      </c>
      <c r="N79" s="20">
        <v>247000</v>
      </c>
      <c r="O79" s="20">
        <v>278200</v>
      </c>
      <c r="P79" s="20">
        <v>338000</v>
      </c>
      <c r="Q79" s="20">
        <v>390000</v>
      </c>
      <c r="R79" s="21" t="s">
        <v>22</v>
      </c>
    </row>
    <row r="80" spans="1:18" ht="15">
      <c r="A80" s="14" t="s">
        <v>129</v>
      </c>
      <c r="B80" s="14" t="s">
        <v>130</v>
      </c>
      <c r="C80" s="14" t="s">
        <v>144</v>
      </c>
      <c r="D80" s="22">
        <v>41980</v>
      </c>
      <c r="E80" s="22">
        <v>0</v>
      </c>
      <c r="F80" s="22">
        <v>115</v>
      </c>
      <c r="G80" s="27"/>
      <c r="H80" s="27"/>
      <c r="I80" s="24">
        <v>0</v>
      </c>
      <c r="J80" s="25">
        <f t="shared" si="16"/>
        <v>247000</v>
      </c>
      <c r="K80" s="26">
        <f t="shared" si="13"/>
        <v>278200</v>
      </c>
      <c r="L80" s="25">
        <f t="shared" si="14"/>
        <v>338000</v>
      </c>
      <c r="M80" s="25">
        <f t="shared" si="15"/>
        <v>390000</v>
      </c>
      <c r="N80" s="20">
        <v>247000</v>
      </c>
      <c r="O80" s="20">
        <v>278200</v>
      </c>
      <c r="P80" s="20">
        <v>338000</v>
      </c>
      <c r="Q80" s="20">
        <v>390000</v>
      </c>
      <c r="R80" s="21" t="s">
        <v>22</v>
      </c>
    </row>
    <row r="81" spans="1:18" ht="15">
      <c r="A81" s="14" t="s">
        <v>145</v>
      </c>
      <c r="B81" s="14" t="s">
        <v>146</v>
      </c>
      <c r="C81" s="14" t="s">
        <v>147</v>
      </c>
      <c r="D81" s="22">
        <v>39300</v>
      </c>
      <c r="E81" s="22">
        <v>0</v>
      </c>
      <c r="F81" s="22">
        <v>1</v>
      </c>
      <c r="G81" s="27"/>
      <c r="H81" s="28">
        <v>193130</v>
      </c>
      <c r="I81" s="24">
        <v>189763</v>
      </c>
      <c r="J81" s="25">
        <f t="shared" si="16"/>
        <v>213750</v>
      </c>
      <c r="K81" s="26">
        <f t="shared" si="13"/>
        <v>240750</v>
      </c>
      <c r="L81" s="25">
        <f t="shared" si="14"/>
        <v>292500</v>
      </c>
      <c r="M81" s="25">
        <f t="shared" si="15"/>
        <v>337500</v>
      </c>
      <c r="N81" s="20">
        <v>213750</v>
      </c>
      <c r="O81" s="20">
        <v>240750</v>
      </c>
      <c r="P81" s="20">
        <v>292500</v>
      </c>
      <c r="Q81" s="20">
        <v>337500</v>
      </c>
      <c r="R81" s="21" t="s">
        <v>22</v>
      </c>
    </row>
    <row r="82" spans="1:18" ht="15">
      <c r="A82" s="14" t="s">
        <v>145</v>
      </c>
      <c r="B82" s="14" t="s">
        <v>146</v>
      </c>
      <c r="C82" s="14" t="s">
        <v>148</v>
      </c>
      <c r="D82" s="22">
        <v>39300</v>
      </c>
      <c r="E82" s="22">
        <v>0</v>
      </c>
      <c r="F82" s="22">
        <v>3</v>
      </c>
      <c r="G82" s="27"/>
      <c r="H82" s="28">
        <v>193130</v>
      </c>
      <c r="I82" s="24">
        <v>189763</v>
      </c>
      <c r="J82" s="25">
        <f t="shared" si="16"/>
        <v>213750</v>
      </c>
      <c r="K82" s="26">
        <f t="shared" si="13"/>
        <v>240750</v>
      </c>
      <c r="L82" s="25">
        <f t="shared" si="14"/>
        <v>292500</v>
      </c>
      <c r="M82" s="25">
        <f t="shared" si="15"/>
        <v>337500</v>
      </c>
      <c r="N82" s="20">
        <v>213750</v>
      </c>
      <c r="O82" s="20">
        <v>240750</v>
      </c>
      <c r="P82" s="20">
        <v>292500</v>
      </c>
      <c r="Q82" s="20">
        <v>337500</v>
      </c>
      <c r="R82" s="21" t="s">
        <v>22</v>
      </c>
    </row>
    <row r="83" spans="1:18" ht="15">
      <c r="A83" s="14" t="s">
        <v>145</v>
      </c>
      <c r="B83" s="14" t="s">
        <v>146</v>
      </c>
      <c r="C83" s="14" t="s">
        <v>149</v>
      </c>
      <c r="D83" s="22">
        <v>39300</v>
      </c>
      <c r="E83" s="22">
        <v>0</v>
      </c>
      <c r="F83" s="22">
        <v>7</v>
      </c>
      <c r="G83" s="27"/>
      <c r="H83" s="28">
        <v>193130</v>
      </c>
      <c r="I83" s="24">
        <v>189763</v>
      </c>
      <c r="J83" s="25">
        <f t="shared" si="16"/>
        <v>213750</v>
      </c>
      <c r="K83" s="26">
        <f t="shared" si="13"/>
        <v>240750</v>
      </c>
      <c r="L83" s="25">
        <f t="shared" si="14"/>
        <v>292500</v>
      </c>
      <c r="M83" s="25">
        <f t="shared" si="15"/>
        <v>337500</v>
      </c>
      <c r="N83" s="20">
        <v>213750</v>
      </c>
      <c r="O83" s="20">
        <v>240750</v>
      </c>
      <c r="P83" s="20">
        <v>292500</v>
      </c>
      <c r="Q83" s="20">
        <v>337500</v>
      </c>
      <c r="R83" s="21" t="s">
        <v>22</v>
      </c>
    </row>
    <row r="84" spans="1:18" ht="15">
      <c r="A84" s="14" t="s">
        <v>145</v>
      </c>
      <c r="B84" s="14" t="s">
        <v>146</v>
      </c>
      <c r="C84" s="14" t="s">
        <v>67</v>
      </c>
      <c r="D84" s="22">
        <v>39300</v>
      </c>
      <c r="E84" s="22">
        <v>106</v>
      </c>
      <c r="F84" s="22">
        <v>9</v>
      </c>
      <c r="G84" s="27"/>
      <c r="H84" s="28">
        <v>193130</v>
      </c>
      <c r="I84" s="24">
        <v>189763</v>
      </c>
      <c r="J84" s="25">
        <f t="shared" si="16"/>
        <v>213750</v>
      </c>
      <c r="K84" s="26">
        <f t="shared" si="13"/>
        <v>240750</v>
      </c>
      <c r="L84" s="25">
        <f t="shared" si="14"/>
        <v>292500</v>
      </c>
      <c r="M84" s="25">
        <f t="shared" si="15"/>
        <v>337500</v>
      </c>
      <c r="N84" s="20">
        <v>213750</v>
      </c>
      <c r="O84" s="20">
        <v>240750</v>
      </c>
      <c r="P84" s="20">
        <v>292500</v>
      </c>
      <c r="Q84" s="20">
        <v>337500</v>
      </c>
      <c r="R84" s="21" t="s">
        <v>22</v>
      </c>
    </row>
    <row r="85" spans="1:18" ht="15">
      <c r="A85" s="14" t="s">
        <v>150</v>
      </c>
      <c r="B85" s="14" t="s">
        <v>151</v>
      </c>
      <c r="C85" s="14" t="s">
        <v>51</v>
      </c>
      <c r="D85" s="22">
        <v>25940</v>
      </c>
      <c r="E85" s="22">
        <v>0</v>
      </c>
      <c r="F85" s="22">
        <v>53</v>
      </c>
      <c r="G85" s="27"/>
      <c r="H85" s="27"/>
      <c r="I85" s="24">
        <v>0</v>
      </c>
      <c r="J85" s="25">
        <v>199500</v>
      </c>
      <c r="K85" s="26">
        <f t="shared" si="13"/>
        <v>224700</v>
      </c>
      <c r="L85" s="25">
        <f t="shared" si="14"/>
        <v>273000</v>
      </c>
      <c r="M85" s="25">
        <f t="shared" si="15"/>
        <v>315000</v>
      </c>
      <c r="N85" s="20">
        <v>144336</v>
      </c>
      <c r="O85" s="20">
        <v>184752</v>
      </c>
      <c r="P85" s="20">
        <v>223296</v>
      </c>
      <c r="Q85" s="20">
        <v>277512</v>
      </c>
      <c r="R85" s="21" t="s">
        <v>22</v>
      </c>
    </row>
    <row r="86" spans="1:18" ht="15">
      <c r="A86" s="14" t="s">
        <v>152</v>
      </c>
      <c r="B86" s="14" t="s">
        <v>153</v>
      </c>
      <c r="C86" s="14" t="s">
        <v>154</v>
      </c>
      <c r="D86" s="22">
        <v>34980</v>
      </c>
      <c r="E86" s="22">
        <v>0</v>
      </c>
      <c r="F86" s="22">
        <v>15</v>
      </c>
      <c r="G86" s="27"/>
      <c r="H86" s="27"/>
      <c r="I86" s="24">
        <v>167675</v>
      </c>
      <c r="J86" s="25">
        <f aca="true" t="shared" si="17" ref="J86:J104">IF(IF(I86&lt;154896,154896,IF(I86&gt;280749,280749,I86))&gt;N86,IF(I86&lt;154896,154896,IF(I86&gt;280749,280749,I86)),N86)</f>
        <v>226100</v>
      </c>
      <c r="K86" s="26">
        <f t="shared" si="13"/>
        <v>254660</v>
      </c>
      <c r="L86" s="25">
        <f t="shared" si="14"/>
        <v>309400</v>
      </c>
      <c r="M86" s="25">
        <f t="shared" si="15"/>
        <v>357000</v>
      </c>
      <c r="N86" s="20">
        <v>226100</v>
      </c>
      <c r="O86" s="20">
        <v>254660</v>
      </c>
      <c r="P86" s="20">
        <v>309400</v>
      </c>
      <c r="Q86" s="20">
        <v>357000</v>
      </c>
      <c r="R86" s="21" t="s">
        <v>22</v>
      </c>
    </row>
    <row r="87" spans="1:18" ht="15">
      <c r="A87" s="14" t="s">
        <v>152</v>
      </c>
      <c r="B87" s="14" t="s">
        <v>153</v>
      </c>
      <c r="C87" s="14" t="s">
        <v>155</v>
      </c>
      <c r="D87" s="22">
        <v>34980</v>
      </c>
      <c r="E87" s="22">
        <v>0</v>
      </c>
      <c r="F87" s="22">
        <v>81</v>
      </c>
      <c r="G87" s="27"/>
      <c r="H87" s="27"/>
      <c r="I87" s="24">
        <v>167675</v>
      </c>
      <c r="J87" s="25">
        <f t="shared" si="17"/>
        <v>226100</v>
      </c>
      <c r="K87" s="26">
        <f t="shared" si="13"/>
        <v>254660</v>
      </c>
      <c r="L87" s="25">
        <f t="shared" si="14"/>
        <v>309400</v>
      </c>
      <c r="M87" s="25">
        <f t="shared" si="15"/>
        <v>357000</v>
      </c>
      <c r="N87" s="20">
        <v>226100</v>
      </c>
      <c r="O87" s="20">
        <v>254660</v>
      </c>
      <c r="P87" s="20">
        <v>309400</v>
      </c>
      <c r="Q87" s="20">
        <v>357000</v>
      </c>
      <c r="R87" s="21" t="s">
        <v>22</v>
      </c>
    </row>
    <row r="88" spans="1:18" ht="15">
      <c r="A88" s="14" t="s">
        <v>152</v>
      </c>
      <c r="B88" s="14" t="s">
        <v>153</v>
      </c>
      <c r="C88" s="14" t="s">
        <v>156</v>
      </c>
      <c r="D88" s="22">
        <v>34980</v>
      </c>
      <c r="E88" s="22">
        <v>0</v>
      </c>
      <c r="F88" s="22">
        <v>111</v>
      </c>
      <c r="G88" s="27"/>
      <c r="H88" s="27"/>
      <c r="I88" s="24">
        <v>167675</v>
      </c>
      <c r="J88" s="25">
        <f t="shared" si="17"/>
        <v>226100</v>
      </c>
      <c r="K88" s="26">
        <f t="shared" si="13"/>
        <v>254660</v>
      </c>
      <c r="L88" s="25">
        <f t="shared" si="14"/>
        <v>309400</v>
      </c>
      <c r="M88" s="25">
        <f t="shared" si="15"/>
        <v>357000</v>
      </c>
      <c r="N88" s="20">
        <v>226100</v>
      </c>
      <c r="O88" s="20">
        <v>254660</v>
      </c>
      <c r="P88" s="20">
        <v>309400</v>
      </c>
      <c r="Q88" s="20">
        <v>357000</v>
      </c>
      <c r="R88" s="21" t="s">
        <v>22</v>
      </c>
    </row>
    <row r="89" spans="1:18" ht="15">
      <c r="A89" s="14" t="s">
        <v>152</v>
      </c>
      <c r="B89" s="14" t="s">
        <v>153</v>
      </c>
      <c r="C89" s="14" t="s">
        <v>157</v>
      </c>
      <c r="D89" s="22">
        <v>34980</v>
      </c>
      <c r="E89" s="22">
        <v>0</v>
      </c>
      <c r="F89" s="22">
        <v>159</v>
      </c>
      <c r="G89" s="27"/>
      <c r="H89" s="27"/>
      <c r="I89" s="24">
        <v>167675</v>
      </c>
      <c r="J89" s="25">
        <f t="shared" si="17"/>
        <v>226100</v>
      </c>
      <c r="K89" s="26">
        <f t="shared" si="13"/>
        <v>254660</v>
      </c>
      <c r="L89" s="25">
        <f t="shared" si="14"/>
        <v>309400</v>
      </c>
      <c r="M89" s="25">
        <f t="shared" si="15"/>
        <v>357000</v>
      </c>
      <c r="N89" s="20">
        <v>226100</v>
      </c>
      <c r="O89" s="20">
        <v>254660</v>
      </c>
      <c r="P89" s="20">
        <v>309400</v>
      </c>
      <c r="Q89" s="20">
        <v>357000</v>
      </c>
      <c r="R89" s="21" t="s">
        <v>22</v>
      </c>
    </row>
    <row r="90" spans="1:18" ht="15">
      <c r="A90" s="14" t="s">
        <v>152</v>
      </c>
      <c r="B90" s="14" t="s">
        <v>153</v>
      </c>
      <c r="C90" s="14" t="s">
        <v>158</v>
      </c>
      <c r="D90" s="22">
        <v>34980</v>
      </c>
      <c r="E90" s="22">
        <v>0</v>
      </c>
      <c r="F90" s="22">
        <v>169</v>
      </c>
      <c r="G90" s="27"/>
      <c r="H90" s="27"/>
      <c r="I90" s="24">
        <v>167675</v>
      </c>
      <c r="J90" s="25">
        <f t="shared" si="17"/>
        <v>226100</v>
      </c>
      <c r="K90" s="26">
        <f t="shared" si="13"/>
        <v>254660</v>
      </c>
      <c r="L90" s="25">
        <f t="shared" si="14"/>
        <v>309400</v>
      </c>
      <c r="M90" s="25">
        <f t="shared" si="15"/>
        <v>357000</v>
      </c>
      <c r="N90" s="20">
        <v>226100</v>
      </c>
      <c r="O90" s="20">
        <v>254660</v>
      </c>
      <c r="P90" s="20">
        <v>309400</v>
      </c>
      <c r="Q90" s="20">
        <v>357000</v>
      </c>
      <c r="R90" s="21" t="s">
        <v>22</v>
      </c>
    </row>
    <row r="91" spans="1:18" ht="15">
      <c r="A91" s="14" t="s">
        <v>159</v>
      </c>
      <c r="B91" s="14" t="s">
        <v>160</v>
      </c>
      <c r="C91" s="14" t="s">
        <v>161</v>
      </c>
      <c r="D91" s="22">
        <v>19124</v>
      </c>
      <c r="E91" s="22">
        <v>0</v>
      </c>
      <c r="F91" s="22">
        <v>119</v>
      </c>
      <c r="G91" s="27"/>
      <c r="H91" s="27">
        <v>130150</v>
      </c>
      <c r="I91" s="24">
        <v>161879</v>
      </c>
      <c r="J91" s="25">
        <f t="shared" si="17"/>
        <v>169100</v>
      </c>
      <c r="K91" s="26">
        <f t="shared" si="13"/>
        <v>198288</v>
      </c>
      <c r="L91" s="25">
        <f t="shared" si="14"/>
        <v>239664</v>
      </c>
      <c r="M91" s="25">
        <f t="shared" si="15"/>
        <v>297840</v>
      </c>
      <c r="N91" s="20">
        <v>169100</v>
      </c>
      <c r="O91" s="20">
        <v>190460</v>
      </c>
      <c r="P91" s="20">
        <v>231400</v>
      </c>
      <c r="Q91" s="20">
        <v>277512</v>
      </c>
      <c r="R91" s="21" t="s">
        <v>22</v>
      </c>
    </row>
    <row r="92" spans="1:18" ht="15">
      <c r="A92" s="14" t="s">
        <v>162</v>
      </c>
      <c r="B92" s="14" t="s">
        <v>163</v>
      </c>
      <c r="C92" s="14" t="s">
        <v>164</v>
      </c>
      <c r="D92" s="22">
        <v>36260</v>
      </c>
      <c r="E92" s="22">
        <v>113</v>
      </c>
      <c r="F92" s="22">
        <v>29</v>
      </c>
      <c r="G92" s="27"/>
      <c r="H92" s="27">
        <v>144490</v>
      </c>
      <c r="I92" s="24">
        <v>171000</v>
      </c>
      <c r="J92" s="25">
        <f t="shared" si="17"/>
        <v>171000</v>
      </c>
      <c r="K92" s="26">
        <f t="shared" si="13"/>
        <v>198288</v>
      </c>
      <c r="L92" s="25">
        <f t="shared" si="14"/>
        <v>239664</v>
      </c>
      <c r="M92" s="25">
        <f t="shared" si="15"/>
        <v>297840</v>
      </c>
      <c r="N92" s="20">
        <v>167200</v>
      </c>
      <c r="O92" s="20">
        <v>188320</v>
      </c>
      <c r="P92" s="20">
        <v>228800</v>
      </c>
      <c r="Q92" s="20">
        <v>277512</v>
      </c>
      <c r="R92" s="21" t="s">
        <v>22</v>
      </c>
    </row>
    <row r="93" spans="1:18" ht="15">
      <c r="A93" s="14" t="s">
        <v>162</v>
      </c>
      <c r="B93" s="14" t="s">
        <v>165</v>
      </c>
      <c r="C93" s="14" t="s">
        <v>166</v>
      </c>
      <c r="D93" s="22">
        <v>39340</v>
      </c>
      <c r="E93" s="22">
        <v>0</v>
      </c>
      <c r="F93" s="22">
        <v>23</v>
      </c>
      <c r="G93" s="27"/>
      <c r="H93" s="27"/>
      <c r="I93" s="24">
        <v>158674</v>
      </c>
      <c r="J93" s="25">
        <f t="shared" si="17"/>
        <v>166217</v>
      </c>
      <c r="K93" s="26">
        <f t="shared" si="13"/>
        <v>198288</v>
      </c>
      <c r="L93" s="25">
        <f t="shared" si="14"/>
        <v>239664</v>
      </c>
      <c r="M93" s="25">
        <f t="shared" si="15"/>
        <v>297840</v>
      </c>
      <c r="N93" s="20">
        <v>166217</v>
      </c>
      <c r="O93" s="20">
        <v>187212</v>
      </c>
      <c r="P93" s="20">
        <v>227454</v>
      </c>
      <c r="Q93" s="20">
        <v>277512</v>
      </c>
      <c r="R93" s="21" t="s">
        <v>22</v>
      </c>
    </row>
    <row r="94" spans="1:18" ht="15">
      <c r="A94" s="14" t="s">
        <v>162</v>
      </c>
      <c r="B94" s="14" t="s">
        <v>167</v>
      </c>
      <c r="C94" s="14" t="s">
        <v>168</v>
      </c>
      <c r="D94" s="22">
        <v>41660</v>
      </c>
      <c r="E94" s="22">
        <v>112</v>
      </c>
      <c r="F94" s="22">
        <v>43</v>
      </c>
      <c r="G94" s="27"/>
      <c r="H94" s="27">
        <v>144490</v>
      </c>
      <c r="I94" s="24">
        <v>171000</v>
      </c>
      <c r="J94" s="25">
        <f t="shared" si="17"/>
        <v>171000</v>
      </c>
      <c r="K94" s="26">
        <f t="shared" si="13"/>
        <v>198288</v>
      </c>
      <c r="L94" s="25">
        <f t="shared" si="14"/>
        <v>239664</v>
      </c>
      <c r="M94" s="25">
        <f t="shared" si="15"/>
        <v>297840</v>
      </c>
      <c r="N94" s="20">
        <v>160950</v>
      </c>
      <c r="O94" s="20">
        <v>184752</v>
      </c>
      <c r="P94" s="20">
        <v>223296</v>
      </c>
      <c r="Q94" s="20">
        <v>277512</v>
      </c>
      <c r="R94" s="21" t="s">
        <v>22</v>
      </c>
    </row>
    <row r="95" spans="1:18" ht="15">
      <c r="A95" s="14" t="s">
        <v>162</v>
      </c>
      <c r="B95" s="14" t="s">
        <v>167</v>
      </c>
      <c r="C95" s="14" t="s">
        <v>169</v>
      </c>
      <c r="D95" s="22">
        <v>41660</v>
      </c>
      <c r="E95" s="22">
        <v>140</v>
      </c>
      <c r="F95" s="22">
        <v>45</v>
      </c>
      <c r="G95" s="27"/>
      <c r="H95" s="27">
        <v>144490</v>
      </c>
      <c r="I95" s="24">
        <v>171000</v>
      </c>
      <c r="J95" s="25">
        <f t="shared" si="17"/>
        <v>171000</v>
      </c>
      <c r="K95" s="26">
        <f t="shared" si="13"/>
        <v>198288</v>
      </c>
      <c r="L95" s="25">
        <f t="shared" si="14"/>
        <v>239664</v>
      </c>
      <c r="M95" s="25">
        <f t="shared" si="15"/>
        <v>297840</v>
      </c>
      <c r="N95" s="20">
        <v>144336</v>
      </c>
      <c r="O95" s="20">
        <v>184752</v>
      </c>
      <c r="P95" s="20">
        <v>223296</v>
      </c>
      <c r="Q95" s="20">
        <v>277512</v>
      </c>
      <c r="R95" s="21" t="s">
        <v>22</v>
      </c>
    </row>
    <row r="96" spans="1:18" ht="15">
      <c r="A96" s="14" t="s">
        <v>170</v>
      </c>
      <c r="B96" s="14" t="s">
        <v>171</v>
      </c>
      <c r="C96" s="14" t="s">
        <v>75</v>
      </c>
      <c r="D96" s="22">
        <v>16820</v>
      </c>
      <c r="E96" s="22">
        <v>61</v>
      </c>
      <c r="F96" s="22">
        <v>125</v>
      </c>
      <c r="G96" s="27"/>
      <c r="H96" s="27"/>
      <c r="I96" s="24">
        <v>179503</v>
      </c>
      <c r="J96" s="25">
        <f t="shared" si="17"/>
        <v>194116</v>
      </c>
      <c r="K96" s="26">
        <f t="shared" si="13"/>
        <v>218635</v>
      </c>
      <c r="L96" s="25">
        <f t="shared" si="14"/>
        <v>265632</v>
      </c>
      <c r="M96" s="25">
        <f t="shared" si="15"/>
        <v>306498</v>
      </c>
      <c r="N96" s="20">
        <v>194116</v>
      </c>
      <c r="O96" s="20">
        <v>218635</v>
      </c>
      <c r="P96" s="20">
        <v>265632</v>
      </c>
      <c r="Q96" s="20">
        <v>306498</v>
      </c>
      <c r="R96" s="21" t="s">
        <v>22</v>
      </c>
    </row>
    <row r="97" spans="1:18" ht="15">
      <c r="A97" s="14" t="s">
        <v>170</v>
      </c>
      <c r="B97" s="14" t="s">
        <v>172</v>
      </c>
      <c r="C97" s="14" t="s">
        <v>173</v>
      </c>
      <c r="D97" s="22">
        <v>40060</v>
      </c>
      <c r="E97" s="22">
        <v>0</v>
      </c>
      <c r="F97" s="22">
        <v>7</v>
      </c>
      <c r="G97" s="27"/>
      <c r="H97" s="27">
        <v>138220</v>
      </c>
      <c r="I97" s="24">
        <v>173375</v>
      </c>
      <c r="J97" s="25">
        <f t="shared" si="17"/>
        <v>183317</v>
      </c>
      <c r="K97" s="26">
        <f t="shared" si="13"/>
        <v>206473</v>
      </c>
      <c r="L97" s="25">
        <f t="shared" si="14"/>
        <v>250855</v>
      </c>
      <c r="M97" s="25">
        <f t="shared" si="15"/>
        <v>297840</v>
      </c>
      <c r="N97" s="20">
        <v>183317</v>
      </c>
      <c r="O97" s="20">
        <v>206473</v>
      </c>
      <c r="P97" s="20">
        <v>250855</v>
      </c>
      <c r="Q97" s="20">
        <v>289448</v>
      </c>
      <c r="R97" s="21" t="s">
        <v>22</v>
      </c>
    </row>
    <row r="98" spans="1:18" ht="15">
      <c r="A98" s="14" t="s">
        <v>170</v>
      </c>
      <c r="B98" s="14" t="s">
        <v>172</v>
      </c>
      <c r="C98" s="14" t="s">
        <v>174</v>
      </c>
      <c r="D98" s="22">
        <v>40060</v>
      </c>
      <c r="E98" s="22">
        <v>0</v>
      </c>
      <c r="F98" s="22">
        <v>33</v>
      </c>
      <c r="G98" s="27"/>
      <c r="H98" s="28">
        <v>138220</v>
      </c>
      <c r="I98" s="24">
        <v>173375</v>
      </c>
      <c r="J98" s="25">
        <f t="shared" si="17"/>
        <v>183317</v>
      </c>
      <c r="K98" s="26">
        <f t="shared" si="13"/>
        <v>206473</v>
      </c>
      <c r="L98" s="25">
        <f t="shared" si="14"/>
        <v>250855</v>
      </c>
      <c r="M98" s="25">
        <f t="shared" si="15"/>
        <v>297840</v>
      </c>
      <c r="N98" s="20">
        <v>183317</v>
      </c>
      <c r="O98" s="20">
        <v>206473</v>
      </c>
      <c r="P98" s="20">
        <v>250855</v>
      </c>
      <c r="Q98" s="20">
        <v>289448</v>
      </c>
      <c r="R98" s="21" t="s">
        <v>22</v>
      </c>
    </row>
    <row r="99" spans="1:18" ht="15">
      <c r="A99" s="14" t="s">
        <v>170</v>
      </c>
      <c r="B99" s="14" t="s">
        <v>172</v>
      </c>
      <c r="C99" s="14" t="s">
        <v>175</v>
      </c>
      <c r="D99" s="22">
        <v>40060</v>
      </c>
      <c r="E99" s="22">
        <v>0</v>
      </c>
      <c r="F99" s="22">
        <v>49</v>
      </c>
      <c r="G99" s="27"/>
      <c r="H99" s="28">
        <v>138220</v>
      </c>
      <c r="I99" s="24">
        <v>173375</v>
      </c>
      <c r="J99" s="25">
        <f t="shared" si="17"/>
        <v>183317</v>
      </c>
      <c r="K99" s="26">
        <f t="shared" si="13"/>
        <v>206473</v>
      </c>
      <c r="L99" s="25">
        <f t="shared" si="14"/>
        <v>250855</v>
      </c>
      <c r="M99" s="25">
        <f t="shared" si="15"/>
        <v>297840</v>
      </c>
      <c r="N99" s="20">
        <v>183317</v>
      </c>
      <c r="O99" s="20">
        <v>206473</v>
      </c>
      <c r="P99" s="20">
        <v>250855</v>
      </c>
      <c r="Q99" s="20">
        <v>289448</v>
      </c>
      <c r="R99" s="21" t="s">
        <v>22</v>
      </c>
    </row>
    <row r="100" spans="1:18" ht="15">
      <c r="A100" s="14" t="s">
        <v>170</v>
      </c>
      <c r="B100" s="14" t="s">
        <v>172</v>
      </c>
      <c r="C100" s="14" t="s">
        <v>176</v>
      </c>
      <c r="D100" s="22">
        <v>40060</v>
      </c>
      <c r="E100" s="22">
        <v>0</v>
      </c>
      <c r="F100" s="22">
        <v>97</v>
      </c>
      <c r="G100" s="27"/>
      <c r="H100" s="28">
        <v>138220</v>
      </c>
      <c r="I100" s="24">
        <v>173375</v>
      </c>
      <c r="J100" s="25">
        <f t="shared" si="17"/>
        <v>183317</v>
      </c>
      <c r="K100" s="26">
        <f t="shared" si="13"/>
        <v>206473</v>
      </c>
      <c r="L100" s="25">
        <f t="shared" si="14"/>
        <v>250855</v>
      </c>
      <c r="M100" s="25">
        <f t="shared" si="15"/>
        <v>297840</v>
      </c>
      <c r="N100" s="20">
        <v>183317</v>
      </c>
      <c r="O100" s="20">
        <v>206473</v>
      </c>
      <c r="P100" s="20">
        <v>250855</v>
      </c>
      <c r="Q100" s="20">
        <v>289448</v>
      </c>
      <c r="R100" s="21" t="s">
        <v>22</v>
      </c>
    </row>
    <row r="101" spans="1:18" ht="15">
      <c r="A101" s="14" t="s">
        <v>170</v>
      </c>
      <c r="B101" s="14" t="s">
        <v>172</v>
      </c>
      <c r="C101" s="14" t="s">
        <v>177</v>
      </c>
      <c r="D101" s="22">
        <v>40060</v>
      </c>
      <c r="E101" s="22">
        <v>0</v>
      </c>
      <c r="F101" s="22">
        <v>101</v>
      </c>
      <c r="G101" s="27"/>
      <c r="H101" s="28">
        <v>138220</v>
      </c>
      <c r="I101" s="24">
        <v>173375</v>
      </c>
      <c r="J101" s="25">
        <f t="shared" si="17"/>
        <v>183317</v>
      </c>
      <c r="K101" s="26">
        <f t="shared" si="13"/>
        <v>206473</v>
      </c>
      <c r="L101" s="25">
        <f t="shared" si="14"/>
        <v>250855</v>
      </c>
      <c r="M101" s="25">
        <f t="shared" si="15"/>
        <v>297840</v>
      </c>
      <c r="N101" s="20">
        <v>183317</v>
      </c>
      <c r="O101" s="20">
        <v>206473</v>
      </c>
      <c r="P101" s="20">
        <v>250855</v>
      </c>
      <c r="Q101" s="20">
        <v>289448</v>
      </c>
      <c r="R101" s="21" t="s">
        <v>22</v>
      </c>
    </row>
    <row r="102" spans="1:18" ht="15">
      <c r="A102" s="14" t="s">
        <v>170</v>
      </c>
      <c r="B102" s="14" t="s">
        <v>172</v>
      </c>
      <c r="C102" s="14" t="s">
        <v>178</v>
      </c>
      <c r="D102" s="22">
        <v>40060</v>
      </c>
      <c r="E102" s="22">
        <v>0</v>
      </c>
      <c r="F102" s="22">
        <v>109</v>
      </c>
      <c r="G102" s="27"/>
      <c r="H102" s="28">
        <v>138220</v>
      </c>
      <c r="I102" s="24">
        <v>173375</v>
      </c>
      <c r="J102" s="25">
        <f t="shared" si="17"/>
        <v>183317</v>
      </c>
      <c r="K102" s="26">
        <f t="shared" si="13"/>
        <v>206473</v>
      </c>
      <c r="L102" s="25">
        <f t="shared" si="14"/>
        <v>250855</v>
      </c>
      <c r="M102" s="25">
        <f t="shared" si="15"/>
        <v>297840</v>
      </c>
      <c r="N102" s="20">
        <v>183317</v>
      </c>
      <c r="O102" s="20">
        <v>206473</v>
      </c>
      <c r="P102" s="20">
        <v>250855</v>
      </c>
      <c r="Q102" s="20">
        <v>289448</v>
      </c>
      <c r="R102" s="21" t="s">
        <v>22</v>
      </c>
    </row>
    <row r="103" spans="1:18" ht="15">
      <c r="A103" s="14" t="s">
        <v>170</v>
      </c>
      <c r="B103" s="14" t="s">
        <v>172</v>
      </c>
      <c r="C103" s="14" t="s">
        <v>179</v>
      </c>
      <c r="D103" s="22">
        <v>40060</v>
      </c>
      <c r="E103" s="22">
        <v>0</v>
      </c>
      <c r="F103" s="22">
        <v>183</v>
      </c>
      <c r="G103" s="27"/>
      <c r="H103" s="28">
        <v>138220</v>
      </c>
      <c r="I103" s="24">
        <v>173375</v>
      </c>
      <c r="J103" s="25">
        <f t="shared" si="17"/>
        <v>183317</v>
      </c>
      <c r="K103" s="26">
        <f t="shared" si="13"/>
        <v>206473</v>
      </c>
      <c r="L103" s="25">
        <f t="shared" si="14"/>
        <v>250855</v>
      </c>
      <c r="M103" s="25">
        <f t="shared" si="15"/>
        <v>297840</v>
      </c>
      <c r="N103" s="20">
        <v>183317</v>
      </c>
      <c r="O103" s="20">
        <v>206473</v>
      </c>
      <c r="P103" s="20">
        <v>250855</v>
      </c>
      <c r="Q103" s="20">
        <v>289448</v>
      </c>
      <c r="R103" s="21" t="s">
        <v>22</v>
      </c>
    </row>
    <row r="104" spans="1:18" ht="15">
      <c r="A104" s="14" t="s">
        <v>180</v>
      </c>
      <c r="B104" s="14" t="s">
        <v>181</v>
      </c>
      <c r="C104" s="14" t="s">
        <v>182</v>
      </c>
      <c r="D104" s="22">
        <v>38900</v>
      </c>
      <c r="E104" s="22">
        <v>115</v>
      </c>
      <c r="F104" s="22">
        <v>59</v>
      </c>
      <c r="G104" s="27"/>
      <c r="H104" s="27"/>
      <c r="I104" s="24">
        <v>185155</v>
      </c>
      <c r="J104" s="25">
        <f t="shared" si="17"/>
        <v>185155</v>
      </c>
      <c r="K104" s="26">
        <f t="shared" si="13"/>
        <v>217987</v>
      </c>
      <c r="L104" s="25">
        <f t="shared" si="14"/>
        <v>263475</v>
      </c>
      <c r="M104" s="25">
        <f t="shared" si="15"/>
        <v>327450</v>
      </c>
      <c r="N104" s="20">
        <v>180500</v>
      </c>
      <c r="O104" s="20">
        <v>217987</v>
      </c>
      <c r="P104" s="20">
        <v>263475</v>
      </c>
      <c r="Q104" s="20">
        <v>327450</v>
      </c>
      <c r="R104" s="21" t="s">
        <v>22</v>
      </c>
    </row>
    <row r="105" spans="1:18" ht="15">
      <c r="A105" s="14" t="s">
        <v>183</v>
      </c>
      <c r="B105" s="14" t="s">
        <v>184</v>
      </c>
      <c r="C105" s="14" t="s">
        <v>185</v>
      </c>
      <c r="D105" s="22">
        <v>31540</v>
      </c>
      <c r="E105" s="22">
        <v>0</v>
      </c>
      <c r="F105" s="22">
        <v>21</v>
      </c>
      <c r="G105" s="27"/>
      <c r="H105" s="28">
        <v>173560</v>
      </c>
      <c r="I105" s="24">
        <v>170905</v>
      </c>
      <c r="J105" s="25">
        <f>IF(IF(H105&lt;154896,154896,IF(H105&gt;280749,280749,H105))&gt;N105,IF(H105&lt;154896,154896,IF(H105&gt;280749,280749,H105)),N105)</f>
        <v>173560</v>
      </c>
      <c r="K105" s="26">
        <f t="shared" si="13"/>
        <v>198288</v>
      </c>
      <c r="L105" s="25">
        <f t="shared" si="14"/>
        <v>239664</v>
      </c>
      <c r="M105" s="25">
        <f t="shared" si="15"/>
        <v>297840</v>
      </c>
      <c r="N105" s="20">
        <v>157415</v>
      </c>
      <c r="O105" s="20">
        <v>184752</v>
      </c>
      <c r="P105" s="20">
        <v>223296</v>
      </c>
      <c r="Q105" s="20">
        <v>277512</v>
      </c>
      <c r="R105" s="21" t="s">
        <v>22</v>
      </c>
    </row>
    <row r="106" spans="1:18" ht="15">
      <c r="A106" s="14" t="s">
        <v>183</v>
      </c>
      <c r="B106" s="14" t="s">
        <v>184</v>
      </c>
      <c r="C106" s="14" t="s">
        <v>186</v>
      </c>
      <c r="D106" s="22">
        <v>31540</v>
      </c>
      <c r="E106" s="22">
        <v>0</v>
      </c>
      <c r="F106" s="22">
        <v>49</v>
      </c>
      <c r="G106" s="27"/>
      <c r="H106" s="28">
        <v>173560</v>
      </c>
      <c r="I106" s="24">
        <v>170905</v>
      </c>
      <c r="J106" s="25">
        <f>IF(IF(H106&lt;154896,154896,IF(H106&gt;280749,280749,H106))&gt;N106,IF(H106&lt;154896,154896,IF(H106&gt;280749,280749,H106)),N106)</f>
        <v>173560</v>
      </c>
      <c r="K106" s="26">
        <f t="shared" si="13"/>
        <v>198288</v>
      </c>
      <c r="L106" s="25">
        <f t="shared" si="14"/>
        <v>239664</v>
      </c>
      <c r="M106" s="25">
        <f t="shared" si="15"/>
        <v>297840</v>
      </c>
      <c r="N106" s="20">
        <v>157415</v>
      </c>
      <c r="O106" s="20">
        <v>184752</v>
      </c>
      <c r="P106" s="20">
        <v>223296</v>
      </c>
      <c r="Q106" s="20">
        <v>277512</v>
      </c>
      <c r="R106" s="21" t="s">
        <v>22</v>
      </c>
    </row>
    <row r="107" spans="1:18" ht="15">
      <c r="A107" s="14" t="s">
        <v>187</v>
      </c>
      <c r="B107" s="14" t="s">
        <v>188</v>
      </c>
      <c r="C107" s="14" t="s">
        <v>164</v>
      </c>
      <c r="D107" s="22">
        <v>25180</v>
      </c>
      <c r="E107" s="22">
        <v>0</v>
      </c>
      <c r="F107" s="22">
        <v>65</v>
      </c>
      <c r="G107" s="27"/>
      <c r="H107" s="27"/>
      <c r="I107" s="24">
        <v>269800</v>
      </c>
      <c r="J107" s="25">
        <f>IF(IF(I107&lt;154896,154896,IF(I107&gt;280749,280749,I107))&gt;N107,IF(I107&lt;154896,154896,IF(I107&gt;280749,280749,I107)),N107)</f>
        <v>269800</v>
      </c>
      <c r="K107" s="26">
        <f t="shared" si="13"/>
        <v>303880</v>
      </c>
      <c r="L107" s="25">
        <f t="shared" si="14"/>
        <v>369200</v>
      </c>
      <c r="M107" s="25">
        <f t="shared" si="15"/>
        <v>426000</v>
      </c>
      <c r="N107" s="20">
        <v>251750</v>
      </c>
      <c r="O107" s="20">
        <v>283550</v>
      </c>
      <c r="P107" s="20">
        <v>344500</v>
      </c>
      <c r="Q107" s="20">
        <v>397500</v>
      </c>
      <c r="R107" s="21" t="s">
        <v>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HUD</cp:lastModifiedBy>
  <dcterms:created xsi:type="dcterms:W3CDTF">2003-09-02T17:44:47Z</dcterms:created>
  <dcterms:modified xsi:type="dcterms:W3CDTF">2003-09-02T17:50:53Z</dcterms:modified>
  <cp:category/>
  <cp:version/>
  <cp:contentType/>
  <cp:contentStatus/>
</cp:coreProperties>
</file>