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75" windowHeight="32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Scoring'!$G$61</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<sst xmlns="http://schemas.openxmlformats.org/spreadsheetml/2006/main" count="167" uniqueCount="120">
  <si>
    <t>The collection of this information has lead to several improvements.  In FY2000, implementation grants were increased from one to three years in length because these surveys indicated that grantees required more time to implement a program and obtain state and/or local funding for sustaining the program after the grant.
Based on the evaluation reports, BJA expanded its training program to cover pharmacology, cultural competency, program evaluation, and the role specific court functions (i.e. attorneys, clerks, case workers.)</t>
  </si>
  <si>
    <t xml:space="preserve">BJA managers are held accountable for adhering to a detailed schedule for the grant award process.  Grant recipients are also held accountable for complying with the statutory requirements and standard grant rules and regulations.  The primary means of ensuring accountability is to make continuation funding contingent on performance, with poor performers ruled ineligible. </t>
  </si>
  <si>
    <t xml:space="preserve"> BJA has also frozen grant funds in the past for grantee non-compliance with the program criteria. OJP is currently implementing a system for freezing grantee funds for non-compliance with reporting requirements, set to begin in January 2003.</t>
  </si>
  <si>
    <t xml:space="preserve">BJA has  procedures for eliminating unnecessary costs within its training and technical assistance program. The Drug Court Program has benefited from OJP's adoption of an automated Grants Management System (GMS) for approve and process grants.   In concert with the Integrated Financial management Information System (IFMIS), GMS enables grant managers to more efficiently administer grants by maintaining and processing grant data electronically. </t>
  </si>
  <si>
    <t xml:space="preserve">The total adminstrative costs for the program ($2.7 million) are included in the Drug Court appropriation. Of this amount $1.6M supports central OJP support costs, such as payroll and grants management.  The portion allocated to OJP is based on a fixed percentage (2%) of the drug court appropriation.  In this way, the Drug Court funding level reflects the full costs of achieving the program goals.  The FY04 submission to OMB includes all indirect costs for OJP.   Because BJA has standardized its grant awards, training, and technical assistance it can tie changes in program performance to a given increment of funding. </t>
  </si>
  <si>
    <t xml:space="preserve">In Fiscal Year 2002, 50 of 94 (53%) grant recipients had never received BJA funding for drug court activity.  This is a high level of outreach as 73% of all existing drug courts have program funds. </t>
  </si>
  <si>
    <t xml:space="preserve">The program has good reporting procedures, but grantees have not followed them consistently. Grantees are required to submit semi-annual progress reports, data collection surveys, and quarterly financial reports.  The drug court field participated in survey design.  While the data has been collected for seven different reporting periods, because of a low response rate the data has not been analyzed or released.  Efforts are currently underway to increase compliance with this requirement.  Additionally, BJA has instituted a monitoring protocol that includes desk monitoring and on-site monitoring and a 'triage' process for conducting site visits.  </t>
  </si>
  <si>
    <t xml:space="preserve">From FY95-01, BJA conducted just 155 monitoring visits of 453 grants. </t>
  </si>
  <si>
    <t xml:space="preserve">Since 1998, DCPO and BJA have required that grant recipients submit semi-annual data collection surveys, but compliance has been uneven.  OJP also lacks a system for making grantee data readily accessible to the public. 
</t>
  </si>
  <si>
    <t>Data on the number of drug courts is provided in GPRA reports, the DOJ strategic plan, the ONDCP strategy, the national evaluation reports submitted to NIJ, and the grant awards to states made by BJA.</t>
  </si>
  <si>
    <t xml:space="preserve">The Grants Management System enabled BJA  to shorten the grant process by 4 months in FY02.  Additionally, it developed a more cost effective mechanism to provide logistical support services for the National Drug Court Training and Technical Assistance Program (NDCTTAP). A blank purchase order has enabled greater economies of scale in procuring meeting space throughout the country.  This resulted in reducing the overall meeting costs incurred while effectively meeting the training needs.  </t>
  </si>
  <si>
    <t xml:space="preserve">Using the same cities and hotels each year allows BJA to negotiate cost savings up  to $1800 per hotel, reducing hotel and per diem charges by 9%, and a savings of approximately $140,000 in FY02.  In addition, the labor categories have been discounted from the GSA rates by 12%.  Supporting documents: Drug Court program timeline; Memorandum from AAG Daniels on Non-compliance policy; Internal Memo to DAAG Henke; OJP Financial Guide; Drug Courts Program Monitoring Protocol.  </t>
  </si>
  <si>
    <t xml:space="preserve">The performance of OJP’s Drug Court Program compares favorably with the limited number of programs with similar goals. There is no evaluation history or strategy for drug courts funded by LLEBG or the new HHS grants. In comparison to RSAT, the Drug Court Program has a stronger reporting process and has subjected more grantees to detailed evaluations. </t>
  </si>
  <si>
    <t xml:space="preserve">The program has established several mechanisms for collecting and reporting on the performance of grantees.  The data are routinely used to improve the grant program and the training and technical assistance program. Grant recipients (i.e., drug court awards to individual jurisdictions)  are required to submit semi-annual progress reports on program implementation, quarterly financial reports, and data collection surveys.  However, only half of grantees file the data collection surveys in a timely fashion.  </t>
  </si>
  <si>
    <t xml:space="preserve">Progress towards the long term goal of reducing criminal recidivism is yet undetermined.  There is no target for the 'right' number of drug courts, and there is no measure for how many drug courts sustain their quality once their grant expires. </t>
  </si>
  <si>
    <t xml:space="preserve">These data are documented on the GPRA charts.  Data on rearrests drawn from surveys and grantee reports. </t>
  </si>
  <si>
    <r>
      <t xml:space="preserve">There are a variety of funding resources for state and local drug courts, including Local Law Enforcement Block Grants, state and local funding, and new $10M SAMHSA initiative for drug court </t>
    </r>
    <r>
      <rPr>
        <u val="single"/>
        <sz val="9"/>
        <rFont val="Arial"/>
        <family val="2"/>
      </rPr>
      <t>treatment</t>
    </r>
    <r>
      <rPr>
        <sz val="9"/>
        <rFont val="Arial"/>
        <family val="2"/>
      </rPr>
      <t xml:space="preserve"> services.  However, the Drug Court program is unique because its grants cover all phases of drug court operations, and the program criteria requires grantees to adopt the 'best practices' associated with effective drug court programs. </t>
    </r>
  </si>
  <si>
    <t>The current long-term goal is to reduce criminal recidivism by funding the creation of new drug courts, as well as training and technical assistance to both new and existing grantees. However OJP has not developed long-term measures or targets for how many courts are enough, their overall quality level, or their long-term impact on offenders' drug use.</t>
  </si>
  <si>
    <t xml:space="preserve"> Like other programs at OJP, the Drug Court Program is subject to the OJP Financial Guide's rules and guidelines, whose primary focus is to ensure that grant recipients use funds for intended purposes and comply with all applicable standards. This is primarily achieved through the audit process, though other checks include the quarterly financial statements required by the Office of the Comptroller before the grantees are permitted to draw down on funds.  The Drug Court Program is free of material weaknesses and has been found to have adequate financial management by OJP's Comptroller.</t>
  </si>
  <si>
    <t>There are relatively few management deficiencies, and OJP has begun to address many grantees failure to submit timely status reports and performance data. Beginning with the FY02 award cycle, grantees that are delinquent in their reports will be unable to draw down additional funds.  Further, the Bureau of Justice Assistance (BJA) is establishing a fulltime Quality Assurance manager responsible for developing monitoring programs and schedules based on the risk-assessment protocols of the Office of the Comptroller, as well as ensuring that any matters or issues identified during site visits or desk monitoring are acted upon.</t>
  </si>
  <si>
    <t>Inter-Agency Agreements and MOUs supporting DCPO’s mission: (1) HHS' Center for Substance Abuse Treatment. (2) Office of National Drug Control Policy. (3) State Justice Institute. (4) DOT's National Highway Traffic Safety Administration.</t>
  </si>
  <si>
    <t xml:space="preserve">The Drug Courts Program is the primary source of 'start-up' funds for communities implementing a new drug court, as well as training and technical assistance for both new and existing courts. Such funding is significant given the scarcity of local judical funds for new initiatives. Only 27% of the 844 active drug courts were started without drug court grants.  </t>
  </si>
  <si>
    <t>Performance Measurement Table for OJP’s “Drug Court Program,” OJP Office of Budget and Management Services’ Performance Measurement Table, June 6, 2002, Data Verification Report.</t>
  </si>
  <si>
    <t xml:space="preserve">The program application kit and forms include these commitments. </t>
  </si>
  <si>
    <t xml:space="preserve">Three evaluation studes have been completed (see Section IV) and several others are underway:  1) a cost study of the Portland Drug Court; 2) an assessment of treatment methods in four courts and 3) an evaluation of the reentry court programs in Nevada; 4) cross-cutting analysis of 6 juvenile drug courts; 5) and a study for formulate a consistent 'recidivism' definition. </t>
  </si>
  <si>
    <t xml:space="preserve">Data on grant awards available from OJP, and OJP budget requests tie funding levels to the number of courts and trainings. Court processing and treatment costs vary widely between jurisdictions. Drug court  treatment costs range from $1,000 to $4,000 per participant. </t>
  </si>
  <si>
    <t xml:space="preserve">OJP Budget submissions FY03-04. </t>
  </si>
  <si>
    <t>The program has routinely achieved its annual performance goal for the recidivism rate of program participants.  The annual performance goal for the number of new drug courts becoming operational was achieved annually until FY2001, when some funded courts were unable to finalize their implementation strategy, hire staff, or finalize state and local approval. These drug courts became operational in FY 2002.</t>
  </si>
  <si>
    <t>Drug courts receiving LLEBG funds are not required to meet any criteria or standard.  In FY02, the Substance Abuse and Mental Health Administration (SAMHSA)  received $10 million to provide treatment services for drug courts.  This program is limited to substance abuse treatment services and is advertised as a one time grant.  The drug court discretionary grant program provides funding for all drug court operations, e.g., supervision, drug testing, evaluation, management information systems development, etc.</t>
  </si>
  <si>
    <t xml:space="preserve">There have been a limited number of drug court evaluations to date, but they indicate that such courts are an effective crime control tool, and provide effective intervention for drug abusers who might not otherwise receive substance abuse treatment.  It is generally accepted that drug court participants exhibit reduced recidivism rates when compared to other groups of defendants, though evaluations have used varying standards of “success” including program participation, drug court graduation, and short and long term rearrest rates.  Such data issues have hampered efforts to conduct broader, multi-site evaluations, though several are underway.  Until such studies completed it is uncertain whether the successes of the first drug courts have been replicated in other jurisdictions. </t>
  </si>
  <si>
    <t>Competitive Grant Programs</t>
  </si>
  <si>
    <t>Weighted Score</t>
  </si>
  <si>
    <t>Questions</t>
  </si>
  <si>
    <t>Ans.</t>
  </si>
  <si>
    <t>Is the program purpose clear?</t>
  </si>
  <si>
    <t>Total Section Score</t>
  </si>
  <si>
    <t>DCPO programs are free of material internal control weaknesses.</t>
  </si>
  <si>
    <t xml:space="preserve">Drug courts are an innovative approach to dealing with  challenges posed by low level, non-violent drug offenders.  The 'traditional' court system is not well equipped to deal with such offenders, and was particularly overwhelmed by dramatic increase in drug arrests in the late 80's and early 90's. Low level offenders were typically released back on the street unsupervised or incarcerated with more serious offenders. In either case their underlying substance abuse problems can deteriorate further.  </t>
  </si>
  <si>
    <t xml:space="preserve">OJP has pointed to evidence demonstrating the high rate of drug abuse among arrestees, such as the most recent multi-city survey of arrestees indicating that 62.6% tested positive for drugs (ADAM survey 2001).   
</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</si>
  <si>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</si>
  <si>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</si>
  <si>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</si>
  <si>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</si>
  <si>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</si>
  <si>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</si>
  <si>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</si>
  <si>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</si>
  <si>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</si>
  <si>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</si>
  <si>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</si>
  <si>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</si>
  <si>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</si>
  <si>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</si>
  <si>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</si>
  <si>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Weight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</si>
  <si>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</si>
  <si>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</si>
  <si>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</si>
  <si>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</si>
  <si>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</si>
  <si>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</si>
  <si>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</si>
  <si>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</si>
  <si>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</si>
  <si>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</si>
  <si>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</si>
  <si>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</si>
  <si>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</si>
  <si>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</si>
  <si>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</si>
  <si>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</si>
  <si>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</si>
  <si>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</si>
  <si>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</si>
  <si>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</si>
  <si>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</si>
  <si>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</si>
  <si>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</si>
  <si>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</si>
  <si>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Actual Progress achieved toward goal:</t>
  </si>
  <si>
    <t xml:space="preserve">Key Goal I:                                                                                                                          </t>
  </si>
  <si>
    <t xml:space="preserve">Key Goal II:                                                                                                                          </t>
  </si>
  <si>
    <t>Does the program demonstrate improved efficiencies and cost effectiveness in achieving program goals each year?</t>
  </si>
  <si>
    <t>Small extent</t>
  </si>
  <si>
    <t>Large extent</t>
  </si>
  <si>
    <t>Reduce recidivism among those participating in drug court programs.</t>
  </si>
  <si>
    <t>For FY01-03, 80% of participants remain arrest free during participation</t>
  </si>
  <si>
    <t>Achieved stated 80% goal in FY 2001</t>
  </si>
  <si>
    <t>Number of drug courts that have become operational</t>
  </si>
  <si>
    <t>56 in FY 2001; 50 in FY 2002 and 2003</t>
  </si>
  <si>
    <t>FY2000: 56; FY2001: 49; FY2002: 46 (mid-year).</t>
  </si>
  <si>
    <t xml:space="preserve">The program is optimally designed because it provides funding based on clear guidelines, yet retains a considerable flexibility over the type of assistance (grants, training, technical assistance) provided. </t>
  </si>
  <si>
    <t>Yes</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</si>
  <si>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</si>
  <si>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</si>
  <si>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</si>
  <si>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 variety of factors affect participation and recidivism rates, such as age and prior criminal record.  This complicates year-by-year comparisons as individual courts may change their target population over time.  When the Las Vegas court shifted its focus to more serious offenders, the participation rate dropped and the recidivism rate went up.  Some drug courts operate as a diversion program, allowing drug charges to be dismissed upon completion of the program, which enhances the participation rates when compared to programs targeting convicted offenders.  Also, the courts’ ‘voluntary’ nature raises the likelihood of “cream-skimming.”  On average, about half of all participants either “drop out” or “flunk out,” and are sent back to 'traditional courts,' so that the remaining participants are those most willing or able to change their behavior.</t>
  </si>
  <si>
    <t xml:space="preserve">The bulk of drug court grants are either 'implementation grants' for new programs, or 'enhancement' grants for existing courts, though even these give priority to new awardees.  An announcement of the application is posted on the web, postcards are mailed to over 1000 state and local governments agencies.  Applicant workshops are conducted regionally and are designed for new applicants.  </t>
  </si>
  <si>
    <t>The purpose is to provide financial and technical assistance for state, local, and tribal governments to break the cycle of substance abuse and crime by implementing drug courts, which employ the coercive power of courts to subject non-violent offenders to an integrated mix of, substance abuse treatment, drug testing, and graduated  incentives and sanctions.</t>
  </si>
  <si>
    <t xml:space="preserve">The program has sufficient flexibility to support a range of drug court models, which can include courts on focused on juveniles, families, and tribal members. The program was also able to extend its grant duration from one to two years in order to jurisdictions more time to become operational and secure long-term state and local funding. </t>
  </si>
  <si>
    <t xml:space="preserve">In FY2001, DCPO obligated 92% of its available funding. </t>
  </si>
  <si>
    <t>The National Institute of Justice evaluated drug courts in Las Vegas, Portland, Pensacola, and Kansas City.  The findings showed a dramatic and consistent crime reduction effect, with  graduates generally showing substantially lower rearrest rates than non-graduates over the follow-up periods.  However, there was great variation among participant commitment and recidivism.  Other single-site drug court evaluations have generally been positive, though many were small in scope or had methodological flaws.  Comparing results among programs has been difficult due to varying definitions of recidivism.</t>
  </si>
  <si>
    <t>No</t>
  </si>
  <si>
    <t>Potential peer reviewers (including judges, prosecutors, public defenders, coordinator, treatment providers, probation officers, law enforcement officers, school representatives, and researchers) are identified by other drug court practitioners, federal managers, and training and technical assistance providers. OMB has requested supporting information on this process.</t>
  </si>
  <si>
    <t>n/a</t>
  </si>
  <si>
    <t>OJP has documented efficiency savings within its training and technical assistance program.  It has measured the time savings associated the GMS system</t>
  </si>
  <si>
    <t xml:space="preserve">Since its inception the Drug Courts Program has used a competitive peer review process to rate and rank applications.  Drawing from a rotating pool of 150 reviewers, a contractor assigns establishes application panels.  Peer review criteria are based on 10 key components of a drug court.  There has never been an earmark.  </t>
  </si>
  <si>
    <t xml:space="preserve">Federal funds are obligated in a timely manner.  DCPO uses a monitoring protocol and grant recipient terms and conditions to ensure accountability.  If a grant recipient is not in compliance with the applicable terms and conditions or the 10 key program criteria, action is taken against the grant recipient, ranging from required training and technical assistance, the submission of corrective action plans, to freezing or terminating funds.  </t>
  </si>
  <si>
    <t xml:space="preserve">As part of their application process the partners must commit to following the ten key components of an effective drug court, agree to participate in national evaluation efforts, and agree to submit data on their programs. </t>
  </si>
  <si>
    <t xml:space="preserve">These goals are outlined in Section 2201 of the 1994 Omnibus Crime Control and Safe Streets Act. </t>
  </si>
  <si>
    <t xml:space="preserve">OJP tracks the number of new and operational drug courts funded, the number of drug court program participants, and the percent of drug court participants in grantee programs that do not commit crimes while participating in those programs. These support the long term goals by tracking the spread of the drug court concept as well as the grantees impact on short-term recidivism.  While sufficient for a yes answer, these goals could be strengthened further, such as by measuring how many active drug courts follow the program's 'best practices.' </t>
  </si>
  <si>
    <t>Name of Program:  Drug Courts</t>
  </si>
  <si>
    <t>This purpose is based on Section 2201 of the 1994 Omnibus Crime Control and Safe Streets Act, and is repeatedly cited in the annual grant application kits and presentations delivered by the Bureau of Justice Assistance.</t>
  </si>
  <si>
    <t xml:space="preserve">As of July 2002, there are 848 operational drug courts nationwide.  Of that number, 616 (73%) received start-up funds or training from BJA's Drug Court program.  Over FY95-01, 503 communities received planning support or completed  training programs. Of these, 99% have either implemented or are planning to implement a drug court. </t>
  </si>
  <si>
    <t xml:space="preserve">The program has collaborated with other DOJ components, as well as the Department of Health and Human Services’ Center for Substance Abuse Treatment (CSAT), the Office of National Drug Control Policy (ONDCP), the State Justice Institute, and the Department of Transportation’s National Highway Traffic Safety Administration. To better coordinate the planning and implementation of drug court, BJA has signed memoranda of understanding and inter-agency agreements with these agencies </t>
  </si>
  <si>
    <t xml:space="preserve">CSAT and OJP have collaborated on application materials and evaluations. OJP works with ONDCP on training programs for drug court practitioners. The State Justice Institute and BJA jointly funded a training and technical assistance project.  The program provides assitance to communities that want to their block grant funds for drug court activities. BJA is collaborating with the National Institute on Drug Abuse (NIDA) on a data collection methodology for drug court grant recipients.  
</t>
  </si>
  <si>
    <t xml:space="preserve">The National Institute of Justice and BJA have developed a broad evaluation strategy for drug courts, covering both individual courts and comparative analyses.  There are five ongoing studies, and plans for a longitudinal outcome study using a random sample of participants in six to ten courts. There have also been several locally-funded evaluations, and comparative study by Columbia's National Center on Addiction and Substance Abuse. </t>
  </si>
  <si>
    <t>BJA has standardized its grant awards, training, and technical assistance so that it knows how  much 'output' can be supported by a given increment of funding.  However, the linkage between these outputs and grantee outcomes is uncertain as the cost per drug court varies widely, and the program does not track the quality of all drug courts.  It should possible to compute an average drug court cost, as well as an average cost per individual processed.</t>
  </si>
  <si>
    <t>BJA has cited efforts to improve its grant application kit and make training more efficient, this has more bearing on the internal efficiencies of program management. A 'yes' to this question would require progress on clarifying the long-term goals and implementing a broad evaluation strategy.</t>
  </si>
  <si>
    <t>Reduce criminal recidivism among those participating in drug court programs. (Measure under development)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</si>
</sst>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34">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sz val="9"/>
      <color indexed="16"/>
      <name val="Arial"/>
      <family val="2"/>
    </font>
    <font>
      <sz val="10"/>
      <color indexed="16"/>
      <name val="Arial"/>
      <family val="2"/>
    </font>
    <font>
      <u val="single"/>
      <sz val="9"/>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30" fillId="0" borderId="0" xfId="0" applyNumberFormat="1"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0" xfId="0" applyFont="1" applyAlignment="1" applyProtection="1">
      <alignment horizontal="center" vertical="top"/>
      <protection locked="0"/>
    </xf>
    <xf numFmtId="0" fontId="30" fillId="0" borderId="0" xfId="0" applyFont="1" applyAlignment="1">
      <alignment horizontal="center" wrapText="1"/>
    </xf>
    <xf numFmtId="0" fontId="30" fillId="0" borderId="0" xfId="0" applyFont="1" applyBorder="1" applyAlignment="1" applyProtection="1">
      <alignment horizontal="center" vertical="top" wrapText="1"/>
      <protection locked="0"/>
    </xf>
    <xf numFmtId="0" fontId="12" fillId="0" borderId="0" xfId="0" applyFont="1" applyFill="1" applyAlignment="1" applyProtection="1">
      <alignment horizontal="center" vertical="top"/>
      <protection locked="0"/>
    </xf>
    <xf numFmtId="0" fontId="10" fillId="0" borderId="0" xfId="0" applyNumberFormat="1"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0" fillId="0" borderId="0" xfId="0" applyNumberFormat="1" applyFont="1" applyFill="1" applyAlignment="1" applyProtection="1">
      <alignment horizontal="left" vertical="top" wrapText="1"/>
      <protection locked="0"/>
    </xf>
    <xf numFmtId="9" fontId="0" fillId="0" borderId="0" xfId="21" applyNumberFormat="1" applyFont="1" applyAlignment="1" applyProtection="1">
      <alignment horizontal="center" vertical="top"/>
      <protection locked="0"/>
    </xf>
    <xf numFmtId="0" fontId="10" fillId="0" borderId="0" xfId="0" applyFont="1" applyBorder="1" applyAlignment="1" applyProtection="1">
      <alignment horizontal="center" vertical="top" wrapText="1"/>
      <protection locked="0"/>
    </xf>
    <xf numFmtId="0" fontId="0" fillId="0" borderId="0" xfId="0" applyFont="1" applyBorder="1" applyAlignment="1" applyProtection="1">
      <alignment horizontal="left" vertical="top"/>
      <protection locked="0"/>
    </xf>
    <xf numFmtId="0" fontId="0" fillId="0" borderId="0" xfId="0" applyFont="1" applyBorder="1" applyAlignment="1">
      <alignment horizontal="left" vertical="top"/>
    </xf>
    <xf numFmtId="0" fontId="0" fillId="0" borderId="4" xfId="0" applyFont="1" applyBorder="1" applyAlignment="1">
      <alignment horizontal="left" vertical="top"/>
    </xf>
    <xf numFmtId="0" fontId="10" fillId="0" borderId="5" xfId="0" applyFont="1" applyBorder="1" applyAlignment="1" applyProtection="1">
      <alignment horizontal="left" vertical="top"/>
      <protection locked="0"/>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pplyProtection="1">
      <alignment horizontal="left" vertical="top"/>
      <protection locked="0"/>
    </xf>
    <xf numFmtId="0" fontId="0" fillId="0" borderId="7" xfId="0" applyFont="1" applyBorder="1" applyAlignment="1">
      <alignment horizontal="left" vertical="top"/>
    </xf>
    <xf numFmtId="0" fontId="0" fillId="0" borderId="8" xfId="0" applyFont="1" applyBorder="1" applyAlignment="1">
      <alignment horizontal="left" vertical="top"/>
    </xf>
    <xf numFmtId="0" fontId="30" fillId="0" borderId="5" xfId="0" applyFont="1" applyBorder="1" applyAlignment="1" applyProtection="1">
      <alignment vertical="top"/>
      <protection locked="0"/>
    </xf>
    <xf numFmtId="0" fontId="31" fillId="0" borderId="5" xfId="0" applyFont="1" applyBorder="1" applyAlignment="1">
      <alignment vertical="top"/>
    </xf>
    <xf numFmtId="0" fontId="31" fillId="0" borderId="6" xfId="0" applyFont="1" applyBorder="1" applyAlignment="1">
      <alignment vertical="top"/>
    </xf>
    <xf numFmtId="0" fontId="31" fillId="0" borderId="7" xfId="0" applyFont="1" applyBorder="1" applyAlignment="1" applyProtection="1">
      <alignment vertical="top"/>
      <protection locked="0"/>
    </xf>
    <xf numFmtId="0" fontId="31" fillId="0" borderId="8" xfId="0" applyFont="1" applyBorder="1" applyAlignment="1" applyProtection="1">
      <alignment vertical="top"/>
      <protection locked="0"/>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30" fillId="0" borderId="0" xfId="0" applyFont="1" applyBorder="1" applyAlignment="1" applyProtection="1">
      <alignment vertical="top"/>
      <protection locked="0"/>
    </xf>
    <xf numFmtId="0" fontId="31" fillId="0" borderId="0" xfId="0" applyFont="1" applyBorder="1" applyAlignment="1">
      <alignment vertical="top"/>
    </xf>
    <xf numFmtId="0" fontId="31" fillId="0" borderId="0" xfId="0" applyFont="1" applyAlignment="1">
      <alignment vertical="top"/>
    </xf>
    <xf numFmtId="0" fontId="31" fillId="0" borderId="4" xfId="0"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tabSelected="1" zoomScale="75" zoomScaleNormal="75" zoomScaleSheetLayoutView="50" workbookViewId="0" topLeftCell="A40">
      <selection activeCell="C46" sqref="C46:G46"/>
    </sheetView>
  </sheetViews>
  <sheetFormatPr defaultColWidth="9.140625" defaultRowHeight="12.75"/>
  <cols>
    <col min="1" max="1" width="5.28125" style="0" customWidth="1"/>
    <col min="2" max="2" width="21.421875" style="0" customWidth="1"/>
    <col min="3" max="3" width="6.7109375" style="0" customWidth="1"/>
    <col min="4" max="4" width="45.7109375" style="0" customWidth="1"/>
    <col min="5" max="5" width="42.421875" style="0" customWidth="1"/>
    <col min="6" max="6" width="9.421875" style="0" customWidth="1"/>
    <col min="7" max="7" width="12.421875" style="0" customWidth="1"/>
    <col min="8" max="16384" width="8.8515625" style="0" customWidth="1"/>
  </cols>
  <sheetData>
    <row r="1" spans="1:7" ht="20.25" customHeight="1">
      <c r="A1" s="73" t="s">
        <v>42</v>
      </c>
      <c r="B1" s="73"/>
      <c r="C1" s="74"/>
      <c r="D1" s="74"/>
      <c r="E1" s="74"/>
      <c r="F1" s="74"/>
      <c r="G1" s="74"/>
    </row>
    <row r="2" spans="1:7" ht="20.25" customHeight="1">
      <c r="A2" s="75" t="s">
        <v>30</v>
      </c>
      <c r="B2" s="75"/>
      <c r="C2" s="76"/>
      <c r="D2" s="76"/>
      <c r="E2" s="76"/>
      <c r="F2" s="76"/>
      <c r="G2" s="76"/>
    </row>
    <row r="3" spans="1:7" ht="18.75" customHeight="1">
      <c r="A3" s="77" t="s">
        <v>111</v>
      </c>
      <c r="B3" s="78"/>
      <c r="C3" s="78"/>
      <c r="D3" s="78"/>
      <c r="E3" s="78"/>
      <c r="F3" s="78"/>
      <c r="G3" s="78"/>
    </row>
    <row r="4" spans="1:7" ht="24" customHeight="1">
      <c r="A4" s="22" t="s">
        <v>65</v>
      </c>
      <c r="B4" s="23"/>
      <c r="C4" s="24"/>
      <c r="D4" s="25"/>
      <c r="E4" s="25"/>
      <c r="F4" s="26"/>
      <c r="G4" s="26"/>
    </row>
    <row r="5" spans="1:7" ht="30.75" customHeight="1">
      <c r="A5" s="72" t="s">
        <v>32</v>
      </c>
      <c r="B5" s="72"/>
      <c r="C5" s="3" t="s">
        <v>33</v>
      </c>
      <c r="D5" s="3" t="s">
        <v>66</v>
      </c>
      <c r="E5" s="3" t="s">
        <v>67</v>
      </c>
      <c r="F5" s="2" t="s">
        <v>54</v>
      </c>
      <c r="G5" s="2" t="s">
        <v>31</v>
      </c>
    </row>
    <row r="6" spans="1:7" ht="96">
      <c r="A6" s="4">
        <v>1</v>
      </c>
      <c r="B6" s="5" t="s">
        <v>34</v>
      </c>
      <c r="C6" s="16" t="s">
        <v>92</v>
      </c>
      <c r="D6" s="50" t="s">
        <v>98</v>
      </c>
      <c r="E6" s="50" t="s">
        <v>112</v>
      </c>
      <c r="F6" s="17">
        <v>0.2</v>
      </c>
      <c r="G6" s="6">
        <f>IF(C6="yes",(1*F6),IF(C6="no",(0*F6),""))</f>
        <v>0.2</v>
      </c>
    </row>
    <row r="7" spans="1:7" ht="120">
      <c r="A7" s="4">
        <v>2</v>
      </c>
      <c r="B7" s="5" t="s">
        <v>68</v>
      </c>
      <c r="C7" s="16" t="s">
        <v>92</v>
      </c>
      <c r="D7" s="51" t="s">
        <v>37</v>
      </c>
      <c r="E7" s="51" t="s">
        <v>38</v>
      </c>
      <c r="F7" s="17">
        <v>0.2</v>
      </c>
      <c r="G7" s="6">
        <f>IF(C7="yes",(1*F7),IF(C7="no",(0*F7),""))</f>
        <v>0.2</v>
      </c>
    </row>
    <row r="8" spans="1:7" ht="91.5" customHeight="1">
      <c r="A8" s="4">
        <v>3</v>
      </c>
      <c r="B8" s="5" t="s">
        <v>69</v>
      </c>
      <c r="C8" s="16" t="s">
        <v>92</v>
      </c>
      <c r="D8" s="52" t="s">
        <v>21</v>
      </c>
      <c r="E8" s="50" t="s">
        <v>113</v>
      </c>
      <c r="F8" s="17">
        <v>0.2</v>
      </c>
      <c r="G8" s="6">
        <f>IF(C8="yes",(1*F8),IF(C8="no",(0*F8),""))</f>
        <v>0.2</v>
      </c>
    </row>
    <row r="9" spans="1:7" ht="132" customHeight="1">
      <c r="A9" s="4">
        <v>4</v>
      </c>
      <c r="B9" s="5" t="s">
        <v>70</v>
      </c>
      <c r="C9" s="16" t="s">
        <v>92</v>
      </c>
      <c r="D9" s="52" t="s">
        <v>16</v>
      </c>
      <c r="E9" s="50" t="s">
        <v>28</v>
      </c>
      <c r="F9" s="17">
        <v>0.2</v>
      </c>
      <c r="G9" s="6">
        <f>IF(C9="yes",(1*F9),IF(C9="no",(0*F9),""))</f>
        <v>0.2</v>
      </c>
    </row>
    <row r="10" spans="1:7" ht="96">
      <c r="A10" s="4">
        <v>5</v>
      </c>
      <c r="B10" s="5" t="s">
        <v>71</v>
      </c>
      <c r="C10" s="16" t="s">
        <v>92</v>
      </c>
      <c r="D10" s="51" t="s">
        <v>91</v>
      </c>
      <c r="E10" s="51" t="s">
        <v>99</v>
      </c>
      <c r="F10" s="17">
        <v>0.2</v>
      </c>
      <c r="G10" s="6">
        <f>IF(C10="yes",(1*F10),IF(C10="no",(0*F10),""))</f>
        <v>0.2</v>
      </c>
    </row>
    <row r="11" spans="1:7" ht="12.75">
      <c r="A11" s="7"/>
      <c r="B11" s="8"/>
      <c r="C11" s="9"/>
      <c r="D11" s="10"/>
      <c r="E11" s="10"/>
      <c r="F11" s="11"/>
      <c r="G11" s="11"/>
    </row>
    <row r="12" spans="1:7" ht="15">
      <c r="A12" s="27" t="s">
        <v>35</v>
      </c>
      <c r="B12" s="28"/>
      <c r="C12" s="29"/>
      <c r="D12" s="30"/>
      <c r="E12" s="30"/>
      <c r="F12" s="31" t="str">
        <f>IF(SUM(F6:F10)&lt;&gt;100%,"ERROR","100%")</f>
        <v>100%</v>
      </c>
      <c r="G12" s="31">
        <f>SUM(G6:G10)</f>
        <v>1</v>
      </c>
    </row>
    <row r="13" spans="1:7" ht="14.25">
      <c r="A13" s="12"/>
      <c r="B13" s="13"/>
      <c r="C13" s="1"/>
      <c r="D13" s="14"/>
      <c r="E13" s="14"/>
      <c r="F13" s="12"/>
      <c r="G13" s="12"/>
    </row>
    <row r="14" spans="1:7" ht="24" customHeight="1">
      <c r="A14" s="22" t="s">
        <v>72</v>
      </c>
      <c r="B14" s="32"/>
      <c r="C14" s="33"/>
      <c r="D14" s="34"/>
      <c r="E14" s="34"/>
      <c r="F14" s="35"/>
      <c r="G14" s="35"/>
    </row>
    <row r="15" spans="1:7" ht="30.75" customHeight="1">
      <c r="A15" s="72" t="s">
        <v>32</v>
      </c>
      <c r="B15" s="72"/>
      <c r="C15" s="3" t="s">
        <v>33</v>
      </c>
      <c r="D15" s="3" t="s">
        <v>66</v>
      </c>
      <c r="E15" s="3" t="s">
        <v>67</v>
      </c>
      <c r="F15" s="2" t="s">
        <v>62</v>
      </c>
      <c r="G15" s="2" t="s">
        <v>31</v>
      </c>
    </row>
    <row r="16" spans="1:7" ht="102.75" customHeight="1">
      <c r="A16" s="4">
        <v>1</v>
      </c>
      <c r="B16" s="5" t="s">
        <v>60</v>
      </c>
      <c r="C16" s="16" t="s">
        <v>102</v>
      </c>
      <c r="D16" s="53" t="s">
        <v>17</v>
      </c>
      <c r="E16" s="53" t="s">
        <v>109</v>
      </c>
      <c r="F16" s="17">
        <v>0.1428</v>
      </c>
      <c r="G16" s="6">
        <f aca="true" t="shared" si="0" ref="G16:G22">IF(C16="yes",(1*F16),IF(C16="no",(0*F16),""))</f>
        <v>0</v>
      </c>
    </row>
    <row r="17" spans="1:7" ht="141" customHeight="1">
      <c r="A17" s="4">
        <v>2</v>
      </c>
      <c r="B17" s="5" t="s">
        <v>61</v>
      </c>
      <c r="C17" s="16" t="s">
        <v>92</v>
      </c>
      <c r="D17" s="53" t="s">
        <v>110</v>
      </c>
      <c r="E17" s="52" t="s">
        <v>22</v>
      </c>
      <c r="F17" s="17">
        <v>0.1428</v>
      </c>
      <c r="G17" s="6">
        <f t="shared" si="0"/>
        <v>0.1428</v>
      </c>
    </row>
    <row r="18" spans="1:7" ht="96">
      <c r="A18" s="4">
        <v>3</v>
      </c>
      <c r="B18" s="5" t="s">
        <v>73</v>
      </c>
      <c r="C18" s="16" t="s">
        <v>92</v>
      </c>
      <c r="D18" s="53" t="s">
        <v>108</v>
      </c>
      <c r="E18" s="52" t="s">
        <v>23</v>
      </c>
      <c r="F18" s="17">
        <v>0.1428</v>
      </c>
      <c r="G18" s="6">
        <f t="shared" si="0"/>
        <v>0.1428</v>
      </c>
    </row>
    <row r="19" spans="1:7" ht="121.5" customHeight="1">
      <c r="A19" s="4">
        <v>4</v>
      </c>
      <c r="B19" s="5" t="s">
        <v>74</v>
      </c>
      <c r="C19" s="16" t="s">
        <v>92</v>
      </c>
      <c r="D19" s="53" t="s">
        <v>114</v>
      </c>
      <c r="E19" s="52" t="s">
        <v>115</v>
      </c>
      <c r="F19" s="17">
        <v>0.143</v>
      </c>
      <c r="G19" s="6">
        <f t="shared" si="0"/>
        <v>0.143</v>
      </c>
    </row>
    <row r="20" spans="1:7" ht="120">
      <c r="A20" s="4">
        <v>5</v>
      </c>
      <c r="B20" s="5" t="s">
        <v>75</v>
      </c>
      <c r="C20" s="16" t="s">
        <v>92</v>
      </c>
      <c r="D20" s="52" t="s">
        <v>116</v>
      </c>
      <c r="E20" s="53" t="s">
        <v>24</v>
      </c>
      <c r="F20" s="17">
        <v>0.1428</v>
      </c>
      <c r="G20" s="6">
        <f t="shared" si="0"/>
        <v>0.1428</v>
      </c>
    </row>
    <row r="21" spans="1:7" ht="120">
      <c r="A21" s="4">
        <v>6</v>
      </c>
      <c r="B21" s="5" t="s">
        <v>39</v>
      </c>
      <c r="C21" s="16" t="s">
        <v>102</v>
      </c>
      <c r="D21" s="52" t="s">
        <v>117</v>
      </c>
      <c r="E21" s="53" t="s">
        <v>25</v>
      </c>
      <c r="F21" s="17">
        <v>0.143</v>
      </c>
      <c r="G21" s="6">
        <f t="shared" si="0"/>
        <v>0</v>
      </c>
    </row>
    <row r="22" spans="1:7" ht="72">
      <c r="A22" s="4">
        <v>7</v>
      </c>
      <c r="B22" s="5" t="s">
        <v>43</v>
      </c>
      <c r="C22" s="16" t="s">
        <v>102</v>
      </c>
      <c r="D22" s="52" t="s">
        <v>118</v>
      </c>
      <c r="E22" s="52"/>
      <c r="F22" s="17">
        <v>0.1428</v>
      </c>
      <c r="G22" s="6">
        <f t="shared" si="0"/>
        <v>0</v>
      </c>
    </row>
    <row r="23" spans="1:7" ht="12.75">
      <c r="A23" s="11"/>
      <c r="B23" s="15"/>
      <c r="C23" s="9"/>
      <c r="D23" s="10"/>
      <c r="E23" s="10"/>
      <c r="F23" s="11"/>
      <c r="G23" s="11"/>
    </row>
    <row r="24" spans="1:7" ht="15">
      <c r="A24" s="27" t="s">
        <v>35</v>
      </c>
      <c r="B24" s="28"/>
      <c r="C24" s="29"/>
      <c r="D24" s="30"/>
      <c r="E24" s="30"/>
      <c r="F24" s="31" t="str">
        <f>IF(SUM(F16:F22)&lt;&gt;100%,"ERROR","100%")</f>
        <v>100%</v>
      </c>
      <c r="G24" s="31">
        <f>SUM(G16:G22)</f>
        <v>0.5714</v>
      </c>
    </row>
    <row r="25" spans="1:7" ht="14.25">
      <c r="A25" s="12"/>
      <c r="B25" s="13"/>
      <c r="C25" s="1"/>
      <c r="D25" s="14"/>
      <c r="E25" s="14"/>
      <c r="F25" s="12"/>
      <c r="G25" s="12"/>
    </row>
    <row r="26" spans="1:7" ht="24" customHeight="1">
      <c r="A26" s="22" t="s">
        <v>76</v>
      </c>
      <c r="B26" s="32"/>
      <c r="C26" s="33"/>
      <c r="D26" s="34"/>
      <c r="E26" s="34"/>
      <c r="F26" s="35"/>
      <c r="G26" s="35"/>
    </row>
    <row r="27" spans="1:7" ht="30.75" customHeight="1">
      <c r="A27" s="72" t="s">
        <v>32</v>
      </c>
      <c r="B27" s="72"/>
      <c r="C27" s="3" t="s">
        <v>33</v>
      </c>
      <c r="D27" s="3" t="s">
        <v>66</v>
      </c>
      <c r="E27" s="3" t="s">
        <v>67</v>
      </c>
      <c r="F27" s="2" t="s">
        <v>62</v>
      </c>
      <c r="G27" s="2" t="s">
        <v>31</v>
      </c>
    </row>
    <row r="28" spans="1:7" ht="156">
      <c r="A28" s="4">
        <v>1</v>
      </c>
      <c r="B28" s="5" t="s">
        <v>77</v>
      </c>
      <c r="C28" s="16" t="s">
        <v>92</v>
      </c>
      <c r="D28" s="52" t="s">
        <v>13</v>
      </c>
      <c r="E28" s="52" t="s">
        <v>0</v>
      </c>
      <c r="F28" s="17">
        <v>0.09</v>
      </c>
      <c r="G28" s="6">
        <f aca="true" t="shared" si="1" ref="G28:G35">IF(C28="yes",(1*F28),IF(C28="no",(0*F28),""))</f>
        <v>0.09</v>
      </c>
    </row>
    <row r="29" spans="1:7" ht="136.5" customHeight="1">
      <c r="A29" s="4">
        <v>2</v>
      </c>
      <c r="B29" s="5" t="s">
        <v>78</v>
      </c>
      <c r="C29" s="16" t="s">
        <v>92</v>
      </c>
      <c r="D29" s="53" t="s">
        <v>1</v>
      </c>
      <c r="E29" s="52" t="s">
        <v>2</v>
      </c>
      <c r="F29" s="17">
        <v>0.091</v>
      </c>
      <c r="G29" s="6">
        <f t="shared" si="1"/>
        <v>0.091</v>
      </c>
    </row>
    <row r="30" spans="1:7" ht="108.75" customHeight="1">
      <c r="A30" s="4">
        <v>3</v>
      </c>
      <c r="B30" s="5" t="s">
        <v>44</v>
      </c>
      <c r="C30" s="16" t="s">
        <v>92</v>
      </c>
      <c r="D30" s="53" t="s">
        <v>107</v>
      </c>
      <c r="E30" s="52" t="s">
        <v>100</v>
      </c>
      <c r="F30" s="17">
        <v>0.091</v>
      </c>
      <c r="G30" s="6">
        <f t="shared" si="1"/>
        <v>0.091</v>
      </c>
    </row>
    <row r="31" spans="1:7" ht="132">
      <c r="A31" s="4">
        <v>4</v>
      </c>
      <c r="B31" s="5" t="s">
        <v>93</v>
      </c>
      <c r="C31" s="16" t="s">
        <v>92</v>
      </c>
      <c r="D31" s="52" t="s">
        <v>3</v>
      </c>
      <c r="E31" s="52" t="s">
        <v>105</v>
      </c>
      <c r="F31" s="17">
        <v>0.091</v>
      </c>
      <c r="G31" s="6">
        <f t="shared" si="1"/>
        <v>0.091</v>
      </c>
    </row>
    <row r="32" spans="1:7" ht="156">
      <c r="A32" s="4">
        <v>5</v>
      </c>
      <c r="B32" s="5" t="s">
        <v>63</v>
      </c>
      <c r="C32" s="49" t="s">
        <v>92</v>
      </c>
      <c r="D32" s="52" t="s">
        <v>4</v>
      </c>
      <c r="E32" s="52" t="s">
        <v>26</v>
      </c>
      <c r="F32" s="17">
        <v>0.091</v>
      </c>
      <c r="G32" s="6">
        <f t="shared" si="1"/>
        <v>0.091</v>
      </c>
    </row>
    <row r="33" spans="1:7" ht="156">
      <c r="A33" s="4">
        <v>6</v>
      </c>
      <c r="B33" s="5" t="s">
        <v>40</v>
      </c>
      <c r="C33" s="16" t="s">
        <v>92</v>
      </c>
      <c r="D33" s="52" t="s">
        <v>18</v>
      </c>
      <c r="E33" s="52" t="s">
        <v>36</v>
      </c>
      <c r="F33" s="17">
        <v>0.091</v>
      </c>
      <c r="G33" s="6">
        <f t="shared" si="1"/>
        <v>0.091</v>
      </c>
    </row>
    <row r="34" spans="1:7" ht="156">
      <c r="A34" s="4">
        <v>7</v>
      </c>
      <c r="B34" s="5" t="s">
        <v>45</v>
      </c>
      <c r="C34" s="16" t="s">
        <v>92</v>
      </c>
      <c r="D34" s="52" t="s">
        <v>19</v>
      </c>
      <c r="E34" s="52"/>
      <c r="F34" s="17">
        <v>0.091</v>
      </c>
      <c r="G34" s="6">
        <f t="shared" si="1"/>
        <v>0.091</v>
      </c>
    </row>
    <row r="35" spans="1:7" ht="96">
      <c r="A35" s="4" t="s">
        <v>49</v>
      </c>
      <c r="B35" s="5" t="s">
        <v>47</v>
      </c>
      <c r="C35" s="16" t="s">
        <v>92</v>
      </c>
      <c r="D35" s="52" t="s">
        <v>106</v>
      </c>
      <c r="E35" s="52" t="s">
        <v>103</v>
      </c>
      <c r="F35" s="17">
        <v>0.091</v>
      </c>
      <c r="G35" s="6">
        <f t="shared" si="1"/>
        <v>0.091</v>
      </c>
    </row>
    <row r="36" spans="1:7" ht="95.25" customHeight="1">
      <c r="A36" s="4" t="s">
        <v>48</v>
      </c>
      <c r="B36" s="5" t="s">
        <v>41</v>
      </c>
      <c r="C36" s="16" t="s">
        <v>92</v>
      </c>
      <c r="D36" s="52" t="s">
        <v>97</v>
      </c>
      <c r="E36" s="52" t="s">
        <v>5</v>
      </c>
      <c r="F36" s="17">
        <v>0.091</v>
      </c>
      <c r="G36" s="6">
        <f>IF(C36="yes",(1*F36),IF(C36="no",(0*F36),""))</f>
        <v>0.091</v>
      </c>
    </row>
    <row r="37" spans="1:7" ht="144">
      <c r="A37" s="4" t="s">
        <v>50</v>
      </c>
      <c r="B37" s="5" t="s">
        <v>64</v>
      </c>
      <c r="C37" s="16" t="s">
        <v>102</v>
      </c>
      <c r="D37" s="52" t="s">
        <v>6</v>
      </c>
      <c r="E37" s="52" t="s">
        <v>7</v>
      </c>
      <c r="F37" s="17">
        <v>0.091</v>
      </c>
      <c r="G37" s="6">
        <f>IF(C37="yes",(1*F37),IF(C37="no",(0*F37),""))</f>
        <v>0</v>
      </c>
    </row>
    <row r="38" spans="1:7" ht="72">
      <c r="A38" s="4" t="s">
        <v>51</v>
      </c>
      <c r="B38" s="5" t="s">
        <v>46</v>
      </c>
      <c r="C38" s="16" t="s">
        <v>102</v>
      </c>
      <c r="D38" s="52" t="s">
        <v>8</v>
      </c>
      <c r="E38" s="52"/>
      <c r="F38" s="17">
        <v>0.091</v>
      </c>
      <c r="G38" s="6">
        <f>IF(C38="yes",(1*F38),IF(C38="no",(0*F38),""))</f>
        <v>0</v>
      </c>
    </row>
    <row r="39" spans="1:7" ht="12.75">
      <c r="A39" s="11"/>
      <c r="B39" s="15"/>
      <c r="C39" s="9"/>
      <c r="D39" s="10"/>
      <c r="E39" s="10"/>
      <c r="F39" s="11"/>
      <c r="G39" s="11"/>
    </row>
    <row r="40" spans="1:7" ht="15">
      <c r="A40" s="27" t="s">
        <v>35</v>
      </c>
      <c r="B40" s="28"/>
      <c r="C40" s="29"/>
      <c r="D40" s="30"/>
      <c r="E40" s="30"/>
      <c r="F40" s="31" t="str">
        <f>IF(SUM(F28:F38)&lt;&gt;100%,"ERROR","100%")</f>
        <v>100%</v>
      </c>
      <c r="G40" s="31">
        <f>SUM(G28:G38)</f>
        <v>0.8179999999999998</v>
      </c>
    </row>
    <row r="41" spans="1:7" ht="14.25">
      <c r="A41" s="12"/>
      <c r="B41" s="13"/>
      <c r="C41" s="1"/>
      <c r="D41" s="14"/>
      <c r="E41" s="14"/>
      <c r="F41" s="12"/>
      <c r="G41" s="12"/>
    </row>
    <row r="42" spans="1:7" ht="24" customHeight="1">
      <c r="A42" s="22" t="s">
        <v>94</v>
      </c>
      <c r="B42" s="32"/>
      <c r="C42" s="36"/>
      <c r="D42" s="36"/>
      <c r="E42" s="34"/>
      <c r="F42" s="35"/>
      <c r="G42" s="35"/>
    </row>
    <row r="43" spans="1:7" ht="30.75" customHeight="1">
      <c r="A43" s="72" t="s">
        <v>32</v>
      </c>
      <c r="B43" s="72"/>
      <c r="C43" s="3" t="s">
        <v>33</v>
      </c>
      <c r="D43" s="3" t="s">
        <v>66</v>
      </c>
      <c r="E43" s="3" t="s">
        <v>67</v>
      </c>
      <c r="F43" s="2" t="s">
        <v>62</v>
      </c>
      <c r="G43" s="2" t="s">
        <v>31</v>
      </c>
    </row>
    <row r="44" spans="1:7" ht="60">
      <c r="A44" s="4">
        <v>1</v>
      </c>
      <c r="B44" s="19" t="s">
        <v>52</v>
      </c>
      <c r="C44" s="46" t="s">
        <v>102</v>
      </c>
      <c r="D44" s="51" t="s">
        <v>14</v>
      </c>
      <c r="E44" s="51" t="s">
        <v>9</v>
      </c>
      <c r="F44" s="54">
        <v>0.2</v>
      </c>
      <c r="G44" s="6">
        <f>IF(C44="yes",(1*F44),IF(C44="no",(0*F44),IF(C44="small extent",(0.33*F44),IF(C44="large extent",(0.67*F44),""))))</f>
        <v>0</v>
      </c>
    </row>
    <row r="45" spans="1:7" ht="18.75" customHeight="1">
      <c r="A45" s="4"/>
      <c r="B45" s="37" t="s">
        <v>95</v>
      </c>
      <c r="C45" s="68" t="s">
        <v>119</v>
      </c>
      <c r="D45" s="68"/>
      <c r="E45" s="68"/>
      <c r="F45" s="68"/>
      <c r="G45" s="69"/>
    </row>
    <row r="46" spans="1:7" ht="15.75" customHeight="1">
      <c r="A46" s="4"/>
      <c r="B46" s="38" t="s">
        <v>53</v>
      </c>
      <c r="C46" s="79" t="s">
        <v>104</v>
      </c>
      <c r="D46" s="80"/>
      <c r="E46" s="80"/>
      <c r="F46" s="81"/>
      <c r="G46" s="82"/>
    </row>
    <row r="47" spans="1:7" ht="26.25" customHeight="1">
      <c r="A47" s="4"/>
      <c r="B47" s="39" t="s">
        <v>79</v>
      </c>
      <c r="C47" s="65" t="s">
        <v>104</v>
      </c>
      <c r="D47" s="66"/>
      <c r="E47" s="66"/>
      <c r="F47" s="66"/>
      <c r="G47" s="67"/>
    </row>
    <row r="48" spans="1:7" ht="96">
      <c r="A48" s="20">
        <v>2</v>
      </c>
      <c r="B48" s="18" t="s">
        <v>55</v>
      </c>
      <c r="C48" s="48" t="s">
        <v>84</v>
      </c>
      <c r="D48" s="51" t="s">
        <v>27</v>
      </c>
      <c r="E48" s="51" t="s">
        <v>15</v>
      </c>
      <c r="F48" s="54">
        <v>0.2</v>
      </c>
      <c r="G48" s="6">
        <f>IF(C48="yes",(1*F48),IF(C48="no",(0*F48),IF(C48="small extent",(0.33*F48),IF(C48="large extent",(0.67*F48),""))))</f>
        <v>0.134</v>
      </c>
    </row>
    <row r="49" spans="1:7" ht="12.75">
      <c r="A49" s="4"/>
      <c r="B49" s="37" t="s">
        <v>80</v>
      </c>
      <c r="C49" s="62" t="s">
        <v>85</v>
      </c>
      <c r="D49" s="63"/>
      <c r="E49" s="63"/>
      <c r="F49" s="63"/>
      <c r="G49" s="64"/>
    </row>
    <row r="50" spans="1:7" ht="12.75">
      <c r="A50" s="4"/>
      <c r="B50" s="38" t="s">
        <v>56</v>
      </c>
      <c r="C50" s="56" t="s">
        <v>86</v>
      </c>
      <c r="D50" s="57"/>
      <c r="E50" s="57"/>
      <c r="F50" s="57"/>
      <c r="G50" s="58"/>
    </row>
    <row r="51" spans="1:7" ht="12.75">
      <c r="A51" s="4"/>
      <c r="B51" s="39" t="s">
        <v>57</v>
      </c>
      <c r="C51" s="59" t="s">
        <v>87</v>
      </c>
      <c r="D51" s="60"/>
      <c r="E51" s="60"/>
      <c r="F51" s="60"/>
      <c r="G51" s="61"/>
    </row>
    <row r="52" spans="1:7" ht="12.75">
      <c r="A52" s="4"/>
      <c r="B52" s="38" t="s">
        <v>81</v>
      </c>
      <c r="C52" s="56" t="s">
        <v>88</v>
      </c>
      <c r="D52" s="57"/>
      <c r="E52" s="57"/>
      <c r="F52" s="57"/>
      <c r="G52" s="58"/>
    </row>
    <row r="53" spans="1:7" ht="12.75">
      <c r="A53" s="4"/>
      <c r="B53" s="38" t="s">
        <v>56</v>
      </c>
      <c r="C53" s="56" t="s">
        <v>89</v>
      </c>
      <c r="D53" s="57"/>
      <c r="E53" s="57"/>
      <c r="F53" s="57"/>
      <c r="G53" s="58"/>
    </row>
    <row r="54" spans="1:7" ht="12.75">
      <c r="A54" s="4"/>
      <c r="B54" s="39" t="s">
        <v>57</v>
      </c>
      <c r="C54" s="59" t="s">
        <v>90</v>
      </c>
      <c r="D54" s="60"/>
      <c r="E54" s="60"/>
      <c r="F54" s="60"/>
      <c r="G54" s="61"/>
    </row>
    <row r="55" spans="1:7" ht="12.75">
      <c r="A55" s="4"/>
      <c r="B55" s="40"/>
      <c r="C55" s="70"/>
      <c r="D55" s="71"/>
      <c r="E55" s="71"/>
      <c r="F55" s="71"/>
      <c r="G55" s="71"/>
    </row>
    <row r="56" spans="1:7" ht="122.25" customHeight="1">
      <c r="A56" s="4">
        <v>3</v>
      </c>
      <c r="B56" s="5" t="s">
        <v>82</v>
      </c>
      <c r="C56" s="55" t="s">
        <v>84</v>
      </c>
      <c r="D56" s="51" t="s">
        <v>10</v>
      </c>
      <c r="E56" s="51" t="s">
        <v>11</v>
      </c>
      <c r="F56" s="17">
        <v>0.2</v>
      </c>
      <c r="G56" s="6">
        <f>IF(C56="yes",(1*F56),IF(C56="no",(0*F56),IF(C56="small extent",(0.33*F56),IF(C56="large extent",(0.67*F56),""))))</f>
        <v>0.134</v>
      </c>
    </row>
    <row r="57" spans="1:7" ht="84">
      <c r="A57" s="4">
        <v>4</v>
      </c>
      <c r="B57" s="5" t="s">
        <v>58</v>
      </c>
      <c r="C57" s="16" t="s">
        <v>92</v>
      </c>
      <c r="D57" s="51" t="s">
        <v>12</v>
      </c>
      <c r="E57" s="51" t="s">
        <v>20</v>
      </c>
      <c r="F57" s="17">
        <v>0.2</v>
      </c>
      <c r="G57" s="6">
        <f>IF(C57="yes",(1*F57),IF(C57="no",(0*F57),IF(C57="small extent",(0.33*F57),IF(C57="large extent",(0.67*F57),""))))</f>
        <v>0.2</v>
      </c>
    </row>
    <row r="58" spans="1:7" ht="172.5" customHeight="1">
      <c r="A58" s="21">
        <v>5</v>
      </c>
      <c r="B58" s="5" t="s">
        <v>59</v>
      </c>
      <c r="C58" s="48" t="s">
        <v>83</v>
      </c>
      <c r="D58" s="51" t="s">
        <v>29</v>
      </c>
      <c r="E58" s="50" t="s">
        <v>101</v>
      </c>
      <c r="F58" s="17">
        <v>0.2</v>
      </c>
      <c r="G58" s="6">
        <f>IF(C58="yes",(1*F58),IF(C58="no",(0*F58),IF(C58="small extent",(0.33*F58),IF(C58="large extent",(0.67*F58),""))))</f>
        <v>0.066</v>
      </c>
    </row>
    <row r="59" spans="1:7" ht="228.75" customHeight="1" hidden="1">
      <c r="A59" s="21"/>
      <c r="B59" s="5"/>
      <c r="C59" s="48"/>
      <c r="D59" s="45"/>
      <c r="E59" s="44" t="s">
        <v>96</v>
      </c>
      <c r="F59" s="17"/>
      <c r="G59" s="6"/>
    </row>
    <row r="60" spans="1:7" ht="12.75">
      <c r="A60" s="11"/>
      <c r="B60" s="5"/>
      <c r="C60" s="9"/>
      <c r="D60" s="47"/>
      <c r="F60" s="11"/>
      <c r="G60" s="11"/>
    </row>
    <row r="61" spans="1:7" ht="15">
      <c r="A61" s="27" t="s">
        <v>35</v>
      </c>
      <c r="B61" s="41"/>
      <c r="C61" s="42"/>
      <c r="D61" s="43"/>
      <c r="E61" s="43"/>
      <c r="F61" s="31" t="str">
        <f>IF(SUM(F44:F58)&lt;&gt;100%,"ERROR","100%")</f>
        <v>100%</v>
      </c>
      <c r="G61" s="31">
        <f>SUM(G44:G58)</f>
        <v>0.534</v>
      </c>
    </row>
  </sheetData>
  <mergeCells count="17">
    <mergeCell ref="A1:G1"/>
    <mergeCell ref="A5:B5"/>
    <mergeCell ref="A15:B15"/>
    <mergeCell ref="A27:B27"/>
    <mergeCell ref="A2:G2"/>
    <mergeCell ref="A3:G3"/>
    <mergeCell ref="C47:G47"/>
    <mergeCell ref="C45:G45"/>
    <mergeCell ref="C55:G55"/>
    <mergeCell ref="A43:B43"/>
    <mergeCell ref="C46:G46"/>
    <mergeCell ref="C53:G53"/>
    <mergeCell ref="C54:G54"/>
    <mergeCell ref="C49:G49"/>
    <mergeCell ref="C50:G50"/>
    <mergeCell ref="C51:G51"/>
    <mergeCell ref="C52:G52"/>
  </mergeCells>
  <printOptions/>
  <pageMargins left="0.75" right="0.75" top="0.75" bottom="0.75" header="0.5" footer="0.5"/>
  <pageSetup fitToHeight="8" horizontalDpi="600" verticalDpi="600" orientation="landscape" scale="81" r:id="rId3"/>
  <headerFooter alignWithMargins="0">
    <oddFooter>&amp;C&amp;P&amp;R&amp;"Arial,Bold"FY 2004 Budget
Fall Review</oddFooter>
  </headerFooter>
  <rowBreaks count="2" manualBreakCount="2">
    <brk id="25" max="255" man="1"/>
    <brk id="4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Douglas Pitkin</cp:lastModifiedBy>
  <cp:lastPrinted>2002-10-08T21:21:26Z</cp:lastPrinted>
  <dcterms:created xsi:type="dcterms:W3CDTF">2002-04-18T17:14:40Z</dcterms:created>
  <dcterms:modified xsi:type="dcterms:W3CDTF">2003-01-27T20:30:19Z</dcterms:modified>
  <cp:category/>
  <cp:version/>
  <cp:contentType/>
  <cp:contentStatus/>
</cp:coreProperties>
</file>