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80" activeTab="1"/>
  </bookViews>
  <sheets>
    <sheet name="Summary" sheetId="1" r:id="rId1"/>
    <sheet name="Rhode Island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<sst xmlns="http://schemas.openxmlformats.org/spreadsheetml/2006/main" count="260" uniqueCount="125">
  <si>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</si>
  <si>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</si>
  <si>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</si>
  <si>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</si>
  <si>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</si>
  <si>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</si>
  <si>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</si>
  <si>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</si>
  <si>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</si>
  <si>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</si>
  <si>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</si>
  <si>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</si>
  <si>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</si>
  <si>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</si>
  <si>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</si>
  <si>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</si>
  <si>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</si>
  <si>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</si>
  <si>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</si>
  <si>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</si>
  <si>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</si>
  <si>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</si>
  <si>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</si>
  <si>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</si>
  <si>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</si>
  <si>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</si>
  <si>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</si>
  <si>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</si>
  <si>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</si>
  <si>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</si>
  <si>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</si>
  <si>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</si>
  <si>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</si>
  <si>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</si>
  <si>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</si>
  <si>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</si>
  <si>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</si>
  <si>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</si>
  <si>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</si>
  <si>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</si>
  <si>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</si>
  <si>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</si>
  <si>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</si>
  <si>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</si>
  <si>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</si>
  <si>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</si>
  <si>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</si>
  <si>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</si>
  <si>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</si>
  <si>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</si>
  <si>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</si>
  <si>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</si>
  <si>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</si>
  <si>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</si>
  <si>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</si>
  <si>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</si>
  <si>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</si>
  <si>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</si>
  <si>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</si>
  <si>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</si>
  <si>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</si>
  <si>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</si>
  <si>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</si>
  <si>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</si>
  <si>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</si>
  <si>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</si>
  <si>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</si>
  <si>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</si>
  <si>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</si>
  <si>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</si>
  <si>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</si>
  <si>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</si>
  <si>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</si>
  <si>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</si>
  <si>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</si>
  <si>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</si>
  <si>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</si>
  <si>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</si>
  <si>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</si>
  <si>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</si>
  <si>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</si>
  <si>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</si>
  <si>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</si>
  <si>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</si>
  <si>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</si>
  <si>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</si>
  <si>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</si>
  <si>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</si>
  <si>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</si>
  <si>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</si>
  <si>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</si>
  <si>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</si>
  <si>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</si>
  <si>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</si>
  <si>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</si>
  <si>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</si>
  <si>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</si>
  <si>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</si>
  <si>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</si>
  <si>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</si>
  <si>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</si>
  <si>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</si>
  <si>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</si>
  <si>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</si>
  <si>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</si>
  <si>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</si>
  <si>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</si>
  <si>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</si>
  <si>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</si>
  <si>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</si>
  <si>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</si>
  <si>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</si>
  <si>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</si>
  <si>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</si>
  <si>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</si>
  <si>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</si>
  <si>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</si>
  <si>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</si>
  <si>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</si>
  <si>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</si>
  <si>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Rhode Island</t>
  </si>
  <si>
    <t>Rhode Island Values</t>
  </si>
  <si>
    <t>Rhode Island Shares</t>
  </si>
  <si>
    <t>Rhode Island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</si>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</sst>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('Rhode Island'!F82/10^6)</f>
        <v>0.0014926846594928466</v>
      </c>
      <c r="C4" s="69">
        <f>('Rhode Island'!G82/10^6)</f>
        <v>0.0059154197810154276</v>
      </c>
      <c r="D4" s="69">
        <f>('Rhode Island'!H82/10^6)</f>
        <v>0.010312008116768506</v>
      </c>
      <c r="E4" s="69">
        <f>('Rhode Island'!I82/10^6)</f>
        <v>0.008793880213898382</v>
      </c>
      <c r="F4" s="69">
        <f>('Rhode Island'!J82/10^6)</f>
        <v>0.01231284663040835</v>
      </c>
      <c r="G4" s="69">
        <f>('Rhode Island'!K82/10^6)</f>
        <v>0.01375168331694527</v>
      </c>
      <c r="H4" s="69">
        <f>('Rhode Island'!L82/10^6)</f>
        <v>0.06165641456091699</v>
      </c>
      <c r="I4" s="69">
        <f>('Rhode Island'!M82/10^6)</f>
        <v>0.007341427944360946</v>
      </c>
      <c r="J4" s="69">
        <f>('Rhode Island'!N82/10^6)</f>
        <v>0.40643103796981167</v>
      </c>
      <c r="K4" s="69">
        <f>('Rhode Island'!O82/10^6)</f>
        <v>0.0598690068787665</v>
      </c>
      <c r="L4" s="69">
        <f>('Rhode Island'!P82/10^6)</f>
        <v>0.008280641685308539</v>
      </c>
      <c r="M4" s="69">
        <f>('Rhode Island'!Q82/10^6)</f>
        <v>0.006092235966806951</v>
      </c>
      <c r="N4" s="69">
        <f>('Rhode Island'!R82/10^6)</f>
        <v>0.004203871842824988</v>
      </c>
      <c r="O4" s="69">
        <f>('Rhode Island'!S82/10^6)</f>
        <v>0.001447245135748277</v>
      </c>
      <c r="P4" s="69">
        <f>('Rhode Island'!T82/10^6)</f>
        <v>0.001819535265221467</v>
      </c>
      <c r="Q4" s="69">
        <f>('Rhode Island'!U82/10^6)</f>
        <v>0.0014809620842506492</v>
      </c>
      <c r="R4" s="69">
        <f>('Rhode Island'!V82/10^6)</f>
        <v>0.0022635889426582487</v>
      </c>
      <c r="S4" s="69">
        <f>('Rhode Island'!W82/10^6)</f>
        <v>0.0015760754249334395</v>
      </c>
      <c r="T4" s="69">
        <f>('Rhode Island'!X82/10^6)</f>
        <v>0.0009295318050847463</v>
      </c>
      <c r="U4" s="69">
        <f>('Rhode Island'!Y82/10^6)</f>
        <v>-0.0007338337732314081</v>
      </c>
      <c r="V4" s="69">
        <f>('Rhode Island'!Z82/10^6)</f>
        <v>5.385982893415712E-05</v>
      </c>
      <c r="W4" s="69">
        <f>('Rhode Island'!AA82/10^6)</f>
        <v>0.0003493337291301259</v>
      </c>
      <c r="X4" s="69">
        <f>('Rhode Island'!AB82/10^6)</f>
        <v>0.003216069502864012</v>
      </c>
      <c r="Y4" s="69">
        <f>('Rhode Island'!AC82/10^6)</f>
        <v>0.005496692094719672</v>
      </c>
      <c r="Z4" s="69">
        <f>('Rhode Island'!AD82/10^6)</f>
        <v>0.0031882882834935555</v>
      </c>
      <c r="AA4" s="69">
        <f>('Rhode Island'!AE82/10^6)</f>
        <v>0.003232286493516262</v>
      </c>
    </row>
    <row r="5" spans="1:27" ht="12.75">
      <c r="A5" s="68" t="s">
        <v>118</v>
      </c>
      <c r="B5" s="69">
        <f>(('Rhode Island'!F83+'Rhode Island'!F84)/10^6)</f>
        <v>6.851953667108776</v>
      </c>
      <c r="C5" s="69">
        <f>(('Rhode Island'!G83+'Rhode Island'!G84)/10^6)</f>
        <v>6.0636076262022</v>
      </c>
      <c r="D5" s="69">
        <f>(('Rhode Island'!H83+'Rhode Island'!H84)/10^6)</f>
        <v>5.807326233121047</v>
      </c>
      <c r="E5" s="69">
        <f>(('Rhode Island'!I83+'Rhode Island'!I84)/10^6)</f>
        <v>5.99305540273333</v>
      </c>
      <c r="F5" s="69">
        <f>(('Rhode Island'!J83+'Rhode Island'!J84)/10^6)</f>
        <v>6.613723784091969</v>
      </c>
      <c r="G5" s="69">
        <f>(('Rhode Island'!K83+'Rhode Island'!K84)/10^6)</f>
        <v>6.7563779177335315</v>
      </c>
      <c r="H5" s="69">
        <f>(('Rhode Island'!L83+'Rhode Island'!L84)/10^6)</f>
        <v>7.935124254572755</v>
      </c>
      <c r="I5" s="69">
        <f>(('Rhode Island'!M83+'Rhode Island'!M84)/10^6)</f>
        <v>7.758117901104851</v>
      </c>
      <c r="J5" s="69">
        <f>(('Rhode Island'!N83+'Rhode Island'!N84)/10^6)</f>
        <v>8.134183512524606</v>
      </c>
      <c r="K5" s="69">
        <f>(('Rhode Island'!O83+'Rhode Island'!O84)/10^6)</f>
        <v>7.20681058133947</v>
      </c>
      <c r="L5" s="69">
        <f>(('Rhode Island'!P83+'Rhode Island'!P84)/10^6)</f>
        <v>6.56592085397362</v>
      </c>
      <c r="M5" s="69">
        <f>(('Rhode Island'!Q83+'Rhode Island'!Q84)/10^6)</f>
        <v>6.479551226309326</v>
      </c>
      <c r="N5" s="69">
        <f>(('Rhode Island'!R83+'Rhode Island'!R84)/10^6)</f>
        <v>6.618732575478317</v>
      </c>
      <c r="O5" s="69">
        <f>(('Rhode Island'!S83+'Rhode Island'!S84)/10^6)</f>
        <v>6.623168067401996</v>
      </c>
      <c r="P5" s="69">
        <f>(('Rhode Island'!T83+'Rhode Island'!T84)/10^6)</f>
        <v>6.750901180426962</v>
      </c>
      <c r="Q5" s="69">
        <f>(('Rhode Island'!U83+'Rhode Island'!U84)/10^6)</f>
        <v>6.452511407204014</v>
      </c>
      <c r="R5" s="69">
        <f>(('Rhode Island'!V83+'Rhode Island'!V84)/10^6)</f>
        <v>6.605323402677386</v>
      </c>
      <c r="S5" s="69">
        <f>(('Rhode Island'!W83+'Rhode Island'!W84)/10^6)</f>
        <v>7.0164584790764755</v>
      </c>
      <c r="T5" s="69">
        <f>(('Rhode Island'!X83+'Rhode Island'!X84)/10^6)</f>
        <v>6.542321002585259</v>
      </c>
      <c r="U5" s="69">
        <f>(('Rhode Island'!Y83+'Rhode Island'!Y84)/10^6)</f>
        <v>6.6092088180643</v>
      </c>
      <c r="V5" s="69">
        <f>(('Rhode Island'!Z83+'Rhode Island'!Z84)/10^6)</f>
        <v>6.656701856414855</v>
      </c>
      <c r="W5" s="69">
        <f>(('Rhode Island'!AA83+'Rhode Island'!AA84)/10^6)</f>
        <v>6.857999559165481</v>
      </c>
      <c r="X5" s="69">
        <f>(('Rhode Island'!AB83+'Rhode Island'!AB84)/10^6)</f>
        <v>6.734781491134149</v>
      </c>
      <c r="Y5" s="69">
        <f>(('Rhode Island'!AC83+'Rhode Island'!AC84)/10^6)</f>
        <v>6.942200831349927</v>
      </c>
      <c r="Z5" s="69">
        <f>(('Rhode Island'!AD83+'Rhode Island'!AD84)/10^6)</f>
        <v>6.790744786638879</v>
      </c>
      <c r="AA5" s="69">
        <f>(('Rhode Island'!AE83+'Rhode Island'!AE84)/10^6)</f>
        <v>6.670575711193379</v>
      </c>
    </row>
    <row r="6" spans="1:27" ht="12.75">
      <c r="A6" s="67" t="s">
        <v>69</v>
      </c>
      <c r="B6" s="69">
        <f>('Rhode Island'!F85/10^6)</f>
        <v>1.4707656773441933</v>
      </c>
      <c r="C6" s="69">
        <f>('Rhode Island'!G85/10^6)</f>
        <v>1.555355358999068</v>
      </c>
      <c r="D6" s="69">
        <f>('Rhode Island'!H85/10^6)</f>
        <v>1.5069071833065448</v>
      </c>
      <c r="E6" s="69">
        <f>('Rhode Island'!I85/10^6)</f>
        <v>1.5651666262069233</v>
      </c>
      <c r="F6" s="69">
        <f>('Rhode Island'!J85/10^6)</f>
        <v>1.7003568735714272</v>
      </c>
      <c r="G6" s="69">
        <f>('Rhode Island'!K85/10^6)</f>
        <v>1.6063588555479407</v>
      </c>
      <c r="H6" s="69">
        <f>('Rhode Island'!L85/10^6)</f>
        <v>1.4054826262688858</v>
      </c>
      <c r="I6" s="69">
        <f>('Rhode Island'!M85/10^6)</f>
        <v>1.9223213733935045</v>
      </c>
      <c r="J6" s="69">
        <f>('Rhode Island'!N85/10^6)</f>
        <v>1.6376568481202383</v>
      </c>
      <c r="K6" s="69">
        <f>('Rhode Island'!O85/10^6)</f>
        <v>1.8069336326792667</v>
      </c>
      <c r="L6" s="69">
        <f>('Rhode Island'!P85/10^6)</f>
        <v>2.1089082902030736</v>
      </c>
      <c r="M6" s="69">
        <f>('Rhode Island'!Q85/10^6)</f>
        <v>4.105880945544376</v>
      </c>
      <c r="N6" s="69">
        <f>('Rhode Island'!R85/10^6)</f>
        <v>6.2229732376295415</v>
      </c>
      <c r="O6" s="69">
        <f>('Rhode Island'!S85/10^6)</f>
        <v>4.027014829529364</v>
      </c>
      <c r="P6" s="69">
        <f>('Rhode Island'!T85/10^6)</f>
        <v>5.899313846289716</v>
      </c>
      <c r="Q6" s="69">
        <f>('Rhode Island'!U85/10^6)</f>
        <v>5.444515832286221</v>
      </c>
      <c r="R6" s="69">
        <f>('Rhode Island'!V85/10^6)</f>
        <v>6.699676632030461</v>
      </c>
      <c r="S6" s="69">
        <f>('Rhode Island'!W85/10^6)</f>
        <v>6.343011684929622</v>
      </c>
      <c r="T6" s="69">
        <f>('Rhode Island'!X85/10^6)</f>
        <v>7.054067693380652</v>
      </c>
      <c r="U6" s="69">
        <f>('Rhode Island'!Y85/10^6)</f>
        <v>6.346140835434404</v>
      </c>
      <c r="V6" s="69">
        <f>('Rhode Island'!Z85/10^6)</f>
        <v>4.810691491139151</v>
      </c>
      <c r="W6" s="69">
        <f>('Rhode Island'!AA85/10^6)</f>
        <v>5.174485767782122</v>
      </c>
      <c r="X6" s="69">
        <f>('Rhode Island'!AB85/10^6)</f>
        <v>4.756756526553043</v>
      </c>
      <c r="Y6" s="69">
        <f>('Rhode Island'!AC85/10^6)</f>
        <v>4.224100801465544</v>
      </c>
      <c r="Z6" s="69">
        <f>('Rhode Island'!AD85/10^6)</f>
        <v>3.907073458158136</v>
      </c>
      <c r="AA6" s="69">
        <f>('Rhode Island'!AE85/10^6)</f>
        <v>4.389545877388166</v>
      </c>
    </row>
    <row r="7" spans="1:27" ht="12.75">
      <c r="A7" s="66" t="s">
        <v>79</v>
      </c>
      <c r="B7" s="70">
        <f>('Rhode Island'!F86/10^6)</f>
        <v>8.324212029112463</v>
      </c>
      <c r="C7" s="70">
        <f>('Rhode Island'!G86/10^6)</f>
        <v>7.624878404982283</v>
      </c>
      <c r="D7" s="70">
        <f>('Rhode Island'!H86/10^6)</f>
        <v>7.32454542454436</v>
      </c>
      <c r="E7" s="70">
        <f>('Rhode Island'!I86/10^6)</f>
        <v>7.5670159091541525</v>
      </c>
      <c r="F7" s="70">
        <f>('Rhode Island'!J86/10^6)</f>
        <v>8.326393504293804</v>
      </c>
      <c r="G7" s="70">
        <f>('Rhode Island'!K86/10^6)</f>
        <v>8.376488456598416</v>
      </c>
      <c r="H7" s="70">
        <f>('Rhode Island'!L86/10^6)</f>
        <v>9.402263295402557</v>
      </c>
      <c r="I7" s="70">
        <f>('Rhode Island'!M86/10^6)</f>
        <v>9.687780702442717</v>
      </c>
      <c r="J7" s="70">
        <f>('Rhode Island'!N86/10^6)</f>
        <v>10.178271398614658</v>
      </c>
      <c r="K7" s="70">
        <f>('Rhode Island'!O86/10^6)</f>
        <v>9.073613220897503</v>
      </c>
      <c r="L7" s="70">
        <f>('Rhode Island'!P86/10^6)</f>
        <v>8.683109785862003</v>
      </c>
      <c r="M7" s="70">
        <f>('Rhode Island'!Q86/10^6)</f>
        <v>10.591524407820508</v>
      </c>
      <c r="N7" s="70">
        <f>('Rhode Island'!R86/10^6)</f>
        <v>12.845909684950684</v>
      </c>
      <c r="O7" s="70">
        <f>('Rhode Island'!S86/10^6)</f>
        <v>10.65163014206711</v>
      </c>
      <c r="P7" s="70">
        <f>('Rhode Island'!T86/10^6)</f>
        <v>12.652034561981898</v>
      </c>
      <c r="Q7" s="70">
        <f>('Rhode Island'!U86/10^6)</f>
        <v>11.898508201574487</v>
      </c>
      <c r="R7" s="70">
        <f>('Rhode Island'!V86/10^6)</f>
        <v>13.307263623650506</v>
      </c>
      <c r="S7" s="70">
        <f>('Rhode Island'!W86/10^6)</f>
        <v>13.361046239431031</v>
      </c>
      <c r="T7" s="70">
        <f>('Rhode Island'!X86/10^6)</f>
        <v>13.597318227770995</v>
      </c>
      <c r="U7" s="70">
        <f>('Rhode Island'!Y86/10^6)</f>
        <v>12.954615819725472</v>
      </c>
      <c r="V7" s="70">
        <f>('Rhode Island'!Z86/10^6)</f>
        <v>11.46744720738294</v>
      </c>
      <c r="W7" s="70">
        <f>('Rhode Island'!AA86/10^6)</f>
        <v>12.032834660676732</v>
      </c>
      <c r="X7" s="70">
        <f>('Rhode Island'!AB86/10^6)</f>
        <v>11.494754087190056</v>
      </c>
      <c r="Y7" s="70">
        <f>('Rhode Island'!AC86/10^6)</f>
        <v>11.17179832491019</v>
      </c>
      <c r="Z7" s="70">
        <f>('Rhode Island'!AD86/10^6)</f>
        <v>10.701006533080507</v>
      </c>
      <c r="AA7" s="70">
        <f>('Rhode Island'!AE86/10^6)</f>
        <v>11.06335387507506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('Rhode Island'!F90/10^6)</f>
        <v>2.210933121191699</v>
      </c>
      <c r="C11" s="69">
        <f>('Rhode Island'!G90/10^6)</f>
        <v>1.925172965175082</v>
      </c>
      <c r="D11" s="69">
        <f>('Rhode Island'!H90/10^6)</f>
        <v>1.94646395308785</v>
      </c>
      <c r="E11" s="69">
        <f>('Rhode Island'!I90/10^6)</f>
        <v>2.0455782767775124</v>
      </c>
      <c r="F11" s="69">
        <f>('Rhode Island'!J90/10^6)</f>
        <v>2.326215685620647</v>
      </c>
      <c r="G11" s="69">
        <f>('Rhode Island'!K90/10^6)</f>
        <v>2.5668200989859695</v>
      </c>
      <c r="H11" s="69">
        <f>('Rhode Island'!L90/10^6)</f>
        <v>2.4304659956893837</v>
      </c>
      <c r="I11" s="69">
        <f>('Rhode Island'!M90/10^6)</f>
        <v>2.5812486767036105</v>
      </c>
      <c r="J11" s="69">
        <f>('Rhode Island'!N90/10^6)</f>
        <v>2.8213274482442867</v>
      </c>
      <c r="K11" s="69">
        <f>('Rhode Island'!O90/10^6)</f>
        <v>2.5891417489568</v>
      </c>
      <c r="L11" s="69">
        <f>('Rhode Island'!P90/10^6)</f>
        <v>2.338979552078869</v>
      </c>
      <c r="M11" s="69">
        <f>('Rhode Island'!Q90/10^6)</f>
        <v>2.3511856208612443</v>
      </c>
      <c r="N11" s="69">
        <f>('Rhode Island'!R90/10^6)</f>
        <v>2.776543736671152</v>
      </c>
      <c r="O11" s="69">
        <f>('Rhode Island'!S90/10^6)</f>
        <v>2.6563140295516745</v>
      </c>
      <c r="P11" s="69">
        <f>('Rhode Island'!T90/10^6)</f>
        <v>2.7082416094097432</v>
      </c>
      <c r="Q11" s="69">
        <f>('Rhode Island'!U90/10^6)</f>
        <v>2.4990593431605754</v>
      </c>
      <c r="R11" s="69">
        <f>('Rhode Island'!V90/10^6)</f>
        <v>2.67487017990541</v>
      </c>
      <c r="S11" s="69">
        <f>('Rhode Island'!W90/10^6)</f>
        <v>2.6217046111099855</v>
      </c>
      <c r="T11" s="69">
        <f>('Rhode Island'!X90/10^6)</f>
        <v>2.3895330358372635</v>
      </c>
      <c r="U11" s="69">
        <f>('Rhode Island'!Y90/10^6)</f>
        <v>2.3339157266863717</v>
      </c>
      <c r="V11" s="69">
        <f>('Rhode Island'!Z90/10^6)</f>
        <v>2.515453204722805</v>
      </c>
      <c r="W11" s="69">
        <f>('Rhode Island'!AA90/10^6)</f>
        <v>2.581084776032555</v>
      </c>
      <c r="X11" s="69">
        <f>('Rhode Island'!AB90/10^6)</f>
        <v>2.489875426889589</v>
      </c>
      <c r="Y11" s="69">
        <f>('Rhode Island'!AC90/10^6)</f>
        <v>2.7712576331373993</v>
      </c>
      <c r="Z11" s="69">
        <f>('Rhode Island'!AD90/10^6)</f>
        <v>2.7993969432116894</v>
      </c>
      <c r="AA11" s="69">
        <f>('Rhode Island'!AE90/10^6)</f>
        <v>2.7372706374040683</v>
      </c>
    </row>
    <row r="12" spans="1:27" ht="12.75">
      <c r="A12" s="68" t="s">
        <v>82</v>
      </c>
      <c r="B12" s="69">
        <f>('Rhode Island'!F91/10^6)</f>
        <v>0.7455705374887123</v>
      </c>
      <c r="C12" s="69">
        <f>('Rhode Island'!G91/10^6)</f>
        <v>0.6644317283039456</v>
      </c>
      <c r="D12" s="69">
        <f>('Rhode Island'!H91/10^6)</f>
        <v>0.7309476937242455</v>
      </c>
      <c r="E12" s="69">
        <f>('Rhode Island'!I91/10^6)</f>
        <v>0.8130356717856926</v>
      </c>
      <c r="F12" s="69">
        <f>('Rhode Island'!J91/10^6)</f>
        <v>0.9321703548395964</v>
      </c>
      <c r="G12" s="69">
        <f>('Rhode Island'!K91/10^6)</f>
        <v>0.9323131061855087</v>
      </c>
      <c r="H12" s="69">
        <f>('Rhode Island'!L91/10^6)</f>
        <v>1.3487805781072928</v>
      </c>
      <c r="I12" s="69">
        <f>('Rhode Island'!M91/10^6)</f>
        <v>1.2331488348803818</v>
      </c>
      <c r="J12" s="69">
        <f>('Rhode Island'!N91/10^6)</f>
        <v>1.186788932178354</v>
      </c>
      <c r="K12" s="69">
        <f>('Rhode Island'!O91/10^6)</f>
        <v>1.104128233054419</v>
      </c>
      <c r="L12" s="69">
        <f>('Rhode Island'!P91/10^6)</f>
        <v>1.111754539506826</v>
      </c>
      <c r="M12" s="69">
        <f>('Rhode Island'!Q91/10^6)</f>
        <v>1.1557909465634204</v>
      </c>
      <c r="N12" s="69">
        <f>('Rhode Island'!R91/10^6)</f>
        <v>1.0780608087883503</v>
      </c>
      <c r="O12" s="69">
        <f>('Rhode Island'!S91/10^6)</f>
        <v>1.1299257334444057</v>
      </c>
      <c r="P12" s="69">
        <f>('Rhode Island'!T91/10^6)</f>
        <v>1.3773641759047928</v>
      </c>
      <c r="Q12" s="69">
        <f>('Rhode Island'!U91/10^6)</f>
        <v>1.2545577015055744</v>
      </c>
      <c r="R12" s="69">
        <f>('Rhode Island'!V91/10^6)</f>
        <v>1.4176147149447118</v>
      </c>
      <c r="S12" s="69">
        <f>('Rhode Island'!W91/10^6)</f>
        <v>1.3390001688998774</v>
      </c>
      <c r="T12" s="69">
        <f>('Rhode Island'!X91/10^6)</f>
        <v>1.1326101070733061</v>
      </c>
      <c r="U12" s="69">
        <f>('Rhode Island'!Y91/10^6)</f>
        <v>1.0799933735247156</v>
      </c>
      <c r="V12" s="69">
        <f>('Rhode Island'!Z91/10^6)</f>
        <v>1.2226326684571427</v>
      </c>
      <c r="W12" s="69">
        <f>('Rhode Island'!AA91/10^6)</f>
        <v>1.250534606182319</v>
      </c>
      <c r="X12" s="69">
        <f>('Rhode Island'!AB91/10^6)</f>
        <v>1.1626867362343607</v>
      </c>
      <c r="Y12" s="69">
        <f>('Rhode Island'!AC91/10^6)</f>
        <v>1.2695110942993597</v>
      </c>
      <c r="Z12" s="69">
        <f>('Rhode Island'!AD91/10^6)</f>
        <v>1.2030918056206918</v>
      </c>
      <c r="AA12" s="69">
        <f>('Rhode Island'!AE91/10^6)</f>
        <v>1.1503302597393383</v>
      </c>
    </row>
    <row r="13" spans="1:27" ht="12.75">
      <c r="A13" s="68" t="s">
        <v>83</v>
      </c>
      <c r="B13" s="69">
        <f>('Rhode Island'!F92/10^6)</f>
        <v>0.7519736848359386</v>
      </c>
      <c r="C13" s="69">
        <f>('Rhode Island'!G92/10^6)</f>
        <v>0.640329577395465</v>
      </c>
      <c r="D13" s="69">
        <f>('Rhode Island'!H92/10^6)</f>
        <v>0.6119144448674744</v>
      </c>
      <c r="E13" s="69">
        <f>('Rhode Island'!I92/10^6)</f>
        <v>0.569663562193699</v>
      </c>
      <c r="F13" s="69">
        <f>('Rhode Island'!J92/10^6)</f>
        <v>0.7059847394644355</v>
      </c>
      <c r="G13" s="69">
        <f>('Rhode Island'!K92/10^6)</f>
        <v>0.7886022557709755</v>
      </c>
      <c r="H13" s="69">
        <f>('Rhode Island'!L92/10^6)</f>
        <v>0.879688340651467</v>
      </c>
      <c r="I13" s="69">
        <f>('Rhode Island'!M92/10^6)</f>
        <v>0.8409189233017429</v>
      </c>
      <c r="J13" s="69">
        <f>('Rhode Island'!N92/10^6)</f>
        <v>0.9887993157198544</v>
      </c>
      <c r="K13" s="69">
        <f>('Rhode Island'!O92/10^6)</f>
        <v>0.5760519031512654</v>
      </c>
      <c r="L13" s="69">
        <f>('Rhode Island'!P92/10^6)</f>
        <v>0.44858723317422905</v>
      </c>
      <c r="M13" s="69">
        <f>('Rhode Island'!Q92/10^6)</f>
        <v>1.5993758992756415</v>
      </c>
      <c r="N13" s="69">
        <f>('Rhode Island'!R92/10^6)</f>
        <v>2.7778424650083253</v>
      </c>
      <c r="O13" s="69">
        <f>('Rhode Island'!S92/10^6)</f>
        <v>0.7869863358271454</v>
      </c>
      <c r="P13" s="69">
        <f>('Rhode Island'!T92/10^6)</f>
        <v>2.446059420197386</v>
      </c>
      <c r="Q13" s="69">
        <f>('Rhode Island'!U92/10^6)</f>
        <v>2.051016879467608</v>
      </c>
      <c r="R13" s="69">
        <f>('Rhode Island'!V92/10^6)</f>
        <v>1.6200507179839383</v>
      </c>
      <c r="S13" s="69">
        <f>('Rhode Island'!W92/10^6)</f>
        <v>1.434120698326653</v>
      </c>
      <c r="T13" s="69">
        <f>('Rhode Island'!X92/10^6)</f>
        <v>2.336000044879128</v>
      </c>
      <c r="U13" s="69">
        <f>('Rhode Island'!Y92/10^6)</f>
        <v>1.93293094170962</v>
      </c>
      <c r="V13" s="69">
        <f>('Rhode Island'!Z92/10^6)</f>
        <v>0.44298434931783004</v>
      </c>
      <c r="W13" s="69">
        <f>('Rhode Island'!AA92/10^6)</f>
        <v>0.32125357332516286</v>
      </c>
      <c r="X13" s="69">
        <f>('Rhode Island'!AB92/10^6)</f>
        <v>0.29557902090908145</v>
      </c>
      <c r="Y13" s="69">
        <f>('Rhode Island'!AC92/10^6)</f>
        <v>0.3243488008854853</v>
      </c>
      <c r="Z13" s="69">
        <f>('Rhode Island'!AD92/10^6)</f>
        <v>0.32554943603678677</v>
      </c>
      <c r="AA13" s="69">
        <f>('Rhode Island'!AE92/10^6)</f>
        <v>0.3716034855630906</v>
      </c>
    </row>
    <row r="14" spans="1:27" ht="12.75">
      <c r="A14" s="68" t="s">
        <v>84</v>
      </c>
      <c r="B14" s="69">
        <f>('Rhode Island'!F93/10^6)</f>
        <v>3.703219805423244</v>
      </c>
      <c r="C14" s="69">
        <f>('Rhode Island'!G93/10^6)</f>
        <v>3.637685576623789</v>
      </c>
      <c r="D14" s="69">
        <f>('Rhode Island'!H93/10^6)</f>
        <v>3.5952547289914905</v>
      </c>
      <c r="E14" s="69">
        <f>('Rhode Island'!I93/10^6)</f>
        <v>3.617207842867014</v>
      </c>
      <c r="F14" s="69">
        <f>('Rhode Island'!J93/10^6)</f>
        <v>3.8354131842179258</v>
      </c>
      <c r="G14" s="69">
        <f>('Rhode Island'!K93/10^6)</f>
        <v>3.5907721444690965</v>
      </c>
      <c r="H14" s="69">
        <f>('Rhode Island'!L93/10^6)</f>
        <v>4.008835660582747</v>
      </c>
      <c r="I14" s="69">
        <f>('Rhode Island'!M93/10^6)</f>
        <v>4.3302975759492774</v>
      </c>
      <c r="J14" s="69">
        <f>('Rhode Island'!N93/10^6)</f>
        <v>4.412203999330727</v>
      </c>
      <c r="K14" s="69">
        <f>('Rhode Island'!O93/10^6)</f>
        <v>4.33561219589842</v>
      </c>
      <c r="L14" s="69">
        <f>('Rhode Island'!P93/10^6)</f>
        <v>4.112090106925044</v>
      </c>
      <c r="M14" s="69">
        <f>('Rhode Island'!Q93/10^6)</f>
        <v>4.126802755263369</v>
      </c>
      <c r="N14" s="69">
        <f>('Rhode Island'!R93/10^6)</f>
        <v>4.042959049430823</v>
      </c>
      <c r="O14" s="69">
        <f>('Rhode Island'!S93/10^6)</f>
        <v>4.081947746189982</v>
      </c>
      <c r="P14" s="69">
        <f>('Rhode Island'!T93/10^6)</f>
        <v>3.99946440431021</v>
      </c>
      <c r="Q14" s="69">
        <f>('Rhode Island'!U93/10^6)</f>
        <v>4.1116619658916616</v>
      </c>
      <c r="R14" s="69">
        <f>('Rhode Island'!V93/10^6)</f>
        <v>4.152012504187514</v>
      </c>
      <c r="S14" s="69">
        <f>('Rhode Island'!W93/10^6)</f>
        <v>4.606910460436481</v>
      </c>
      <c r="T14" s="69">
        <f>('Rhode Island'!X93/10^6)</f>
        <v>4.454561635382034</v>
      </c>
      <c r="U14" s="69">
        <f>('Rhode Island'!Y93/10^6)</f>
        <v>4.639520162206597</v>
      </c>
      <c r="V14" s="69">
        <f>('Rhode Island'!Z93/10^6)</f>
        <v>4.621641163837495</v>
      </c>
      <c r="W14" s="69">
        <f>('Rhode Island'!AA93/10^6)</f>
        <v>4.663079329406231</v>
      </c>
      <c r="X14" s="69">
        <f>('Rhode Island'!AB93/10^6)</f>
        <v>4.617216872072792</v>
      </c>
      <c r="Y14" s="69">
        <f>('Rhode Island'!AC93/10^6)</f>
        <v>4.51607145862668</v>
      </c>
      <c r="Z14" s="69">
        <f>('Rhode Island'!AD93/10^6)</f>
        <v>4.414587016091673</v>
      </c>
      <c r="AA14" s="69">
        <f>('Rhode Island'!AE93/10^6)</f>
        <v>4.41306135187403</v>
      </c>
    </row>
    <row r="15" spans="1:27" ht="12.75">
      <c r="A15" s="68" t="s">
        <v>85</v>
      </c>
      <c r="B15" s="69">
        <f>('Rhode Island'!F94/10^6)</f>
        <v>0.9125213408831665</v>
      </c>
      <c r="C15" s="69">
        <f>('Rhode Island'!G94/10^6)</f>
        <v>0.7572585574839997</v>
      </c>
      <c r="D15" s="69">
        <f>('Rhode Island'!H94/10^6)</f>
        <v>0.43996564113113323</v>
      </c>
      <c r="E15" s="69">
        <f>('Rhode Island'!I94/10^6)</f>
        <v>0.5215364416368333</v>
      </c>
      <c r="F15" s="69">
        <f>('Rhode Island'!J94/10^6)</f>
        <v>0.5266095401511999</v>
      </c>
      <c r="G15" s="69">
        <f>('Rhode Island'!K94/10^6)</f>
        <v>0.4979846198019</v>
      </c>
      <c r="H15" s="69">
        <f>('Rhode Island'!L94/10^6)</f>
        <v>0.7344927203716665</v>
      </c>
      <c r="I15" s="69">
        <f>('Rhode Island'!M94/10^6)</f>
        <v>0.7021719399731666</v>
      </c>
      <c r="J15" s="69">
        <f>('Rhode Island'!N94/10^6)</f>
        <v>0.7691520644573333</v>
      </c>
      <c r="K15" s="69">
        <f>('Rhode Island'!O94/10^6)</f>
        <v>0.4686864091304999</v>
      </c>
      <c r="L15" s="69">
        <f>('Rhode Island'!P94/10^6)</f>
        <v>0.6717053019475333</v>
      </c>
      <c r="M15" s="69">
        <f>('Rhode Island'!Q94/10^6)</f>
        <v>1.3583772610815</v>
      </c>
      <c r="N15" s="69">
        <f>('Rhode Island'!R94/10^6)</f>
        <v>2.170513737122133</v>
      </c>
      <c r="O15" s="69">
        <f>('Rhode Island'!S94/10^6)</f>
        <v>1.9964505579142668</v>
      </c>
      <c r="P15" s="69">
        <f>('Rhode Island'!T94/10^6)</f>
        <v>2.1208976531541333</v>
      </c>
      <c r="Q15" s="69">
        <f>('Rhode Island'!U94/10^6)</f>
        <v>1.9822149728714662</v>
      </c>
      <c r="R15" s="69">
        <f>('Rhode Island'!V94/10^6)</f>
        <v>3.4427133525282665</v>
      </c>
      <c r="S15" s="69">
        <f>('Rhode Island'!W94/10^6)</f>
        <v>3.359318316459234</v>
      </c>
      <c r="T15" s="69">
        <f>('Rhode Island'!X94/10^6)</f>
        <v>3.2846294685662327</v>
      </c>
      <c r="U15" s="69">
        <f>('Rhode Island'!Y94/10^6)</f>
        <v>2.968254210127067</v>
      </c>
      <c r="V15" s="69">
        <f>('Rhode Island'!Z94/10^6)</f>
        <v>2.664740718708567</v>
      </c>
      <c r="W15" s="69">
        <f>('Rhode Island'!AA94/10^6)</f>
        <v>3.216889376557633</v>
      </c>
      <c r="X15" s="69">
        <f>('Rhode Island'!AB94/10^6)</f>
        <v>2.9293923293206</v>
      </c>
      <c r="Y15" s="69">
        <f>('Rhode Island'!AC94/10^6)</f>
        <v>2.290610901010667</v>
      </c>
      <c r="Z15" s="69">
        <f>('Rhode Island'!AD94/10^6)</f>
        <v>1.9583885197062998</v>
      </c>
      <c r="AA15" s="69">
        <f>('Rhode Island'!AE94/10^6)</f>
        <v>2.391087668820767</v>
      </c>
    </row>
    <row r="16" spans="1:27" ht="12.75">
      <c r="A16" s="66" t="s">
        <v>79</v>
      </c>
      <c r="B16" s="70">
        <f>('Rhode Island'!F95/10^6)</f>
        <v>8.32421848982276</v>
      </c>
      <c r="C16" s="70">
        <f>('Rhode Island'!G95/10^6)</f>
        <v>7.624878404982282</v>
      </c>
      <c r="D16" s="70">
        <f>('Rhode Island'!H95/10^6)</f>
        <v>7.324546461802193</v>
      </c>
      <c r="E16" s="70">
        <f>('Rhode Island'!I95/10^6)</f>
        <v>7.567021795260752</v>
      </c>
      <c r="F16" s="70">
        <f>('Rhode Island'!J95/10^6)</f>
        <v>8.326393504293804</v>
      </c>
      <c r="G16" s="70">
        <f>('Rhode Island'!K95/10^6)</f>
        <v>8.37649222521345</v>
      </c>
      <c r="H16" s="70">
        <f>('Rhode Island'!L95/10^6)</f>
        <v>9.402263295402559</v>
      </c>
      <c r="I16" s="70">
        <f>('Rhode Island'!M95/10^6)</f>
        <v>9.687785950808179</v>
      </c>
      <c r="J16" s="70">
        <f>('Rhode Island'!N95/10^6)</f>
        <v>10.178271759930555</v>
      </c>
      <c r="K16" s="70">
        <f>('Rhode Island'!O95/10^6)</f>
        <v>9.073620490191406</v>
      </c>
      <c r="L16" s="70">
        <f>('Rhode Island'!P95/10^6)</f>
        <v>8.683116733632502</v>
      </c>
      <c r="M16" s="70">
        <f>('Rhode Island'!Q95/10^6)</f>
        <v>10.591532483045176</v>
      </c>
      <c r="N16" s="70">
        <f>('Rhode Island'!R95/10^6)</f>
        <v>12.845919797020784</v>
      </c>
      <c r="O16" s="70">
        <f>('Rhode Island'!S95/10^6)</f>
        <v>10.651624402927474</v>
      </c>
      <c r="P16" s="70">
        <f>('Rhode Island'!T95/10^6)</f>
        <v>12.652027262976265</v>
      </c>
      <c r="Q16" s="70">
        <f>('Rhode Island'!U95/10^6)</f>
        <v>11.898510862896885</v>
      </c>
      <c r="R16" s="70">
        <f>('Rhode Island'!V95/10^6)</f>
        <v>13.30726146954984</v>
      </c>
      <c r="S16" s="70">
        <f>('Rhode Island'!W95/10^6)</f>
        <v>13.36105425523223</v>
      </c>
      <c r="T16" s="70">
        <f>('Rhode Island'!X95/10^6)</f>
        <v>13.597334291737964</v>
      </c>
      <c r="U16" s="70">
        <f>('Rhode Island'!Y95/10^6)</f>
        <v>12.95461441425437</v>
      </c>
      <c r="V16" s="70">
        <f>('Rhode Island'!Z95/10^6)</f>
        <v>11.46745210504384</v>
      </c>
      <c r="W16" s="70">
        <f>('Rhode Island'!AA95/10^6)</f>
        <v>12.0328416615039</v>
      </c>
      <c r="X16" s="70">
        <f>('Rhode Island'!AB95/10^6)</f>
        <v>11.494750385426423</v>
      </c>
      <c r="Y16" s="70">
        <f>('Rhode Island'!AC95/10^6)</f>
        <v>11.171799887959592</v>
      </c>
      <c r="Z16" s="70">
        <f>('Rhode Island'!AD95/10^6)</f>
        <v>10.70101372066714</v>
      </c>
      <c r="AA16" s="70">
        <f>('Rhode Island'!AE95/10^6)</f>
        <v>11.063353403401294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0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5025.7662726456265</v>
      </c>
      <c r="G8" s="27">
        <v>10904.84640033707</v>
      </c>
      <c r="H8" s="27">
        <v>15226.868276619101</v>
      </c>
      <c r="I8" s="27">
        <v>13452.538460142794</v>
      </c>
      <c r="J8" s="27">
        <v>13287.22197566928</v>
      </c>
      <c r="K8" s="27">
        <v>8376.623461639649</v>
      </c>
      <c r="L8" s="27">
        <v>8751.84168246682</v>
      </c>
      <c r="M8" s="27">
        <v>7537.62402953797</v>
      </c>
      <c r="N8" s="27">
        <v>5670.156508604658</v>
      </c>
      <c r="O8" s="27">
        <v>6002.174050856837</v>
      </c>
      <c r="P8" s="27">
        <v>9427.536355471691</v>
      </c>
      <c r="Q8" s="27">
        <v>7751.747715252516</v>
      </c>
      <c r="R8" s="27">
        <v>9440.041431176349</v>
      </c>
      <c r="S8" s="27">
        <v>5544.150099336847</v>
      </c>
      <c r="T8" s="27">
        <v>5974.312763650879</v>
      </c>
      <c r="U8" s="27">
        <v>6034.524763451298</v>
      </c>
      <c r="V8" s="27">
        <v>6654.442876776951</v>
      </c>
      <c r="W8" s="27">
        <v>5926.456442380093</v>
      </c>
      <c r="X8" s="27">
        <v>4927.453388792627</v>
      </c>
      <c r="Y8" s="27">
        <v>3405.4673186308755</v>
      </c>
      <c r="Z8" s="27">
        <v>4324.479431375929</v>
      </c>
      <c r="AA8" s="27">
        <v>4204.880051891029</v>
      </c>
      <c r="AB8" s="27">
        <v>6233.255502535585</v>
      </c>
      <c r="AC8" s="27">
        <v>8220.347875824407</v>
      </c>
      <c r="AD8" s="27">
        <v>6307.439092451308</v>
      </c>
      <c r="AE8" s="27">
        <v>6451.458958913555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9002.954198002379</v>
      </c>
      <c r="G10" s="27">
        <v>4632.947996933713</v>
      </c>
      <c r="H10" s="27">
        <v>0</v>
      </c>
      <c r="I10" s="27">
        <v>0</v>
      </c>
      <c r="J10" s="27">
        <v>4629.754084604149</v>
      </c>
      <c r="K10" s="27">
        <v>9145.296375792654</v>
      </c>
      <c r="L10" s="27">
        <v>54570.56192677196</v>
      </c>
      <c r="M10" s="27">
        <v>2343.9097894421716</v>
      </c>
      <c r="N10" s="27">
        <v>403293.8673440321</v>
      </c>
      <c r="O10" s="27">
        <v>55966.48202411301</v>
      </c>
      <c r="P10" s="27">
        <v>236.3742141502844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1367.270315065635</v>
      </c>
      <c r="G11" s="27">
        <v>2466.1244114632004</v>
      </c>
      <c r="H11" s="27">
        <v>3190.0257785922295</v>
      </c>
      <c r="I11" s="27">
        <v>2608.532186045668</v>
      </c>
      <c r="J11" s="27">
        <v>3175.872783064656</v>
      </c>
      <c r="K11" s="27">
        <v>2405.1651844762364</v>
      </c>
      <c r="L11" s="27">
        <v>2662.550199127287</v>
      </c>
      <c r="M11" s="27">
        <v>2297.5813809182537</v>
      </c>
      <c r="N11" s="27">
        <v>1628.8766889531985</v>
      </c>
      <c r="O11" s="27">
        <v>1629.709771298455</v>
      </c>
      <c r="P11" s="27">
        <v>2394.60337835999</v>
      </c>
      <c r="Q11" s="27">
        <v>1734.6119476372346</v>
      </c>
      <c r="R11" s="27">
        <v>2122.451651531783</v>
      </c>
      <c r="S11" s="27">
        <v>1238.8462483330463</v>
      </c>
      <c r="T11" s="27">
        <v>1072.177141638922</v>
      </c>
      <c r="U11" s="27">
        <v>918.3118578258385</v>
      </c>
      <c r="V11" s="27">
        <v>920.5961889123749</v>
      </c>
      <c r="W11" s="27">
        <v>745.2431040269979</v>
      </c>
      <c r="X11" s="27">
        <v>619.6133691974128</v>
      </c>
      <c r="Y11" s="27">
        <v>472.47375057833096</v>
      </c>
      <c r="Z11" s="27">
        <v>543.8129582422368</v>
      </c>
      <c r="AA11" s="27">
        <v>528.761760303363</v>
      </c>
      <c r="AB11" s="27">
        <v>864.8088822563527</v>
      </c>
      <c r="AC11" s="27">
        <v>1249.7318757881178</v>
      </c>
      <c r="AD11" s="27">
        <v>793.154081882592</v>
      </c>
      <c r="AE11" s="27">
        <v>649.1713438143536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15395.990785713639</v>
      </c>
      <c r="G12" s="27">
        <v>18003.918808733983</v>
      </c>
      <c r="H12" s="27">
        <v>18416.89405521133</v>
      </c>
      <c r="I12" s="27">
        <v>16061.070646188462</v>
      </c>
      <c r="J12" s="27">
        <v>21092.848843338084</v>
      </c>
      <c r="K12" s="27">
        <v>19927.085021908537</v>
      </c>
      <c r="L12" s="27">
        <v>65984.95380836607</v>
      </c>
      <c r="M12" s="27">
        <v>12179.115199898395</v>
      </c>
      <c r="N12" s="27">
        <v>410592.90054159</v>
      </c>
      <c r="O12" s="27">
        <v>63598.36584626831</v>
      </c>
      <c r="P12" s="27">
        <v>12058.513947981966</v>
      </c>
      <c r="Q12" s="27">
        <v>9486.35966288975</v>
      </c>
      <c r="R12" s="27">
        <v>11562.493082708132</v>
      </c>
      <c r="S12" s="27">
        <v>6782.996347669893</v>
      </c>
      <c r="T12" s="27">
        <v>7046.489905289801</v>
      </c>
      <c r="U12" s="27">
        <v>6952.836621277136</v>
      </c>
      <c r="V12" s="27">
        <v>7575.039065689326</v>
      </c>
      <c r="W12" s="27">
        <v>6671.699546407091</v>
      </c>
      <c r="X12" s="27">
        <v>5547.06675799004</v>
      </c>
      <c r="Y12" s="27">
        <v>3877.9410692092065</v>
      </c>
      <c r="Z12" s="27">
        <v>4868.292389618166</v>
      </c>
      <c r="AA12" s="27">
        <v>4733.6418121943925</v>
      </c>
      <c r="AB12" s="27">
        <v>7098.064384791938</v>
      </c>
      <c r="AC12" s="27">
        <v>9470.079751612524</v>
      </c>
      <c r="AD12" s="27">
        <v>7100.5931743339</v>
      </c>
      <c r="AE12" s="27">
        <v>7100.630302727908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522210.31257559994</v>
      </c>
      <c r="G13" s="27">
        <v>499700.0213641333</v>
      </c>
      <c r="H13" s="27">
        <v>603441.8982511334</v>
      </c>
      <c r="I13" s="27">
        <v>608075.8588256</v>
      </c>
      <c r="J13" s="27">
        <v>670187.4855103999</v>
      </c>
      <c r="K13" s="27">
        <v>1492199.8239272668</v>
      </c>
      <c r="L13" s="27">
        <v>741862.6841413333</v>
      </c>
      <c r="M13" s="27">
        <v>889421.6387994667</v>
      </c>
      <c r="N13" s="27">
        <v>873426.4534416666</v>
      </c>
      <c r="O13" s="27">
        <v>805201.1567680667</v>
      </c>
      <c r="P13" s="27">
        <v>819768.7559475334</v>
      </c>
      <c r="Q13" s="27">
        <v>231381.2572038</v>
      </c>
      <c r="R13" s="27">
        <v>753633.8301257333</v>
      </c>
      <c r="S13" s="27">
        <v>410695.21751206665</v>
      </c>
      <c r="T13" s="27">
        <v>630194.5127962</v>
      </c>
      <c r="U13" s="27">
        <v>496706.68009233335</v>
      </c>
      <c r="V13" s="27">
        <v>169125.38358393335</v>
      </c>
      <c r="W13" s="27">
        <v>137472.43861706665</v>
      </c>
      <c r="X13" s="27">
        <v>141323.932189</v>
      </c>
      <c r="Y13" s="27">
        <v>151389.03869026667</v>
      </c>
      <c r="Z13" s="27">
        <v>101941.10754299999</v>
      </c>
      <c r="AA13" s="27">
        <v>98930.93320293333</v>
      </c>
      <c r="AB13" s="27">
        <v>89838.63726786667</v>
      </c>
      <c r="AC13" s="27">
        <v>164656.40129253332</v>
      </c>
      <c r="AD13" s="27">
        <v>88576.74687986667</v>
      </c>
      <c r="AE13" s="27">
        <v>164838.33739486666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522210.31257559994</v>
      </c>
      <c r="G14" s="27">
        <v>499700.0213641333</v>
      </c>
      <c r="H14" s="27">
        <v>603441.8982511334</v>
      </c>
      <c r="I14" s="27">
        <v>608075.8588256</v>
      </c>
      <c r="J14" s="27">
        <v>670187.4855103999</v>
      </c>
      <c r="K14" s="27">
        <v>1492199.8239272668</v>
      </c>
      <c r="L14" s="27">
        <v>741862.6841413333</v>
      </c>
      <c r="M14" s="27">
        <v>889421.6387994667</v>
      </c>
      <c r="N14" s="27">
        <v>873426.4534416666</v>
      </c>
      <c r="O14" s="27">
        <v>805201.1567680667</v>
      </c>
      <c r="P14" s="27">
        <v>819768.7559475334</v>
      </c>
      <c r="Q14" s="27">
        <v>231381.2572038</v>
      </c>
      <c r="R14" s="27">
        <v>753633.8301257333</v>
      </c>
      <c r="S14" s="27">
        <v>410695.21751206665</v>
      </c>
      <c r="T14" s="27">
        <v>630194.5127962</v>
      </c>
      <c r="U14" s="27">
        <v>496706.68009233335</v>
      </c>
      <c r="V14" s="27">
        <v>169125.38358393335</v>
      </c>
      <c r="W14" s="27">
        <v>137472.43861706665</v>
      </c>
      <c r="X14" s="27">
        <v>141323.932189</v>
      </c>
      <c r="Y14" s="27">
        <v>151389.03869026667</v>
      </c>
      <c r="Z14" s="27">
        <v>101941.10754299999</v>
      </c>
      <c r="AA14" s="27">
        <v>98930.93320293333</v>
      </c>
      <c r="AB14" s="27">
        <v>89838.63726786667</v>
      </c>
      <c r="AC14" s="27">
        <v>164656.40129253332</v>
      </c>
      <c r="AD14" s="27">
        <v>88576.74687986667</v>
      </c>
      <c r="AE14" s="27">
        <v>164838.33739486666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93834.8615171</v>
      </c>
      <c r="G15" s="27">
        <v>7968.9492553</v>
      </c>
      <c r="H15" s="27">
        <v>9728.626006</v>
      </c>
      <c r="I15" s="27">
        <v>8201.322486500001</v>
      </c>
      <c r="J15" s="27">
        <v>7399.5044849000005</v>
      </c>
      <c r="K15" s="27">
        <v>10601.639133800001</v>
      </c>
      <c r="L15" s="27">
        <v>12133.9859124</v>
      </c>
      <c r="M15" s="27">
        <v>14707.8663666</v>
      </c>
      <c r="N15" s="27">
        <v>16066.0522286</v>
      </c>
      <c r="O15" s="27">
        <v>16014.042105600001</v>
      </c>
      <c r="P15" s="27">
        <v>14692.6383395</v>
      </c>
      <c r="Q15" s="27">
        <v>10550.5900599</v>
      </c>
      <c r="R15" s="27">
        <v>10453.1400963</v>
      </c>
      <c r="S15" s="27">
        <v>2877.875022</v>
      </c>
      <c r="T15" s="27">
        <v>3556.0899319</v>
      </c>
      <c r="U15" s="27">
        <v>7758.932005</v>
      </c>
      <c r="V15" s="27">
        <v>13024.124257099998</v>
      </c>
      <c r="W15" s="27">
        <v>3724.9100724000004</v>
      </c>
      <c r="X15" s="27">
        <v>3175.7898645</v>
      </c>
      <c r="Y15" s="27">
        <v>3926.4328663999995</v>
      </c>
      <c r="Z15" s="27">
        <v>4681.3649564</v>
      </c>
      <c r="AA15" s="27">
        <v>5038.9727795</v>
      </c>
      <c r="AB15" s="27">
        <v>2465.2397</v>
      </c>
      <c r="AC15" s="27">
        <v>2476.566103</v>
      </c>
      <c r="AD15" s="27">
        <v>4020.7429878</v>
      </c>
      <c r="AE15" s="27">
        <v>4284.6239612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93834.8615171</v>
      </c>
      <c r="G16" s="27">
        <v>7968.9492553</v>
      </c>
      <c r="H16" s="27">
        <v>9728.626006</v>
      </c>
      <c r="I16" s="27">
        <v>8201.322486500001</v>
      </c>
      <c r="J16" s="27">
        <v>7399.5044849000005</v>
      </c>
      <c r="K16" s="27">
        <v>10601.639133800001</v>
      </c>
      <c r="L16" s="27">
        <v>12133.9859124</v>
      </c>
      <c r="M16" s="27">
        <v>14707.8663666</v>
      </c>
      <c r="N16" s="27">
        <v>16066.0522286</v>
      </c>
      <c r="O16" s="27">
        <v>16014.042105600001</v>
      </c>
      <c r="P16" s="27">
        <v>14692.6383395</v>
      </c>
      <c r="Q16" s="27">
        <v>10550.5900599</v>
      </c>
      <c r="R16" s="27">
        <v>10453.1400963</v>
      </c>
      <c r="S16" s="27">
        <v>2877.875022</v>
      </c>
      <c r="T16" s="27">
        <v>3556.0899319</v>
      </c>
      <c r="U16" s="27">
        <v>7758.932005</v>
      </c>
      <c r="V16" s="27">
        <v>13024.124257099998</v>
      </c>
      <c r="W16" s="27">
        <v>3724.9100724000004</v>
      </c>
      <c r="X16" s="27">
        <v>3175.7898645</v>
      </c>
      <c r="Y16" s="27">
        <v>3926.4328663999995</v>
      </c>
      <c r="Z16" s="27">
        <v>4681.3649564</v>
      </c>
      <c r="AA16" s="27">
        <v>5038.9727795</v>
      </c>
      <c r="AB16" s="27">
        <v>2465.2397</v>
      </c>
      <c r="AC16" s="27">
        <v>2476.566103</v>
      </c>
      <c r="AD16" s="27">
        <v>4020.7429878</v>
      </c>
      <c r="AE16" s="27">
        <v>4284.6239612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287663.27181899996</v>
      </c>
      <c r="G17" s="27">
        <v>296284.87711899995</v>
      </c>
      <c r="H17" s="27">
        <v>312265.6847695</v>
      </c>
      <c r="I17" s="27">
        <v>363311.74810699996</v>
      </c>
      <c r="J17" s="27">
        <v>388745.817306</v>
      </c>
      <c r="K17" s="27">
        <v>142393.79950949998</v>
      </c>
      <c r="L17" s="27">
        <v>503570.27790299995</v>
      </c>
      <c r="M17" s="27">
        <v>611164.3328175</v>
      </c>
      <c r="N17" s="27">
        <v>530058.0457865</v>
      </c>
      <c r="O17" s="27">
        <v>678466.8856735</v>
      </c>
      <c r="P17" s="27">
        <v>491783.9775694999</v>
      </c>
      <c r="Q17" s="27">
        <v>599666.4029509999</v>
      </c>
      <c r="R17" s="27">
        <v>489529.9788224999</v>
      </c>
      <c r="S17" s="27">
        <v>525359.1699509999</v>
      </c>
      <c r="T17" s="27">
        <v>541534.9816029998</v>
      </c>
      <c r="U17" s="27">
        <v>566016.4768719999</v>
      </c>
      <c r="V17" s="27">
        <v>549708.199348</v>
      </c>
      <c r="W17" s="27">
        <v>827104.8642779998</v>
      </c>
      <c r="X17" s="27">
        <v>595440.2275360001</v>
      </c>
      <c r="Y17" s="27">
        <v>646447.473826</v>
      </c>
      <c r="Z17" s="27">
        <v>581159.872832</v>
      </c>
      <c r="AA17" s="27">
        <v>594413.5255905</v>
      </c>
      <c r="AB17" s="27">
        <v>629481.6319329999</v>
      </c>
      <c r="AC17" s="27">
        <v>613504.2023495</v>
      </c>
      <c r="AD17" s="27">
        <v>635286.5028509999</v>
      </c>
      <c r="AE17" s="27">
        <v>650463.0920865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262835.19185</v>
      </c>
      <c r="G18" s="27">
        <v>162382.816057</v>
      </c>
      <c r="H18" s="27">
        <v>184385.452405</v>
      </c>
      <c r="I18" s="27">
        <v>245993.59157449997</v>
      </c>
      <c r="J18" s="27">
        <v>289323.27135249996</v>
      </c>
      <c r="K18" s="27">
        <v>209996.43707349998</v>
      </c>
      <c r="L18" s="27">
        <v>383079.33448399993</v>
      </c>
      <c r="M18" s="27">
        <v>433467.88099999994</v>
      </c>
      <c r="N18" s="27">
        <v>394009.10391149996</v>
      </c>
      <c r="O18" s="27">
        <v>368913.515124</v>
      </c>
      <c r="P18" s="27">
        <v>340625.446007</v>
      </c>
      <c r="Q18" s="27">
        <v>382450.7835994999</v>
      </c>
      <c r="R18" s="27">
        <v>298522.8245615</v>
      </c>
      <c r="S18" s="27">
        <v>290642.2170575</v>
      </c>
      <c r="T18" s="27">
        <v>383360.4404245</v>
      </c>
      <c r="U18" s="27">
        <v>315705.03025599994</v>
      </c>
      <c r="V18" s="27">
        <v>344341.8705265</v>
      </c>
      <c r="W18" s="27">
        <v>316202.3002985</v>
      </c>
      <c r="X18" s="27">
        <v>264131.008988</v>
      </c>
      <c r="Y18" s="27">
        <v>217058.95984849997</v>
      </c>
      <c r="Z18" s="27">
        <v>267844.007893</v>
      </c>
      <c r="AA18" s="27">
        <v>268411.230549</v>
      </c>
      <c r="AB18" s="27">
        <v>282278.91757449997</v>
      </c>
      <c r="AC18" s="27">
        <v>417700.22001399996</v>
      </c>
      <c r="AD18" s="27">
        <v>366023.2576769999</v>
      </c>
      <c r="AE18" s="27">
        <v>292416.09212199994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176793.05443799996</v>
      </c>
      <c r="G19" s="27">
        <v>136877.6618825</v>
      </c>
      <c r="H19" s="27">
        <v>137651.810527</v>
      </c>
      <c r="I19" s="27">
        <v>155185.850897</v>
      </c>
      <c r="J19" s="27">
        <v>182523.818554</v>
      </c>
      <c r="K19" s="27">
        <v>117359.70573249999</v>
      </c>
      <c r="L19" s="27">
        <v>136345.941116</v>
      </c>
      <c r="M19" s="27">
        <v>264048.26536549994</v>
      </c>
      <c r="N19" s="27">
        <v>132169.168285</v>
      </c>
      <c r="O19" s="27">
        <v>147816.4982525</v>
      </c>
      <c r="P19" s="27">
        <v>118769.13359849999</v>
      </c>
      <c r="Q19" s="27">
        <v>112984.092914</v>
      </c>
      <c r="R19" s="27">
        <v>139536.96502899998</v>
      </c>
      <c r="S19" s="27">
        <v>131314.3966365</v>
      </c>
      <c r="T19" s="27">
        <v>144825.114588</v>
      </c>
      <c r="U19" s="27">
        <v>119368.77779749999</v>
      </c>
      <c r="V19" s="27">
        <v>125060.0643215</v>
      </c>
      <c r="W19" s="27">
        <v>145741.635809</v>
      </c>
      <c r="X19" s="27">
        <v>106064.62886249999</v>
      </c>
      <c r="Y19" s="27">
        <v>99931.0774385</v>
      </c>
      <c r="Z19" s="27">
        <v>70367.0557975</v>
      </c>
      <c r="AA19" s="27">
        <v>51089.76826799999</v>
      </c>
      <c r="AB19" s="27">
        <v>64504.8440575</v>
      </c>
      <c r="AC19" s="27">
        <v>100608.40035399998</v>
      </c>
      <c r="AD19" s="27">
        <v>106778.82157249999</v>
      </c>
      <c r="AE19" s="27">
        <v>86951.79423699998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11977.210129499997</v>
      </c>
      <c r="G20" s="27">
        <v>7901.149486999999</v>
      </c>
      <c r="H20" s="27">
        <v>7536.834689999999</v>
      </c>
      <c r="I20" s="27">
        <v>8253.1070545</v>
      </c>
      <c r="J20" s="27">
        <v>11174.865817499998</v>
      </c>
      <c r="K20" s="27">
        <v>8583.759684499999</v>
      </c>
      <c r="L20" s="27">
        <v>11765.438685</v>
      </c>
      <c r="M20" s="27">
        <v>11551.111379499998</v>
      </c>
      <c r="N20" s="27">
        <v>17697.5854825</v>
      </c>
      <c r="O20" s="27">
        <v>14712.337639999998</v>
      </c>
      <c r="P20" s="27">
        <v>7908.392799999999</v>
      </c>
      <c r="Q20" s="27">
        <v>24519.42647</v>
      </c>
      <c r="R20" s="27">
        <v>7164.850847</v>
      </c>
      <c r="S20" s="27">
        <v>10274.945257499998</v>
      </c>
      <c r="T20" s="27">
        <v>20531.142170000003</v>
      </c>
      <c r="U20" s="27">
        <v>10209.7525145</v>
      </c>
      <c r="V20" s="27">
        <v>58441.57442199999</v>
      </c>
      <c r="W20" s="27">
        <v>30755.382041999997</v>
      </c>
      <c r="X20" s="27">
        <v>19880.06328</v>
      </c>
      <c r="Y20" s="27">
        <v>18396.813897</v>
      </c>
      <c r="Z20" s="27">
        <v>16731.1935175</v>
      </c>
      <c r="AA20" s="27">
        <v>18198.6776125</v>
      </c>
      <c r="AB20" s="27">
        <v>13294.281</v>
      </c>
      <c r="AC20" s="27">
        <v>12359.846807</v>
      </c>
      <c r="AD20" s="27">
        <v>9515.211551999999</v>
      </c>
      <c r="AE20" s="27">
        <v>11658.488264499998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1404926.8755444998</v>
      </c>
      <c r="G21" s="27">
        <v>1093746.0338034998</v>
      </c>
      <c r="H21" s="27">
        <v>1050657.193817</v>
      </c>
      <c r="I21" s="27">
        <v>1232633.130575</v>
      </c>
      <c r="J21" s="27">
        <v>1449747.7305080001</v>
      </c>
      <c r="K21" s="27">
        <v>1626680.578985</v>
      </c>
      <c r="L21" s="27">
        <v>1424332.7761355</v>
      </c>
      <c r="M21" s="27">
        <v>1555170.2237995</v>
      </c>
      <c r="N21" s="27">
        <v>1757075.3352845</v>
      </c>
      <c r="O21" s="27">
        <v>1505551.0499645</v>
      </c>
      <c r="P21" s="27">
        <v>1293009.572239</v>
      </c>
      <c r="Q21" s="27">
        <v>1325727.8752794997</v>
      </c>
      <c r="R21" s="27">
        <v>1620288.1050894998</v>
      </c>
      <c r="S21" s="27">
        <v>1490538.0058415</v>
      </c>
      <c r="T21" s="27">
        <v>1667102.3348595</v>
      </c>
      <c r="U21" s="27">
        <v>1476758.9568654997</v>
      </c>
      <c r="V21" s="27">
        <v>1482585.1071185</v>
      </c>
      <c r="W21" s="27">
        <v>1537048.1759324998</v>
      </c>
      <c r="X21" s="27">
        <v>1391213.39896</v>
      </c>
      <c r="Y21" s="27">
        <v>1346961.9275035</v>
      </c>
      <c r="Z21" s="27">
        <v>1389919.221845</v>
      </c>
      <c r="AA21" s="27">
        <v>1517916.2308695</v>
      </c>
      <c r="AB21" s="27">
        <v>1429750.0639729998</v>
      </c>
      <c r="AC21" s="27">
        <v>1578747.865233</v>
      </c>
      <c r="AD21" s="27">
        <v>1658550.7838515</v>
      </c>
      <c r="AE21" s="27">
        <v>1590596.1550709996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2144195.6037810002</v>
      </c>
      <c r="G22" s="27">
        <v>1697192.5383489998</v>
      </c>
      <c r="H22" s="27">
        <v>1692496.9762085</v>
      </c>
      <c r="I22" s="27">
        <v>2005377.4282079998</v>
      </c>
      <c r="J22" s="27">
        <v>2321515.503538</v>
      </c>
      <c r="K22" s="27">
        <v>2105014.2809849996</v>
      </c>
      <c r="L22" s="27">
        <v>2459093.7683235</v>
      </c>
      <c r="M22" s="27">
        <v>2875401.8143619997</v>
      </c>
      <c r="N22" s="27">
        <v>2831009.23875</v>
      </c>
      <c r="O22" s="27">
        <v>2715460.2866545</v>
      </c>
      <c r="P22" s="27">
        <v>2252096.5222139996</v>
      </c>
      <c r="Q22" s="27">
        <v>2445348.581214</v>
      </c>
      <c r="R22" s="27">
        <v>2555042.7243494997</v>
      </c>
      <c r="S22" s="27">
        <v>2448128.734744</v>
      </c>
      <c r="T22" s="27">
        <v>2757354.0136450003</v>
      </c>
      <c r="U22" s="27">
        <v>2488058.9943055</v>
      </c>
      <c r="V22" s="27">
        <v>2560136.8157364996</v>
      </c>
      <c r="W22" s="27">
        <v>2856852.3583599995</v>
      </c>
      <c r="X22" s="27">
        <v>2376729.3276264993</v>
      </c>
      <c r="Y22" s="27">
        <v>2328796.2525135</v>
      </c>
      <c r="Z22" s="27">
        <v>2326021.351885</v>
      </c>
      <c r="AA22" s="27">
        <v>2450029.4328894997</v>
      </c>
      <c r="AB22" s="27">
        <v>2419309.738538</v>
      </c>
      <c r="AC22" s="27">
        <v>2722920.5347574996</v>
      </c>
      <c r="AD22" s="27">
        <v>2776154.577504</v>
      </c>
      <c r="AE22" s="27">
        <v>2632085.6217809995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139721.47812664392</v>
      </c>
      <c r="G23" s="27">
        <v>121310.48675679893</v>
      </c>
      <c r="H23" s="27">
        <v>112631.98750850341</v>
      </c>
      <c r="I23" s="27">
        <v>132234.78574727185</v>
      </c>
      <c r="J23" s="27">
        <v>229914.14948989698</v>
      </c>
      <c r="K23" s="27">
        <v>199922.42040178005</v>
      </c>
      <c r="L23" s="27">
        <v>155647.6317316267</v>
      </c>
      <c r="M23" s="27">
        <v>212170.3899218492</v>
      </c>
      <c r="N23" s="27">
        <v>255805.05873370892</v>
      </c>
      <c r="O23" s="27">
        <v>291340.06053031236</v>
      </c>
      <c r="P23" s="27">
        <v>311892.20786974236</v>
      </c>
      <c r="Q23" s="27">
        <v>263205.0902123514</v>
      </c>
      <c r="R23" s="27">
        <v>223246.50505162484</v>
      </c>
      <c r="S23" s="27">
        <v>211400.2592628763</v>
      </c>
      <c r="T23" s="27">
        <v>212490.9874444297</v>
      </c>
      <c r="U23" s="27">
        <v>200665.52644516932</v>
      </c>
      <c r="V23" s="27">
        <v>216874.28331929236</v>
      </c>
      <c r="W23" s="27">
        <v>332585.1709092401</v>
      </c>
      <c r="X23" s="27">
        <v>369374.93971959414</v>
      </c>
      <c r="Y23" s="27">
        <v>424725.35509831476</v>
      </c>
      <c r="Z23" s="27">
        <v>515492.7931097027</v>
      </c>
      <c r="AA23" s="27">
        <v>524224.06023873156</v>
      </c>
      <c r="AB23" s="27">
        <v>516984.9602016815</v>
      </c>
      <c r="AC23" s="27">
        <v>424292.30091537535</v>
      </c>
      <c r="AD23" s="27">
        <v>416102.7158430455</v>
      </c>
      <c r="AE23" s="27">
        <v>331400.6398496873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139721.47812664392</v>
      </c>
      <c r="G24" s="27">
        <v>121310.48675679893</v>
      </c>
      <c r="H24" s="27">
        <v>112631.98750850341</v>
      </c>
      <c r="I24" s="27">
        <v>132234.78574727185</v>
      </c>
      <c r="J24" s="27">
        <v>229914.14948989698</v>
      </c>
      <c r="K24" s="27">
        <v>199922.42040178005</v>
      </c>
      <c r="L24" s="27">
        <v>155647.6317316267</v>
      </c>
      <c r="M24" s="27">
        <v>212170.3899218492</v>
      </c>
      <c r="N24" s="27">
        <v>255805.05873370892</v>
      </c>
      <c r="O24" s="27">
        <v>291340.06053031236</v>
      </c>
      <c r="P24" s="27">
        <v>311892.20786974236</v>
      </c>
      <c r="Q24" s="27">
        <v>263205.0902123514</v>
      </c>
      <c r="R24" s="27">
        <v>223246.50505162484</v>
      </c>
      <c r="S24" s="27">
        <v>211400.2592628763</v>
      </c>
      <c r="T24" s="27">
        <v>212490.9874444297</v>
      </c>
      <c r="U24" s="27">
        <v>200665.52644516932</v>
      </c>
      <c r="V24" s="27">
        <v>216874.28331929236</v>
      </c>
      <c r="W24" s="27">
        <v>332585.1709092401</v>
      </c>
      <c r="X24" s="27">
        <v>369374.93971959414</v>
      </c>
      <c r="Y24" s="27">
        <v>424725.35509831476</v>
      </c>
      <c r="Z24" s="27">
        <v>515492.7931097027</v>
      </c>
      <c r="AA24" s="27">
        <v>524224.06023873156</v>
      </c>
      <c r="AB24" s="27">
        <v>516984.9602016815</v>
      </c>
      <c r="AC24" s="27">
        <v>424292.30091537535</v>
      </c>
      <c r="AD24" s="27">
        <v>416102.7158430455</v>
      </c>
      <c r="AE24" s="27">
        <v>331400.6398496873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0</v>
      </c>
      <c r="G25" s="27">
        <v>409.9788</v>
      </c>
      <c r="H25" s="27">
        <v>820.0436449333331</v>
      </c>
      <c r="I25" s="27">
        <v>1171.362938533333</v>
      </c>
      <c r="J25" s="27">
        <v>1425.168015333333</v>
      </c>
      <c r="K25" s="27">
        <v>1630.1169235999998</v>
      </c>
      <c r="L25" s="27">
        <v>1659.4835532</v>
      </c>
      <c r="M25" s="27">
        <v>2215.9151681333333</v>
      </c>
      <c r="N25" s="27">
        <v>1122.5957071999999</v>
      </c>
      <c r="O25" s="27">
        <v>1874.1360161333332</v>
      </c>
      <c r="P25" s="27">
        <v>673.5459998666665</v>
      </c>
      <c r="Q25" s="27">
        <v>465.4568130666666</v>
      </c>
      <c r="R25" s="27">
        <v>1269.8070190666665</v>
      </c>
      <c r="S25" s="27">
        <v>988.4834710666664</v>
      </c>
      <c r="T25" s="27">
        <v>1969.3660653333332</v>
      </c>
      <c r="U25" s="27">
        <v>12475.175490799998</v>
      </c>
      <c r="V25" s="27">
        <v>803.0298862666667</v>
      </c>
      <c r="W25" s="27">
        <v>22667.47767093333</v>
      </c>
      <c r="X25" s="27">
        <v>27587.772801599996</v>
      </c>
      <c r="Y25" s="27">
        <v>16314.737581999998</v>
      </c>
      <c r="Z25" s="27">
        <v>7843.0419495999995</v>
      </c>
      <c r="AA25" s="27">
        <v>40186.711998399995</v>
      </c>
      <c r="AB25" s="27">
        <v>22533.217929199996</v>
      </c>
      <c r="AC25" s="27">
        <v>2110.0827923999996</v>
      </c>
      <c r="AD25" s="27">
        <v>2808.6584679999996</v>
      </c>
      <c r="AE25" s="27">
        <v>3867.0386245333325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12299.364</v>
      </c>
      <c r="G26" s="27">
        <v>2459.8728</v>
      </c>
      <c r="H26" s="27">
        <v>0</v>
      </c>
      <c r="I26" s="27">
        <v>78.09264613333332</v>
      </c>
      <c r="J26" s="27">
        <v>58.56984613333332</v>
      </c>
      <c r="K26" s="27">
        <v>204.9850616</v>
      </c>
      <c r="L26" s="27">
        <v>966.4017381333333</v>
      </c>
      <c r="M26" s="27">
        <v>1239.7390147999997</v>
      </c>
      <c r="N26" s="27">
        <v>6764.838920399999</v>
      </c>
      <c r="O26" s="27">
        <v>449.0128309333333</v>
      </c>
      <c r="P26" s="27">
        <v>5925.239214399999</v>
      </c>
      <c r="Q26" s="27">
        <v>6254.214301866666</v>
      </c>
      <c r="R26" s="27">
        <v>4554.208646533333</v>
      </c>
      <c r="S26" s="27">
        <v>3291.7031546666663</v>
      </c>
      <c r="T26" s="27">
        <v>3033.2321286666665</v>
      </c>
      <c r="U26" s="27">
        <v>2774.912946666667</v>
      </c>
      <c r="V26" s="27">
        <v>1170.2349545333332</v>
      </c>
      <c r="W26" s="27">
        <v>1307.9227553333333</v>
      </c>
      <c r="X26" s="27">
        <v>5357.9391844</v>
      </c>
      <c r="Y26" s="27">
        <v>7783.459810133333</v>
      </c>
      <c r="Z26" s="27">
        <v>421.0894424</v>
      </c>
      <c r="AA26" s="27">
        <v>95.27487933333332</v>
      </c>
      <c r="AB26" s="27">
        <v>234.95472879999997</v>
      </c>
      <c r="AC26" s="27">
        <v>89.66677426666665</v>
      </c>
      <c r="AD26" s="27">
        <v>0</v>
      </c>
      <c r="AE26" s="27">
        <v>768.5793749333333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22138.855199999998</v>
      </c>
      <c r="G27" s="27">
        <v>19269.003599999996</v>
      </c>
      <c r="H27" s="27">
        <v>50432.76333919999</v>
      </c>
      <c r="I27" s="27">
        <v>23524.86264773333</v>
      </c>
      <c r="J27" s="27">
        <v>14895.936168666663</v>
      </c>
      <c r="K27" s="27">
        <v>53598.65217079999</v>
      </c>
      <c r="L27" s="27">
        <v>66349.9971904</v>
      </c>
      <c r="M27" s="27">
        <v>41663.0955488</v>
      </c>
      <c r="N27" s="27">
        <v>39261.443353733324</v>
      </c>
      <c r="O27" s="27">
        <v>23416.926871066666</v>
      </c>
      <c r="P27" s="27">
        <v>15520.793028399998</v>
      </c>
      <c r="Q27" s="27">
        <v>14521.691323333334</v>
      </c>
      <c r="R27" s="27">
        <v>14964.320198666665</v>
      </c>
      <c r="S27" s="27">
        <v>16208.516196399998</v>
      </c>
      <c r="T27" s="27">
        <v>15669.770792133331</v>
      </c>
      <c r="U27" s="27">
        <v>10958.7289856</v>
      </c>
      <c r="V27" s="27">
        <v>12379.150068266665</v>
      </c>
      <c r="W27" s="27">
        <v>14061.477466666665</v>
      </c>
      <c r="X27" s="27">
        <v>16897.219119733334</v>
      </c>
      <c r="Y27" s="27">
        <v>20192.042307066666</v>
      </c>
      <c r="Z27" s="27">
        <v>26471.33473013333</v>
      </c>
      <c r="AA27" s="27">
        <v>28210.21100333333</v>
      </c>
      <c r="AB27" s="27">
        <v>13866.811289466666</v>
      </c>
      <c r="AC27" s="27">
        <v>19050.9729696</v>
      </c>
      <c r="AD27" s="27">
        <v>20363.7576252</v>
      </c>
      <c r="AE27" s="27">
        <v>24114.194519066663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34438.2192</v>
      </c>
      <c r="G28" s="27">
        <v>22138.855199999998</v>
      </c>
      <c r="H28" s="27">
        <v>51252.80698413333</v>
      </c>
      <c r="I28" s="27">
        <v>24774.318232399997</v>
      </c>
      <c r="J28" s="27">
        <v>16379.674030133332</v>
      </c>
      <c r="K28" s="27">
        <v>55433.754155999995</v>
      </c>
      <c r="L28" s="27">
        <v>68975.88248173332</v>
      </c>
      <c r="M28" s="27">
        <v>45118.74973173333</v>
      </c>
      <c r="N28" s="27">
        <v>47148.87798133333</v>
      </c>
      <c r="O28" s="27">
        <v>25740.075718133332</v>
      </c>
      <c r="P28" s="27">
        <v>22119.578242666666</v>
      </c>
      <c r="Q28" s="27">
        <v>21241.362438266664</v>
      </c>
      <c r="R28" s="27">
        <v>20788.335864266664</v>
      </c>
      <c r="S28" s="27">
        <v>20488.702822133335</v>
      </c>
      <c r="T28" s="27">
        <v>20672.368986133333</v>
      </c>
      <c r="U28" s="27">
        <v>26208.817423066663</v>
      </c>
      <c r="V28" s="27">
        <v>14352.414909066665</v>
      </c>
      <c r="W28" s="27">
        <v>38036.87789293333</v>
      </c>
      <c r="X28" s="27">
        <v>49842.931105733325</v>
      </c>
      <c r="Y28" s="27">
        <v>44290.23969919999</v>
      </c>
      <c r="Z28" s="27">
        <v>34735.46612213333</v>
      </c>
      <c r="AA28" s="27">
        <v>68492.19788106666</v>
      </c>
      <c r="AB28" s="27">
        <v>36634.983947466666</v>
      </c>
      <c r="AC28" s="27">
        <v>21250.72253626666</v>
      </c>
      <c r="AD28" s="27">
        <v>23172.416093199998</v>
      </c>
      <c r="AE28" s="27">
        <v>28749.81251853333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2037.1164813999997</v>
      </c>
      <c r="G29" s="27">
        <v>2132.1473295568853</v>
      </c>
      <c r="H29" s="27">
        <v>4151.854990553616</v>
      </c>
      <c r="I29" s="27">
        <v>3567.3726564425115</v>
      </c>
      <c r="J29" s="27">
        <v>6922.366522828646</v>
      </c>
      <c r="K29" s="27">
        <v>4982.509202016337</v>
      </c>
      <c r="L29" s="27">
        <v>4159.597430787713</v>
      </c>
      <c r="M29" s="27">
        <v>1902.1474600295746</v>
      </c>
      <c r="N29" s="27">
        <v>4693.191437184381</v>
      </c>
      <c r="O29" s="27">
        <v>4307.6344078067195</v>
      </c>
      <c r="P29" s="27">
        <v>4325.025145335246</v>
      </c>
      <c r="Q29" s="27">
        <v>3279.6811458509446</v>
      </c>
      <c r="R29" s="27">
        <v>3132.2796112304695</v>
      </c>
      <c r="S29" s="27">
        <v>1969.4307307722197</v>
      </c>
      <c r="T29" s="27">
        <v>3613.953264113612</v>
      </c>
      <c r="U29" s="27">
        <v>1912.1166676930532</v>
      </c>
      <c r="V29" s="27">
        <v>1648.6709321218952</v>
      </c>
      <c r="W29" s="27">
        <v>2052.094493074576</v>
      </c>
      <c r="X29" s="27">
        <v>136.476054206002</v>
      </c>
      <c r="Y29" s="27">
        <v>576.0257939827795</v>
      </c>
      <c r="Z29" s="27">
        <v>372.55769072563226</v>
      </c>
      <c r="AA29" s="27">
        <v>270.1265814655788</v>
      </c>
      <c r="AB29" s="27">
        <v>376.11279324251916</v>
      </c>
      <c r="AC29" s="27">
        <v>1951.0782639388822</v>
      </c>
      <c r="AD29" s="27">
        <v>1492.2053099280317</v>
      </c>
      <c r="AE29" s="27">
        <v>1308.0714260439709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4644.599316866666</v>
      </c>
      <c r="G30" s="27">
        <v>4864.601937908653</v>
      </c>
      <c r="H30" s="27">
        <v>4772.267213059784</v>
      </c>
      <c r="I30" s="27">
        <v>5672.971144149936</v>
      </c>
      <c r="J30" s="27">
        <v>6428.834047793894</v>
      </c>
      <c r="K30" s="27">
        <v>11035.183559435625</v>
      </c>
      <c r="L30" s="27">
        <v>10259.325941026149</v>
      </c>
      <c r="M30" s="27">
        <v>12252.930216710734</v>
      </c>
      <c r="N30" s="27">
        <v>10611.160372582724</v>
      </c>
      <c r="O30" s="27">
        <v>11069.647766062</v>
      </c>
      <c r="P30" s="27">
        <v>11031.268518221137</v>
      </c>
      <c r="Q30" s="27">
        <v>11101.349999168022</v>
      </c>
      <c r="R30" s="27">
        <v>10651.923114240637</v>
      </c>
      <c r="S30" s="27">
        <v>12645.303428168703</v>
      </c>
      <c r="T30" s="27">
        <v>12507.507465242048</v>
      </c>
      <c r="U30" s="27">
        <v>11272.555402423242</v>
      </c>
      <c r="V30" s="27">
        <v>14072.165932068245</v>
      </c>
      <c r="W30" s="27">
        <v>12643.57675443055</v>
      </c>
      <c r="X30" s="27">
        <v>14781.399968246866</v>
      </c>
      <c r="Y30" s="27">
        <v>10366.36515951806</v>
      </c>
      <c r="Z30" s="27">
        <v>11002.65839896696</v>
      </c>
      <c r="AA30" s="27">
        <v>9668.210238061354</v>
      </c>
      <c r="AB30" s="27">
        <v>11835.481513358409</v>
      </c>
      <c r="AC30" s="27">
        <v>12205.13069320197</v>
      </c>
      <c r="AD30" s="27">
        <v>9388.457629773713</v>
      </c>
      <c r="AE30" s="27">
        <v>9698.823803124695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34250.45054126666</v>
      </c>
      <c r="G31" s="27">
        <v>28556.94676526427</v>
      </c>
      <c r="H31" s="27">
        <v>37875.438657699226</v>
      </c>
      <c r="I31" s="27">
        <v>32852.754497252325</v>
      </c>
      <c r="J31" s="27">
        <v>20384.035541860176</v>
      </c>
      <c r="K31" s="27">
        <v>33717.21616575256</v>
      </c>
      <c r="L31" s="27">
        <v>60315.80673918834</v>
      </c>
      <c r="M31" s="27">
        <v>69231.17795306513</v>
      </c>
      <c r="N31" s="27">
        <v>53277.673808418265</v>
      </c>
      <c r="O31" s="27">
        <v>37464.41664290579</v>
      </c>
      <c r="P31" s="27">
        <v>35260.33990722047</v>
      </c>
      <c r="Q31" s="27">
        <v>27504.723027237862</v>
      </c>
      <c r="R31" s="27">
        <v>28815.426735377237</v>
      </c>
      <c r="S31" s="27">
        <v>28904.441102966754</v>
      </c>
      <c r="T31" s="27">
        <v>26645.9214019199</v>
      </c>
      <c r="U31" s="27">
        <v>26962.3960027184</v>
      </c>
      <c r="V31" s="27">
        <v>25130.810009870274</v>
      </c>
      <c r="W31" s="27">
        <v>8632.831610494426</v>
      </c>
      <c r="X31" s="27">
        <v>9645.2112535007</v>
      </c>
      <c r="Y31" s="27">
        <v>44310.05514467372</v>
      </c>
      <c r="Z31" s="27">
        <v>26587.901068407267</v>
      </c>
      <c r="AA31" s="27">
        <v>32329.834573392498</v>
      </c>
      <c r="AB31" s="27">
        <v>46659.34655528212</v>
      </c>
      <c r="AC31" s="27">
        <v>23556.995907674424</v>
      </c>
      <c r="AD31" s="27">
        <v>16990.702734597286</v>
      </c>
      <c r="AE31" s="27">
        <v>31587.671829708466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26319.401329466666</v>
      </c>
      <c r="G32" s="27">
        <v>27566.077440119217</v>
      </c>
      <c r="H32" s="27">
        <v>27042.841517157693</v>
      </c>
      <c r="I32" s="27">
        <v>32146.831290433198</v>
      </c>
      <c r="J32" s="27">
        <v>36430.06312758236</v>
      </c>
      <c r="K32" s="27">
        <v>62532.701238226706</v>
      </c>
      <c r="L32" s="27">
        <v>58136.1811643564</v>
      </c>
      <c r="M32" s="27">
        <v>69433.27351865923</v>
      </c>
      <c r="N32" s="27">
        <v>60129.912316367234</v>
      </c>
      <c r="O32" s="27">
        <v>62728.00505013452</v>
      </c>
      <c r="P32" s="27">
        <v>62510.525133042625</v>
      </c>
      <c r="Q32" s="27">
        <v>62907.6547687405</v>
      </c>
      <c r="R32" s="27">
        <v>60360.89910105373</v>
      </c>
      <c r="S32" s="27">
        <v>71656.71693687541</v>
      </c>
      <c r="T32" s="27">
        <v>70875.86919057107</v>
      </c>
      <c r="U32" s="27">
        <v>63877.811454216164</v>
      </c>
      <c r="V32" s="27">
        <v>79742.27610663138</v>
      </c>
      <c r="W32" s="27">
        <v>71646.94241892546</v>
      </c>
      <c r="X32" s="27">
        <v>83761.26690209912</v>
      </c>
      <c r="Y32" s="27">
        <v>58742.73839622678</v>
      </c>
      <c r="Z32" s="27">
        <v>62348.40195339604</v>
      </c>
      <c r="AA32" s="27">
        <v>54786.52094421819</v>
      </c>
      <c r="AB32" s="27">
        <v>67067.72753766635</v>
      </c>
      <c r="AC32" s="27">
        <v>69162.40726147783</v>
      </c>
      <c r="AD32" s="27">
        <v>53201.25512710698</v>
      </c>
      <c r="AE32" s="27">
        <v>54959.99760652094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67251.567669</v>
      </c>
      <c r="G33" s="27">
        <v>63119.773472849025</v>
      </c>
      <c r="H33" s="27">
        <v>73842.40237847032</v>
      </c>
      <c r="I33" s="27">
        <v>74239.92958827796</v>
      </c>
      <c r="J33" s="27">
        <v>70165.29924006507</v>
      </c>
      <c r="K33" s="27">
        <v>112267.61016543122</v>
      </c>
      <c r="L33" s="27">
        <v>132870.9112753586</v>
      </c>
      <c r="M33" s="27">
        <v>152819.52914846467</v>
      </c>
      <c r="N33" s="27">
        <v>128711.93793455261</v>
      </c>
      <c r="O33" s="27">
        <v>115569.70386690901</v>
      </c>
      <c r="P33" s="27">
        <v>113127.15870381948</v>
      </c>
      <c r="Q33" s="27">
        <v>104793.40894099731</v>
      </c>
      <c r="R33" s="27">
        <v>102960.52856190209</v>
      </c>
      <c r="S33" s="27">
        <v>115175.8921987831</v>
      </c>
      <c r="T33" s="27">
        <v>113643.25132184662</v>
      </c>
      <c r="U33" s="27">
        <v>104024.87952705086</v>
      </c>
      <c r="V33" s="27">
        <v>120593.9229806918</v>
      </c>
      <c r="W33" s="27">
        <v>94975.44527692503</v>
      </c>
      <c r="X33" s="27">
        <v>108324.35417805269</v>
      </c>
      <c r="Y33" s="27">
        <v>113995.18449440134</v>
      </c>
      <c r="Z33" s="27">
        <v>100311.5191114959</v>
      </c>
      <c r="AA33" s="27">
        <v>97054.69233713763</v>
      </c>
      <c r="AB33" s="27">
        <v>125938.6683995494</v>
      </c>
      <c r="AC33" s="27">
        <v>106875.6121262931</v>
      </c>
      <c r="AD33" s="27">
        <v>81072.62080140601</v>
      </c>
      <c r="AE33" s="27">
        <v>97554.56466539807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31471.617839199997</v>
      </c>
      <c r="G34" s="27">
        <v>30182.50255386666</v>
      </c>
      <c r="H34" s="27">
        <v>27523.910075199998</v>
      </c>
      <c r="I34" s="27">
        <v>28816.797624266663</v>
      </c>
      <c r="J34" s="27">
        <v>30729.43255653333</v>
      </c>
      <c r="K34" s="27">
        <v>28638.803623466665</v>
      </c>
      <c r="L34" s="27">
        <v>28002.338944799994</v>
      </c>
      <c r="M34" s="27">
        <v>31658.23988213333</v>
      </c>
      <c r="N34" s="27">
        <v>30529.325208799997</v>
      </c>
      <c r="O34" s="27">
        <v>31313.58203013333</v>
      </c>
      <c r="P34" s="27">
        <v>32224.047530399996</v>
      </c>
      <c r="Q34" s="27">
        <v>28828.126289599993</v>
      </c>
      <c r="R34" s="27">
        <v>29391.23776746666</v>
      </c>
      <c r="S34" s="27">
        <v>29927.918908799995</v>
      </c>
      <c r="T34" s="27">
        <v>31280.67509599999</v>
      </c>
      <c r="U34" s="27">
        <v>30743.453681599996</v>
      </c>
      <c r="V34" s="27">
        <v>29836.223882666665</v>
      </c>
      <c r="W34" s="27">
        <v>31518.541445599993</v>
      </c>
      <c r="X34" s="27">
        <v>32995.359319999996</v>
      </c>
      <c r="Y34" s="27">
        <v>33340.56189786666</v>
      </c>
      <c r="Z34" s="27">
        <v>32840.559212266664</v>
      </c>
      <c r="AA34" s="27">
        <v>30089.191161333325</v>
      </c>
      <c r="AB34" s="27">
        <v>29733.199449066662</v>
      </c>
      <c r="AC34" s="27">
        <v>27488.311423466665</v>
      </c>
      <c r="AD34" s="27">
        <v>27848.074657333334</v>
      </c>
      <c r="AE34" s="27">
        <v>27702.98388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27840.274835999993</v>
      </c>
      <c r="G35" s="27">
        <v>26699.90904533333</v>
      </c>
      <c r="H35" s="27">
        <v>24348.07589573333</v>
      </c>
      <c r="I35" s="27">
        <v>25491.785739199997</v>
      </c>
      <c r="J35" s="27">
        <v>27183.73025573333</v>
      </c>
      <c r="K35" s="27">
        <v>25334.325825599997</v>
      </c>
      <c r="L35" s="27">
        <v>24771.299693066663</v>
      </c>
      <c r="M35" s="27">
        <v>28005.36833306666</v>
      </c>
      <c r="N35" s="27">
        <v>27006.70919173333</v>
      </c>
      <c r="O35" s="27">
        <v>27700.4725008</v>
      </c>
      <c r="P35" s="27">
        <v>28505.8882856</v>
      </c>
      <c r="Q35" s="27">
        <v>25501.804539199995</v>
      </c>
      <c r="R35" s="27">
        <v>25999.939275199995</v>
      </c>
      <c r="S35" s="27">
        <v>26474.69532693333</v>
      </c>
      <c r="T35" s="27">
        <v>27671.36825786666</v>
      </c>
      <c r="U35" s="27">
        <v>27196.1350144</v>
      </c>
      <c r="V35" s="27">
        <v>26393.582379999996</v>
      </c>
      <c r="W35" s="27">
        <v>27881.787548266664</v>
      </c>
      <c r="X35" s="27">
        <v>29188.200477333332</v>
      </c>
      <c r="Y35" s="27">
        <v>29493.57350133333</v>
      </c>
      <c r="Z35" s="27">
        <v>29051.260550399995</v>
      </c>
      <c r="AA35" s="27">
        <v>26617.3600704</v>
      </c>
      <c r="AB35" s="27">
        <v>26302.44989093333</v>
      </c>
      <c r="AC35" s="27">
        <v>24316.581983466665</v>
      </c>
      <c r="AD35" s="27">
        <v>24634.836957866664</v>
      </c>
      <c r="AE35" s="27">
        <v>24506.485739999996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59311.89267519999</v>
      </c>
      <c r="G36" s="27">
        <v>56882.41159919999</v>
      </c>
      <c r="H36" s="27">
        <v>51871.985970933325</v>
      </c>
      <c r="I36" s="27">
        <v>54308.58336346666</v>
      </c>
      <c r="J36" s="27">
        <v>57913.16281226666</v>
      </c>
      <c r="K36" s="27">
        <v>53973.12944906666</v>
      </c>
      <c r="L36" s="27">
        <v>52773.638637866665</v>
      </c>
      <c r="M36" s="27">
        <v>59663.608215199994</v>
      </c>
      <c r="N36" s="27">
        <v>57536.034400533325</v>
      </c>
      <c r="O36" s="27">
        <v>59014.05453093332</v>
      </c>
      <c r="P36" s="27">
        <v>60729.93581599998</v>
      </c>
      <c r="Q36" s="27">
        <v>54329.930828799996</v>
      </c>
      <c r="R36" s="27">
        <v>55391.17704266666</v>
      </c>
      <c r="S36" s="27">
        <v>56402.61423573332</v>
      </c>
      <c r="T36" s="27">
        <v>58952.04335386666</v>
      </c>
      <c r="U36" s="27">
        <v>57939.58869599999</v>
      </c>
      <c r="V36" s="27">
        <v>56229.806262666665</v>
      </c>
      <c r="W36" s="27">
        <v>59400.328993866664</v>
      </c>
      <c r="X36" s="27">
        <v>62183.55979733332</v>
      </c>
      <c r="Y36" s="27">
        <v>62834.135399199986</v>
      </c>
      <c r="Z36" s="27">
        <v>61891.819762666666</v>
      </c>
      <c r="AA36" s="27">
        <v>56706.551231733334</v>
      </c>
      <c r="AB36" s="27">
        <v>56035.64933999999</v>
      </c>
      <c r="AC36" s="27">
        <v>51804.893406933326</v>
      </c>
      <c r="AD36" s="27">
        <v>52482.9116152</v>
      </c>
      <c r="AE36" s="27">
        <v>52209.46962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3127264.294869</v>
      </c>
      <c r="G37" s="27">
        <v>3164790.1256784997</v>
      </c>
      <c r="H37" s="27">
        <v>3124184.5547472998</v>
      </c>
      <c r="I37" s="27">
        <v>3086702.020919</v>
      </c>
      <c r="J37" s="27">
        <v>3179853.0457360335</v>
      </c>
      <c r="K37" s="27">
        <v>3210825.1850293665</v>
      </c>
      <c r="L37" s="27">
        <v>3311706.2863323996</v>
      </c>
      <c r="M37" s="27">
        <v>3387715.8057732</v>
      </c>
      <c r="N37" s="27">
        <v>3438853.4526217664</v>
      </c>
      <c r="O37" s="27">
        <v>3290227.2919571</v>
      </c>
      <c r="P37" s="27">
        <v>3249465.1391972</v>
      </c>
      <c r="Q37" s="27">
        <v>3221992.8167493</v>
      </c>
      <c r="R37" s="27">
        <v>3253227.2129148003</v>
      </c>
      <c r="S37" s="27">
        <v>3302433.019654267</v>
      </c>
      <c r="T37" s="27">
        <v>3197250.3296964997</v>
      </c>
      <c r="U37" s="27">
        <v>3284628.0710649993</v>
      </c>
      <c r="V37" s="27">
        <v>3313733.581288533</v>
      </c>
      <c r="W37" s="27">
        <v>3377957.18469</v>
      </c>
      <c r="X37" s="27">
        <v>3449035.6974007</v>
      </c>
      <c r="Y37" s="27">
        <v>3530435.152018499</v>
      </c>
      <c r="Z37" s="27">
        <v>3482286.3468176667</v>
      </c>
      <c r="AA37" s="27">
        <v>3506646.9858045997</v>
      </c>
      <c r="AB37" s="27">
        <v>3432359.3295915006</v>
      </c>
      <c r="AC37" s="27">
        <v>3436582.7195160994</v>
      </c>
      <c r="AD37" s="27">
        <v>3323969.063243033</v>
      </c>
      <c r="AE37" s="27">
        <v>3365399.2936747326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18386.6463759</v>
      </c>
      <c r="G38" s="27">
        <v>19337.249831899997</v>
      </c>
      <c r="H38" s="27">
        <v>20977.606594999997</v>
      </c>
      <c r="I38" s="27">
        <v>15207.763597399999</v>
      </c>
      <c r="J38" s="27">
        <v>10774.558561433332</v>
      </c>
      <c r="K38" s="27">
        <v>12023.731152766666</v>
      </c>
      <c r="L38" s="27">
        <v>12946.216747199998</v>
      </c>
      <c r="M38" s="27">
        <v>13572.7044464</v>
      </c>
      <c r="N38" s="27">
        <v>13203.074025166667</v>
      </c>
      <c r="O38" s="27">
        <v>14157.9498731</v>
      </c>
      <c r="P38" s="27">
        <v>14462.369584299999</v>
      </c>
      <c r="Q38" s="27">
        <v>13631.4520056</v>
      </c>
      <c r="R38" s="27">
        <v>11961.641219000001</v>
      </c>
      <c r="S38" s="27">
        <v>3575.8489488333335</v>
      </c>
      <c r="T38" s="27">
        <v>3567.4222686666667</v>
      </c>
      <c r="U38" s="27">
        <v>3602.8656444</v>
      </c>
      <c r="V38" s="27">
        <v>3583.3792485333333</v>
      </c>
      <c r="W38" s="27">
        <v>4198.355568</v>
      </c>
      <c r="X38" s="27">
        <v>3584.831941166666</v>
      </c>
      <c r="Y38" s="27">
        <v>3531.2399671999992</v>
      </c>
      <c r="Z38" s="27">
        <v>3551.8815111999997</v>
      </c>
      <c r="AA38" s="27">
        <v>16034.227982666667</v>
      </c>
      <c r="AB38" s="27">
        <v>21849.727234500002</v>
      </c>
      <c r="AC38" s="27">
        <v>21726.06065263333</v>
      </c>
      <c r="AD38" s="27">
        <v>4319.692561433333</v>
      </c>
      <c r="AE38" s="27">
        <v>4373.532603733333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827.5263282</v>
      </c>
      <c r="G39" s="27">
        <v>787.4903564</v>
      </c>
      <c r="H39" s="27">
        <v>686.6353493999999</v>
      </c>
      <c r="I39" s="27">
        <v>623.4121915999999</v>
      </c>
      <c r="J39" s="27">
        <v>3797.660247333333</v>
      </c>
      <c r="K39" s="27">
        <v>9857.319910533333</v>
      </c>
      <c r="L39" s="27">
        <v>11688.037624999997</v>
      </c>
      <c r="M39" s="27">
        <v>10422.3673576</v>
      </c>
      <c r="N39" s="27">
        <v>12505.852477066666</v>
      </c>
      <c r="O39" s="27">
        <v>13099.1665937</v>
      </c>
      <c r="P39" s="27">
        <v>12962.9564658</v>
      </c>
      <c r="Q39" s="27">
        <v>9791.85328</v>
      </c>
      <c r="R39" s="27">
        <v>9816.015592533335</v>
      </c>
      <c r="S39" s="27">
        <v>18380.04191906667</v>
      </c>
      <c r="T39" s="27">
        <v>18108.168877333334</v>
      </c>
      <c r="U39" s="27">
        <v>20061.816242599994</v>
      </c>
      <c r="V39" s="27">
        <v>17462.414047466664</v>
      </c>
      <c r="W39" s="27">
        <v>18870.780092999998</v>
      </c>
      <c r="X39" s="27">
        <v>16502.43897903333</v>
      </c>
      <c r="Y39" s="27">
        <v>9035.821000066666</v>
      </c>
      <c r="Z39" s="27">
        <v>12344.531372066665</v>
      </c>
      <c r="AA39" s="27">
        <v>30362.3144946</v>
      </c>
      <c r="AB39" s="27">
        <v>38444.0141415</v>
      </c>
      <c r="AC39" s="27">
        <v>38226.42719793333</v>
      </c>
      <c r="AD39" s="27">
        <v>38326.34841383333</v>
      </c>
      <c r="AE39" s="27">
        <v>38804.05076826666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3146478.4675731002</v>
      </c>
      <c r="G40" s="27">
        <v>3184914.8658668003</v>
      </c>
      <c r="H40" s="27">
        <v>3145848.7966917004</v>
      </c>
      <c r="I40" s="27">
        <v>3102533.1967080003</v>
      </c>
      <c r="J40" s="27">
        <v>3194425.2645448</v>
      </c>
      <c r="K40" s="27">
        <v>3232706.2360926666</v>
      </c>
      <c r="L40" s="27">
        <v>3336340.5407046</v>
      </c>
      <c r="M40" s="27">
        <v>3411710.8775771996</v>
      </c>
      <c r="N40" s="27">
        <v>3464562.3791239997</v>
      </c>
      <c r="O40" s="27">
        <v>3317484.4084238997</v>
      </c>
      <c r="P40" s="27">
        <v>3276890.4652473</v>
      </c>
      <c r="Q40" s="27">
        <v>3245416.1220349004</v>
      </c>
      <c r="R40" s="27">
        <v>3275004.8697263333</v>
      </c>
      <c r="S40" s="27">
        <v>3324388.9105221666</v>
      </c>
      <c r="T40" s="27">
        <v>3218925.9208425</v>
      </c>
      <c r="U40" s="27">
        <v>3308292.7529519997</v>
      </c>
      <c r="V40" s="27">
        <v>3334779.3745845333</v>
      </c>
      <c r="W40" s="27">
        <v>3401026.320351</v>
      </c>
      <c r="X40" s="27">
        <v>3469122.968320899</v>
      </c>
      <c r="Y40" s="27">
        <v>3543002.2129857666</v>
      </c>
      <c r="Z40" s="27">
        <v>3498182.759700933</v>
      </c>
      <c r="AA40" s="27">
        <v>3553043.5282818666</v>
      </c>
      <c r="AB40" s="27">
        <v>3492653.0709675</v>
      </c>
      <c r="AC40" s="27">
        <v>3496535.2073666663</v>
      </c>
      <c r="AD40" s="27">
        <v>3366615.104218299</v>
      </c>
      <c r="AE40" s="27">
        <v>3408576.8770467327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178995.81010701956</v>
      </c>
      <c r="G42" s="27">
        <v>56207.81945849896</v>
      </c>
      <c r="H42" s="27">
        <v>41909.30062372836</v>
      </c>
      <c r="I42" s="27">
        <v>37898.02385196383</v>
      </c>
      <c r="J42" s="27">
        <v>50131.67422962962</v>
      </c>
      <c r="K42" s="27">
        <v>49417.66000740741</v>
      </c>
      <c r="L42" s="27">
        <v>26564.901711111106</v>
      </c>
      <c r="M42" s="27">
        <v>29615.55049259259</v>
      </c>
      <c r="N42" s="27">
        <v>23327.481111111112</v>
      </c>
      <c r="O42" s="27">
        <v>21949.21307037037</v>
      </c>
      <c r="P42" s="27">
        <v>21904.128985185183</v>
      </c>
      <c r="Q42" s="27">
        <v>5142.252685185184</v>
      </c>
      <c r="R42" s="27">
        <v>5454.323677777777</v>
      </c>
      <c r="S42" s="27">
        <v>5859.607951851851</v>
      </c>
      <c r="T42" s="27">
        <v>5941.477837037037</v>
      </c>
      <c r="U42" s="27">
        <v>5942.2848629629625</v>
      </c>
      <c r="V42" s="27">
        <v>14964.81755925926</v>
      </c>
      <c r="W42" s="27">
        <v>13976.315162962963</v>
      </c>
      <c r="X42" s="27">
        <v>17257.892018518516</v>
      </c>
      <c r="Y42" s="27">
        <v>20299.485525925924</v>
      </c>
      <c r="Z42" s="27">
        <v>14834.184437037036</v>
      </c>
      <c r="AA42" s="27">
        <v>16429.41307037037</v>
      </c>
      <c r="AB42" s="27">
        <v>18363.005014814815</v>
      </c>
      <c r="AC42" s="27">
        <v>15593.104040740742</v>
      </c>
      <c r="AD42" s="27">
        <v>12119.477174074074</v>
      </c>
      <c r="AE42" s="27">
        <v>13573.93661111111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178995.81010701956</v>
      </c>
      <c r="G43" s="27">
        <v>56207.81945849896</v>
      </c>
      <c r="H43" s="27">
        <v>41909.30062372836</v>
      </c>
      <c r="I43" s="27">
        <v>37898.02385196383</v>
      </c>
      <c r="J43" s="27">
        <v>50131.67422962962</v>
      </c>
      <c r="K43" s="27">
        <v>49417.66000740741</v>
      </c>
      <c r="L43" s="27">
        <v>26564.901711111106</v>
      </c>
      <c r="M43" s="27">
        <v>29615.55049259259</v>
      </c>
      <c r="N43" s="27">
        <v>23327.481111111112</v>
      </c>
      <c r="O43" s="27">
        <v>21949.21307037037</v>
      </c>
      <c r="P43" s="27">
        <v>21904.128985185183</v>
      </c>
      <c r="Q43" s="27">
        <v>5142.252685185184</v>
      </c>
      <c r="R43" s="27">
        <v>5454.323677777777</v>
      </c>
      <c r="S43" s="27">
        <v>5859.607951851851</v>
      </c>
      <c r="T43" s="27">
        <v>5941.477837037037</v>
      </c>
      <c r="U43" s="27">
        <v>5942.2848629629625</v>
      </c>
      <c r="V43" s="27">
        <v>14964.81755925926</v>
      </c>
      <c r="W43" s="27">
        <v>13976.315162962963</v>
      </c>
      <c r="X43" s="27">
        <v>17257.892018518516</v>
      </c>
      <c r="Y43" s="27">
        <v>20299.485525925924</v>
      </c>
      <c r="Z43" s="27">
        <v>14834.184437037036</v>
      </c>
      <c r="AA43" s="27">
        <v>16429.41307037037</v>
      </c>
      <c r="AB43" s="27">
        <v>18363.005014814815</v>
      </c>
      <c r="AC43" s="27">
        <v>15593.104040740742</v>
      </c>
      <c r="AD43" s="27">
        <v>12119.477174074074</v>
      </c>
      <c r="AE43" s="27">
        <v>13573.93661111111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28675.319680699995</v>
      </c>
      <c r="G44" s="27">
        <v>24034.66091436667</v>
      </c>
      <c r="H44" s="27">
        <v>9071.503284433333</v>
      </c>
      <c r="I44" s="27">
        <v>0</v>
      </c>
      <c r="J44" s="27">
        <v>0</v>
      </c>
      <c r="K44" s="27">
        <v>0</v>
      </c>
      <c r="L44" s="27">
        <v>3030.7057601333327</v>
      </c>
      <c r="M44" s="27">
        <v>83264.46051769999</v>
      </c>
      <c r="N44" s="27">
        <v>144979.51092753332</v>
      </c>
      <c r="O44" s="27">
        <v>33281.38986223333</v>
      </c>
      <c r="P44" s="27">
        <v>16974.865684699995</v>
      </c>
      <c r="Q44" s="27">
        <v>4448.386232033333</v>
      </c>
      <c r="R44" s="27">
        <v>29021.154310866663</v>
      </c>
      <c r="S44" s="27">
        <v>10812.904889966667</v>
      </c>
      <c r="T44" s="27">
        <v>4763.719460499999</v>
      </c>
      <c r="U44" s="27">
        <v>870.0861887666666</v>
      </c>
      <c r="V44" s="27">
        <v>1056.4639444333332</v>
      </c>
      <c r="W44" s="27">
        <v>668.4210918</v>
      </c>
      <c r="X44" s="27">
        <v>611.1981645</v>
      </c>
      <c r="Y44" s="27">
        <v>1636.2041156999999</v>
      </c>
      <c r="Z44" s="27">
        <v>2714.935998133333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88992.37145003332</v>
      </c>
      <c r="G45" s="27">
        <v>94176.62241679999</v>
      </c>
      <c r="H45" s="27">
        <v>111245.25613483333</v>
      </c>
      <c r="I45" s="27">
        <v>148633.7796251</v>
      </c>
      <c r="J45" s="27">
        <v>202926.5953535333</v>
      </c>
      <c r="K45" s="27">
        <v>273298.05372356664</v>
      </c>
      <c r="L45" s="27">
        <v>565313.0831193998</v>
      </c>
      <c r="M45" s="27">
        <v>251936.51299226662</v>
      </c>
      <c r="N45" s="27">
        <v>307092.36497169995</v>
      </c>
      <c r="O45" s="27">
        <v>224628.38324336667</v>
      </c>
      <c r="P45" s="27">
        <v>295820.9974360666</v>
      </c>
      <c r="Q45" s="27">
        <v>289825.8255456666</v>
      </c>
      <c r="R45" s="27">
        <v>256443.58855756666</v>
      </c>
      <c r="S45" s="27">
        <v>313984.3697914</v>
      </c>
      <c r="T45" s="27">
        <v>309105.951539</v>
      </c>
      <c r="U45" s="27">
        <v>247002.67468029997</v>
      </c>
      <c r="V45" s="27">
        <v>330550.37690803333</v>
      </c>
      <c r="W45" s="27">
        <v>301174.81173779996</v>
      </c>
      <c r="X45" s="27">
        <v>192164.63250856663</v>
      </c>
      <c r="Y45" s="27">
        <v>184009.10895546665</v>
      </c>
      <c r="Z45" s="27">
        <v>207407.06837619998</v>
      </c>
      <c r="AA45" s="27">
        <v>212545.59442526664</v>
      </c>
      <c r="AB45" s="27">
        <v>178456.20541979995</v>
      </c>
      <c r="AC45" s="27">
        <v>184785.88807139997</v>
      </c>
      <c r="AD45" s="27">
        <v>195903.15769383332</v>
      </c>
      <c r="AE45" s="27">
        <v>216253.22658939997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809511.5065678665</v>
      </c>
      <c r="G46" s="27">
        <v>608200.9575667665</v>
      </c>
      <c r="H46" s="27">
        <v>389445.58143773326</v>
      </c>
      <c r="I46" s="27">
        <v>343571.542622</v>
      </c>
      <c r="J46" s="27">
        <v>315380.11957503326</v>
      </c>
      <c r="K46" s="27">
        <v>350504.5902614667</v>
      </c>
      <c r="L46" s="27">
        <v>722727.2816866665</v>
      </c>
      <c r="M46" s="27">
        <v>398737.6988415333</v>
      </c>
      <c r="N46" s="27">
        <v>741326.3783335666</v>
      </c>
      <c r="O46" s="27">
        <v>336241.6836368333</v>
      </c>
      <c r="P46" s="27">
        <v>168298.93607449997</v>
      </c>
      <c r="Q46" s="27">
        <v>60714.081381799995</v>
      </c>
      <c r="R46" s="27">
        <v>80031.99510459999</v>
      </c>
      <c r="S46" s="27">
        <v>27005.448113233328</v>
      </c>
      <c r="T46" s="27">
        <v>32318.060425933327</v>
      </c>
      <c r="U46" s="27">
        <v>31307.455353533333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323833.36057379993</v>
      </c>
      <c r="G47" s="27">
        <v>365424.9108715333</v>
      </c>
      <c r="H47" s="27">
        <v>306998.7111935333</v>
      </c>
      <c r="I47" s="27">
        <v>233697.76610949996</v>
      </c>
      <c r="J47" s="27">
        <v>319049.7055566333</v>
      </c>
      <c r="K47" s="27">
        <v>482087.46620649996</v>
      </c>
      <c r="L47" s="27">
        <v>577218.6196237999</v>
      </c>
      <c r="M47" s="27">
        <v>414462.66422073334</v>
      </c>
      <c r="N47" s="27">
        <v>313820.5231546</v>
      </c>
      <c r="O47" s="27">
        <v>244074.04448606665</v>
      </c>
      <c r="P47" s="27">
        <v>224222.67496603332</v>
      </c>
      <c r="Q47" s="27">
        <v>186429.5920538333</v>
      </c>
      <c r="R47" s="27">
        <v>225190.75505336668</v>
      </c>
      <c r="S47" s="27">
        <v>293807.4266280999</v>
      </c>
      <c r="T47" s="27">
        <v>230004.65380713332</v>
      </c>
      <c r="U47" s="27">
        <v>184395.9131245</v>
      </c>
      <c r="V47" s="27">
        <v>155868.1717208</v>
      </c>
      <c r="W47" s="27">
        <v>145990.30432396664</v>
      </c>
      <c r="X47" s="27">
        <v>145659.8318919333</v>
      </c>
      <c r="Y47" s="27">
        <v>131898.9033721333</v>
      </c>
      <c r="Z47" s="27">
        <v>127233.37007406664</v>
      </c>
      <c r="AA47" s="27">
        <v>101121.54471393331</v>
      </c>
      <c r="AB47" s="27">
        <v>123588.69250676665</v>
      </c>
      <c r="AC47" s="27">
        <v>153791.98277776665</v>
      </c>
      <c r="AD47" s="27">
        <v>136584.5038173</v>
      </c>
      <c r="AE47" s="27">
        <v>144049.18468709997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1251012.5582724</v>
      </c>
      <c r="G48" s="27">
        <v>1091837.1517694665</v>
      </c>
      <c r="H48" s="27">
        <v>816761.0520505332</v>
      </c>
      <c r="I48" s="27">
        <v>725903.0883565999</v>
      </c>
      <c r="J48" s="27">
        <v>837356.4204852</v>
      </c>
      <c r="K48" s="27">
        <v>1105890.1101915333</v>
      </c>
      <c r="L48" s="27">
        <v>1868289.6901899998</v>
      </c>
      <c r="M48" s="27">
        <v>1148401.3365722334</v>
      </c>
      <c r="N48" s="27">
        <v>1507218.7773874</v>
      </c>
      <c r="O48" s="27">
        <v>838225.5012284999</v>
      </c>
      <c r="P48" s="27">
        <v>705317.4741613</v>
      </c>
      <c r="Q48" s="27">
        <v>541417.8852133333</v>
      </c>
      <c r="R48" s="27">
        <v>590687.4930263999</v>
      </c>
      <c r="S48" s="27">
        <v>645610.1494226999</v>
      </c>
      <c r="T48" s="27">
        <v>576192.3852325665</v>
      </c>
      <c r="U48" s="27">
        <v>463576.1293470999</v>
      </c>
      <c r="V48" s="27">
        <v>487475.01257326663</v>
      </c>
      <c r="W48" s="27">
        <v>447833.5371535666</v>
      </c>
      <c r="X48" s="27">
        <v>338435.662565</v>
      </c>
      <c r="Y48" s="27">
        <v>317544.21644329996</v>
      </c>
      <c r="Z48" s="27">
        <v>337355.37444839993</v>
      </c>
      <c r="AA48" s="27">
        <v>313667.1391391999</v>
      </c>
      <c r="AB48" s="27">
        <v>302044.89792656666</v>
      </c>
      <c r="AC48" s="27">
        <v>338577.87084916665</v>
      </c>
      <c r="AD48" s="27">
        <v>332487.6615111333</v>
      </c>
      <c r="AE48" s="27">
        <v>360302.4112765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7637450.771497065</v>
      </c>
      <c r="G49" s="27">
        <v>6801272.873092048</v>
      </c>
      <c r="H49" s="27">
        <v>6599785.832673635</v>
      </c>
      <c r="I49" s="27">
        <v>6773546.535368081</v>
      </c>
      <c r="J49" s="27">
        <v>7455388.138365291</v>
      </c>
      <c r="K49" s="27">
        <v>8417426.664509952</v>
      </c>
      <c r="L49" s="27">
        <v>8854553.635109529</v>
      </c>
      <c r="M49" s="27">
        <v>8839031.36118734</v>
      </c>
      <c r="N49" s="27">
        <v>9204812.291092908</v>
      </c>
      <c r="O49" s="27">
        <v>8205998.502897224</v>
      </c>
      <c r="P49" s="27">
        <v>7598538.865527047</v>
      </c>
      <c r="Q49" s="27">
        <v>6922826.480831534</v>
      </c>
      <c r="R49" s="27">
        <v>7592662.927522505</v>
      </c>
      <c r="S49" s="27">
        <v>7241027.963694311</v>
      </c>
      <c r="T49" s="27">
        <v>7597923.05139148</v>
      </c>
      <c r="U49" s="27">
        <v>7159174.585656182</v>
      </c>
      <c r="V49" s="27">
        <v>6987555.955766309</v>
      </c>
      <c r="W49" s="27">
        <v>7385883.702789961</v>
      </c>
      <c r="X49" s="27">
        <v>6935771.357385131</v>
      </c>
      <c r="Y49" s="27">
        <v>7010802.553716275</v>
      </c>
      <c r="Z49" s="27">
        <v>6995447.741076768</v>
      </c>
      <c r="AA49" s="27">
        <v>7183616.921052039</v>
      </c>
      <c r="AB49" s="27">
        <v>7060268.851303446</v>
      </c>
      <c r="AC49" s="27">
        <v>7344983.213394475</v>
      </c>
      <c r="AD49" s="27">
        <v>7152804.974628025</v>
      </c>
      <c r="AE49" s="27">
        <v>7093576.294725029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8287.6540098</v>
      </c>
      <c r="G50" s="27">
        <v>6073.078293333334</v>
      </c>
      <c r="H50" s="27">
        <v>9458.5626476</v>
      </c>
      <c r="I50" s="27">
        <v>8782.194138666668</v>
      </c>
      <c r="J50" s="27">
        <v>7213.584400000001</v>
      </c>
      <c r="K50" s="27">
        <v>7727.189380899999</v>
      </c>
      <c r="L50" s="27">
        <v>4586.006040000001</v>
      </c>
      <c r="M50" s="27">
        <v>3543.453151333333</v>
      </c>
      <c r="N50" s="27">
        <v>6484.024991033333</v>
      </c>
      <c r="O50" s="27">
        <v>6318.1003468</v>
      </c>
      <c r="P50" s="27">
        <v>6844.229353866666</v>
      </c>
      <c r="Q50" s="27">
        <v>9245.724768133334</v>
      </c>
      <c r="R50" s="27">
        <v>19653.15973976667</v>
      </c>
      <c r="S50" s="27">
        <v>12131.1272247</v>
      </c>
      <c r="T50" s="27">
        <v>20614.005361766667</v>
      </c>
      <c r="U50" s="27">
        <v>34439.02980723333</v>
      </c>
      <c r="V50" s="27">
        <v>41049.0691567</v>
      </c>
      <c r="W50" s="27">
        <v>47058.54417916667</v>
      </c>
      <c r="X50" s="27">
        <v>20289.626982533333</v>
      </c>
      <c r="Y50" s="27">
        <v>15103.237538766667</v>
      </c>
      <c r="Z50" s="27">
        <v>18513.01282673333</v>
      </c>
      <c r="AA50" s="27">
        <v>17441.062830766667</v>
      </c>
      <c r="AB50" s="27">
        <v>20682.998128833333</v>
      </c>
      <c r="AC50" s="27">
        <v>23520.435767033334</v>
      </c>
      <c r="AD50" s="27">
        <v>19791.7485282</v>
      </c>
      <c r="AE50" s="27">
        <v>46354.13893586667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365685.96222326666</v>
      </c>
      <c r="G51" s="27">
        <v>372355.61286</v>
      </c>
      <c r="H51" s="27">
        <v>393520.19945480005</v>
      </c>
      <c r="I51" s="27">
        <v>382903.6644458666</v>
      </c>
      <c r="J51" s="27">
        <v>408004.7055333333</v>
      </c>
      <c r="K51" s="27">
        <v>415952.960291</v>
      </c>
      <c r="L51" s="27">
        <v>366771.29258</v>
      </c>
      <c r="M51" s="27">
        <v>512165.2670273334</v>
      </c>
      <c r="N51" s="27">
        <v>455080.47668160003</v>
      </c>
      <c r="O51" s="27">
        <v>477482.42698090005</v>
      </c>
      <c r="P51" s="27">
        <v>439713.37560589996</v>
      </c>
      <c r="Q51" s="27">
        <v>450564.33088516665</v>
      </c>
      <c r="R51" s="27">
        <v>489770.9828858</v>
      </c>
      <c r="S51" s="27">
        <v>502545.36064810003</v>
      </c>
      <c r="T51" s="27">
        <v>660879.1753784</v>
      </c>
      <c r="U51" s="27">
        <v>658464.8752682001</v>
      </c>
      <c r="V51" s="27">
        <v>717609.4495665333</v>
      </c>
      <c r="W51" s="27">
        <v>676187.1904278334</v>
      </c>
      <c r="X51" s="27">
        <v>625433.0074769333</v>
      </c>
      <c r="Y51" s="27">
        <v>645307.4946934001</v>
      </c>
      <c r="Z51" s="27">
        <v>720659.5308968</v>
      </c>
      <c r="AA51" s="27">
        <v>699483.7509370333</v>
      </c>
      <c r="AB51" s="27">
        <v>639499.9310604667</v>
      </c>
      <c r="AC51" s="27">
        <v>622763.3641999</v>
      </c>
      <c r="AD51" s="27">
        <v>618341.1424982001</v>
      </c>
      <c r="AE51" s="27">
        <v>617270.0870376334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91032.6241858</v>
      </c>
      <c r="G52" s="27">
        <v>141156.45043023332</v>
      </c>
      <c r="H52" s="27">
        <v>42983.2250034</v>
      </c>
      <c r="I52" s="27">
        <v>169711.79196033333</v>
      </c>
      <c r="J52" s="27">
        <v>200054.55475866667</v>
      </c>
      <c r="K52" s="27">
        <v>138896.26985593332</v>
      </c>
      <c r="L52" s="27">
        <v>0</v>
      </c>
      <c r="M52" s="27">
        <v>291883.12975213333</v>
      </c>
      <c r="N52" s="27">
        <v>10128.100641266667</v>
      </c>
      <c r="O52" s="27">
        <v>117732.38785366667</v>
      </c>
      <c r="P52" s="27">
        <v>495497.9730730333</v>
      </c>
      <c r="Q52" s="27">
        <v>1273143.7532297</v>
      </c>
      <c r="R52" s="27">
        <v>2083316.891170533</v>
      </c>
      <c r="S52" s="27">
        <v>1959170.1645435335</v>
      </c>
      <c r="T52" s="27">
        <v>2068048.4505582</v>
      </c>
      <c r="U52" s="27">
        <v>1940697.765003433</v>
      </c>
      <c r="V52" s="27">
        <v>3384271.7781062666</v>
      </c>
      <c r="W52" s="27">
        <v>3328562.934417234</v>
      </c>
      <c r="X52" s="27">
        <v>3264749.405286233</v>
      </c>
      <c r="Y52" s="27">
        <v>2949857.3962300667</v>
      </c>
      <c r="Z52" s="27">
        <v>2648009.525191067</v>
      </c>
      <c r="AA52" s="27">
        <v>3198690.6989451335</v>
      </c>
      <c r="AB52" s="27">
        <v>2916098.0483206003</v>
      </c>
      <c r="AC52" s="27">
        <v>2278251.0542036667</v>
      </c>
      <c r="AD52" s="27">
        <v>1948873.3081542999</v>
      </c>
      <c r="AE52" s="27">
        <v>2379429.1805562666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275550.9539075334</v>
      </c>
      <c r="G53" s="27">
        <v>281747.45368000004</v>
      </c>
      <c r="H53" s="27">
        <v>271053.80982569995</v>
      </c>
      <c r="I53" s="27">
        <v>278834.6639026667</v>
      </c>
      <c r="J53" s="27">
        <v>294554.6963333333</v>
      </c>
      <c r="K53" s="27">
        <v>253133.95567643334</v>
      </c>
      <c r="L53" s="27">
        <v>188463.01012</v>
      </c>
      <c r="M53" s="27">
        <v>239428.40370239998</v>
      </c>
      <c r="N53" s="27">
        <v>242633.30491656667</v>
      </c>
      <c r="O53" s="27">
        <v>251852.55175519997</v>
      </c>
      <c r="P53" s="27">
        <v>238666.03352020003</v>
      </c>
      <c r="Q53" s="27">
        <v>1464004.0110472334</v>
      </c>
      <c r="R53" s="27">
        <v>2584620.4398432</v>
      </c>
      <c r="S53" s="27">
        <v>515295.2723897</v>
      </c>
      <c r="T53" s="27">
        <v>2244249.1152971997</v>
      </c>
      <c r="U53" s="27">
        <v>1912648.6631277667</v>
      </c>
      <c r="V53" s="27">
        <v>1506025.1489026335</v>
      </c>
      <c r="W53" s="27">
        <v>1345032.8412843666</v>
      </c>
      <c r="X53" s="27">
        <v>2303941.9273155998</v>
      </c>
      <c r="Y53" s="27">
        <v>1887208.706664967</v>
      </c>
      <c r="Z53" s="27">
        <v>446551.8345167</v>
      </c>
      <c r="AA53" s="27">
        <v>334613.3455514667</v>
      </c>
      <c r="AB53" s="27">
        <v>248435.4737476333</v>
      </c>
      <c r="AC53" s="27">
        <v>243288.85345893333</v>
      </c>
      <c r="AD53" s="27">
        <v>302928.6666424333</v>
      </c>
      <c r="AE53" s="27">
        <v>329348.80151543336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756180.7188026666</v>
      </c>
      <c r="G54" s="27">
        <v>782125.72592</v>
      </c>
      <c r="H54" s="27">
        <v>815141.1286359</v>
      </c>
      <c r="I54" s="27">
        <v>754664.9200782999</v>
      </c>
      <c r="J54" s="27">
        <v>821966.0830333333</v>
      </c>
      <c r="K54" s="27">
        <v>821603.0014074667</v>
      </c>
      <c r="L54" s="27">
        <v>878984.491</v>
      </c>
      <c r="M54" s="27">
        <v>912684.5024557333</v>
      </c>
      <c r="N54" s="27">
        <v>963231.8806007332</v>
      </c>
      <c r="O54" s="27">
        <v>995816.0572998002</v>
      </c>
      <c r="P54" s="27">
        <v>965544.0583000667</v>
      </c>
      <c r="Q54" s="27">
        <v>946293.7875420334</v>
      </c>
      <c r="R54" s="27">
        <v>1078807.9606303999</v>
      </c>
      <c r="S54" s="27">
        <v>1076671.9443285665</v>
      </c>
      <c r="T54" s="27">
        <v>953521.4574258999</v>
      </c>
      <c r="U54" s="27">
        <v>946545.5339974333</v>
      </c>
      <c r="V54" s="27">
        <v>1099243.0504231</v>
      </c>
      <c r="W54" s="27">
        <v>998202.7721878666</v>
      </c>
      <c r="X54" s="27">
        <v>897041.5374862334</v>
      </c>
      <c r="Y54" s="27">
        <v>907546.5447290001</v>
      </c>
      <c r="Z54" s="27">
        <v>1036170.4332360333</v>
      </c>
      <c r="AA54" s="27">
        <v>979643.0514552</v>
      </c>
      <c r="AB54" s="27">
        <v>978326.0152072</v>
      </c>
      <c r="AC54" s="27">
        <v>1103046.6557975332</v>
      </c>
      <c r="AD54" s="27">
        <v>1066487.992526</v>
      </c>
      <c r="AE54" s="27">
        <v>1066951.1188636667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1496731.4524187667</v>
      </c>
      <c r="G55" s="27">
        <v>1583458.3211835667</v>
      </c>
      <c r="H55" s="27">
        <v>1532155.8883095665</v>
      </c>
      <c r="I55" s="27">
        <v>1594891.3484192332</v>
      </c>
      <c r="J55" s="27">
        <v>1731793.6240586666</v>
      </c>
      <c r="K55" s="27">
        <v>1637309.6079967</v>
      </c>
      <c r="L55" s="27">
        <v>1438804.79974</v>
      </c>
      <c r="M55" s="27">
        <v>1959699.507723467</v>
      </c>
      <c r="N55" s="27">
        <v>1677557.4265152998</v>
      </c>
      <c r="O55" s="27">
        <v>1849194.2549424667</v>
      </c>
      <c r="P55" s="27">
        <v>2146258.7220825665</v>
      </c>
      <c r="Q55" s="27">
        <v>4143243.5322476</v>
      </c>
      <c r="R55" s="27">
        <v>6256159.3221996</v>
      </c>
      <c r="S55" s="27">
        <v>4065819.6082742335</v>
      </c>
      <c r="T55" s="27">
        <v>5947319.5030271</v>
      </c>
      <c r="U55" s="27">
        <v>5492793.205881667</v>
      </c>
      <c r="V55" s="27">
        <v>6748200.650255899</v>
      </c>
      <c r="W55" s="27">
        <v>6395036.266695267</v>
      </c>
      <c r="X55" s="27">
        <v>7111439.440580566</v>
      </c>
      <c r="Y55" s="27">
        <v>6405024.7853273</v>
      </c>
      <c r="Z55" s="27">
        <v>4869899.439006434</v>
      </c>
      <c r="AA55" s="27">
        <v>5229864.908892433</v>
      </c>
      <c r="AB55" s="27">
        <v>4803046.168228366</v>
      </c>
      <c r="AC55" s="27">
        <v>4270868.800377666</v>
      </c>
      <c r="AD55" s="27">
        <v>3956415.6707625003</v>
      </c>
      <c r="AE55" s="27">
        <v>4439353.798582633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9149578.214701544</v>
      </c>
      <c r="G56" s="27">
        <v>8402735.11308435</v>
      </c>
      <c r="H56" s="27">
        <v>8150358.6150384145</v>
      </c>
      <c r="I56" s="27">
        <v>8384498.954433504</v>
      </c>
      <c r="J56" s="27">
        <v>9208274.611267295</v>
      </c>
      <c r="K56" s="27">
        <v>10074663.35752856</v>
      </c>
      <c r="L56" s="27">
        <v>10359343.388657896</v>
      </c>
      <c r="M56" s="27">
        <v>10810909.984110706</v>
      </c>
      <c r="N56" s="27">
        <v>11292962.618149797</v>
      </c>
      <c r="O56" s="27">
        <v>10118791.12368596</v>
      </c>
      <c r="P56" s="27">
        <v>9756856.101557596</v>
      </c>
      <c r="Q56" s="27">
        <v>11075556.372742023</v>
      </c>
      <c r="R56" s="27">
        <v>13860384.742804814</v>
      </c>
      <c r="S56" s="27">
        <v>11313630.568316216</v>
      </c>
      <c r="T56" s="27">
        <v>13552289.044323869</v>
      </c>
      <c r="U56" s="27">
        <v>12658920.628159126</v>
      </c>
      <c r="V56" s="27">
        <v>13743331.645087898</v>
      </c>
      <c r="W56" s="27">
        <v>13787591.669031637</v>
      </c>
      <c r="X56" s="27">
        <v>14052757.864723688</v>
      </c>
      <c r="Y56" s="27">
        <v>13419705.280112784</v>
      </c>
      <c r="Z56" s="27">
        <v>11870215.47247282</v>
      </c>
      <c r="AA56" s="27">
        <v>12418215.471756665</v>
      </c>
      <c r="AB56" s="27">
        <v>11870413.083916606</v>
      </c>
      <c r="AC56" s="27">
        <v>11625322.093523754</v>
      </c>
      <c r="AD56" s="27">
        <v>11116321.238564858</v>
      </c>
      <c r="AE56" s="27">
        <v>11540030.723610388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15395.990785713639</v>
      </c>
      <c r="G61" s="36">
        <f t="shared" si="2"/>
        <v>18003.918808733983</v>
      </c>
      <c r="H61" s="36">
        <f t="shared" si="2"/>
        <v>18416.89405521133</v>
      </c>
      <c r="I61" s="36">
        <f t="shared" si="2"/>
        <v>16061.070646188462</v>
      </c>
      <c r="J61" s="36">
        <f t="shared" si="2"/>
        <v>21092.848843338084</v>
      </c>
      <c r="K61" s="36">
        <f t="shared" si="2"/>
        <v>19927.085021908537</v>
      </c>
      <c r="L61" s="36">
        <f t="shared" si="2"/>
        <v>65984.95380836607</v>
      </c>
      <c r="M61" s="36">
        <f t="shared" si="2"/>
        <v>12179.115199898395</v>
      </c>
      <c r="N61" s="36">
        <f t="shared" si="2"/>
        <v>410592.90054159</v>
      </c>
      <c r="O61" s="36">
        <f t="shared" si="2"/>
        <v>63598.36584626831</v>
      </c>
      <c r="P61" s="36">
        <f t="shared" si="2"/>
        <v>12058.513947981966</v>
      </c>
      <c r="Q61" s="36">
        <f t="shared" si="2"/>
        <v>9486.35966288975</v>
      </c>
      <c r="R61" s="36">
        <f t="shared" si="2"/>
        <v>11562.493082708132</v>
      </c>
      <c r="S61" s="36">
        <f t="shared" si="2"/>
        <v>6782.996347669893</v>
      </c>
      <c r="T61" s="36">
        <f t="shared" si="2"/>
        <v>7046.489905289801</v>
      </c>
      <c r="U61" s="36">
        <f t="shared" si="2"/>
        <v>6952.836621277136</v>
      </c>
      <c r="V61" s="36">
        <f t="shared" si="2"/>
        <v>7575.039065689326</v>
      </c>
      <c r="W61" s="36">
        <f t="shared" si="2"/>
        <v>6671.699546407091</v>
      </c>
      <c r="X61" s="36">
        <f t="shared" si="2"/>
        <v>5547.06675799004</v>
      </c>
      <c r="Y61" s="36">
        <f t="shared" si="2"/>
        <v>3877.9410692092065</v>
      </c>
      <c r="Z61" s="36">
        <f t="shared" si="2"/>
        <v>4868.292389618166</v>
      </c>
      <c r="AA61" s="36">
        <f t="shared" si="2"/>
        <v>4733.6418121943925</v>
      </c>
      <c r="AB61" s="36">
        <f t="shared" si="2"/>
        <v>7098.064384791938</v>
      </c>
      <c r="AC61" s="36">
        <f t="shared" si="2"/>
        <v>9470.079751612524</v>
      </c>
      <c r="AD61" s="36">
        <f t="shared" si="2"/>
        <v>7100.5931743339</v>
      </c>
      <c r="AE61" s="36">
        <f>AE12</f>
        <v>7100.630302727908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7570199.203828066</v>
      </c>
      <c r="G62" s="36">
        <f aca="true" t="shared" si="3" ref="G62:AD62">G49-G63</f>
        <v>6738153.099619199</v>
      </c>
      <c r="H62" s="36">
        <f t="shared" si="3"/>
        <v>6525943.430295165</v>
      </c>
      <c r="I62" s="36">
        <f t="shared" si="3"/>
        <v>6699306.605779803</v>
      </c>
      <c r="J62" s="36">
        <f t="shared" si="3"/>
        <v>7385222.839125226</v>
      </c>
      <c r="K62" s="36">
        <f t="shared" si="3"/>
        <v>8305159.054344521</v>
      </c>
      <c r="L62" s="36">
        <f t="shared" si="3"/>
        <v>8721682.72383417</v>
      </c>
      <c r="M62" s="36">
        <f t="shared" si="3"/>
        <v>8686211.832038876</v>
      </c>
      <c r="N62" s="36">
        <f t="shared" si="3"/>
        <v>9076100.353158355</v>
      </c>
      <c r="O62" s="36">
        <f t="shared" si="3"/>
        <v>8090428.799030315</v>
      </c>
      <c r="P62" s="36">
        <f t="shared" si="3"/>
        <v>7485411.706823227</v>
      </c>
      <c r="Q62" s="36">
        <f t="shared" si="3"/>
        <v>6818033.071890537</v>
      </c>
      <c r="R62" s="36">
        <f t="shared" si="3"/>
        <v>7489702.3989606025</v>
      </c>
      <c r="S62" s="36">
        <f t="shared" si="3"/>
        <v>7125852.071495527</v>
      </c>
      <c r="T62" s="36">
        <f t="shared" si="3"/>
        <v>7484279.800069633</v>
      </c>
      <c r="U62" s="36">
        <f t="shared" si="3"/>
        <v>7055149.706129131</v>
      </c>
      <c r="V62" s="36">
        <f t="shared" si="3"/>
        <v>6866962.032785617</v>
      </c>
      <c r="W62" s="36">
        <f t="shared" si="3"/>
        <v>7290908.257513036</v>
      </c>
      <c r="X62" s="36">
        <f t="shared" si="3"/>
        <v>6827447.003207078</v>
      </c>
      <c r="Y62" s="36">
        <f t="shared" si="3"/>
        <v>6896807.369221874</v>
      </c>
      <c r="Z62" s="36">
        <f t="shared" si="3"/>
        <v>6895136.221965273</v>
      </c>
      <c r="AA62" s="36">
        <f t="shared" si="3"/>
        <v>7086562.228714901</v>
      </c>
      <c r="AB62" s="36">
        <f t="shared" si="3"/>
        <v>6934330.182903897</v>
      </c>
      <c r="AC62" s="36">
        <f t="shared" si="3"/>
        <v>7238107.6012681825</v>
      </c>
      <c r="AD62" s="36">
        <f t="shared" si="3"/>
        <v>7071732.353826619</v>
      </c>
      <c r="AE62" s="36">
        <f>AE49-AE63</f>
        <v>6996021.730059631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67251.567669</v>
      </c>
      <c r="G63" s="36">
        <f aca="true" t="shared" si="4" ref="G63:AD63">G33</f>
        <v>63119.773472849025</v>
      </c>
      <c r="H63" s="36">
        <f t="shared" si="4"/>
        <v>73842.40237847032</v>
      </c>
      <c r="I63" s="36">
        <f t="shared" si="4"/>
        <v>74239.92958827796</v>
      </c>
      <c r="J63" s="36">
        <f t="shared" si="4"/>
        <v>70165.29924006507</v>
      </c>
      <c r="K63" s="36">
        <f t="shared" si="4"/>
        <v>112267.61016543122</v>
      </c>
      <c r="L63" s="36">
        <f t="shared" si="4"/>
        <v>132870.9112753586</v>
      </c>
      <c r="M63" s="36">
        <f t="shared" si="4"/>
        <v>152819.52914846467</v>
      </c>
      <c r="N63" s="36">
        <f t="shared" si="4"/>
        <v>128711.93793455261</v>
      </c>
      <c r="O63" s="36">
        <f t="shared" si="4"/>
        <v>115569.70386690901</v>
      </c>
      <c r="P63" s="36">
        <f t="shared" si="4"/>
        <v>113127.15870381948</v>
      </c>
      <c r="Q63" s="36">
        <f t="shared" si="4"/>
        <v>104793.40894099731</v>
      </c>
      <c r="R63" s="36">
        <f t="shared" si="4"/>
        <v>102960.52856190209</v>
      </c>
      <c r="S63" s="36">
        <f t="shared" si="4"/>
        <v>115175.8921987831</v>
      </c>
      <c r="T63" s="36">
        <f t="shared" si="4"/>
        <v>113643.25132184662</v>
      </c>
      <c r="U63" s="36">
        <f t="shared" si="4"/>
        <v>104024.87952705086</v>
      </c>
      <c r="V63" s="36">
        <f t="shared" si="4"/>
        <v>120593.9229806918</v>
      </c>
      <c r="W63" s="36">
        <f t="shared" si="4"/>
        <v>94975.44527692503</v>
      </c>
      <c r="X63" s="36">
        <f t="shared" si="4"/>
        <v>108324.35417805269</v>
      </c>
      <c r="Y63" s="36">
        <f t="shared" si="4"/>
        <v>113995.18449440134</v>
      </c>
      <c r="Z63" s="36">
        <f t="shared" si="4"/>
        <v>100311.5191114959</v>
      </c>
      <c r="AA63" s="36">
        <f t="shared" si="4"/>
        <v>97054.69233713763</v>
      </c>
      <c r="AB63" s="36">
        <f t="shared" si="4"/>
        <v>125938.6683995494</v>
      </c>
      <c r="AC63" s="36">
        <f t="shared" si="4"/>
        <v>106875.6121262931</v>
      </c>
      <c r="AD63" s="36">
        <f t="shared" si="4"/>
        <v>81072.62080140601</v>
      </c>
      <c r="AE63" s="36">
        <f>AE33</f>
        <v>97554.56466539807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1496731.4524187667</v>
      </c>
      <c r="G64" s="36">
        <f t="shared" si="5"/>
        <v>1583458.3211835667</v>
      </c>
      <c r="H64" s="36">
        <f t="shared" si="5"/>
        <v>1532155.8883095665</v>
      </c>
      <c r="I64" s="36">
        <f t="shared" si="5"/>
        <v>1594891.3484192332</v>
      </c>
      <c r="J64" s="36">
        <f t="shared" si="5"/>
        <v>1731793.6240586666</v>
      </c>
      <c r="K64" s="36">
        <f t="shared" si="5"/>
        <v>1637309.6079967</v>
      </c>
      <c r="L64" s="36">
        <f t="shared" si="5"/>
        <v>1438804.79974</v>
      </c>
      <c r="M64" s="36">
        <f t="shared" si="5"/>
        <v>1959699.507723467</v>
      </c>
      <c r="N64" s="36">
        <f t="shared" si="5"/>
        <v>1677557.4265152998</v>
      </c>
      <c r="O64" s="36">
        <f t="shared" si="5"/>
        <v>1849194.2549424667</v>
      </c>
      <c r="P64" s="36">
        <f t="shared" si="5"/>
        <v>2146258.7220825665</v>
      </c>
      <c r="Q64" s="36">
        <f t="shared" si="5"/>
        <v>4143243.5322476</v>
      </c>
      <c r="R64" s="36">
        <f t="shared" si="5"/>
        <v>6256159.3221996</v>
      </c>
      <c r="S64" s="36">
        <f t="shared" si="5"/>
        <v>4065819.6082742335</v>
      </c>
      <c r="T64" s="36">
        <f t="shared" si="5"/>
        <v>5947319.5030271</v>
      </c>
      <c r="U64" s="36">
        <f t="shared" si="5"/>
        <v>5492793.205881667</v>
      </c>
      <c r="V64" s="36">
        <f t="shared" si="5"/>
        <v>6748200.650255899</v>
      </c>
      <c r="W64" s="36">
        <f t="shared" si="5"/>
        <v>6395036.266695267</v>
      </c>
      <c r="X64" s="36">
        <f t="shared" si="5"/>
        <v>7111439.440580566</v>
      </c>
      <c r="Y64" s="36">
        <f t="shared" si="5"/>
        <v>6405024.7853273</v>
      </c>
      <c r="Z64" s="36">
        <f t="shared" si="5"/>
        <v>4869899.439006434</v>
      </c>
      <c r="AA64" s="36">
        <f t="shared" si="5"/>
        <v>5229864.908892433</v>
      </c>
      <c r="AB64" s="36">
        <f t="shared" si="5"/>
        <v>4803046.168228366</v>
      </c>
      <c r="AC64" s="36">
        <f t="shared" si="5"/>
        <v>4270868.800377666</v>
      </c>
      <c r="AD64" s="36">
        <f t="shared" si="5"/>
        <v>3956415.6707625003</v>
      </c>
      <c r="AE64" s="36">
        <f>AE55</f>
        <v>4439353.798582633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9149578.214701544</v>
      </c>
      <c r="G65" s="38">
        <f t="shared" si="6"/>
        <v>8402735.113084348</v>
      </c>
      <c r="H65" s="38">
        <f t="shared" si="6"/>
        <v>8150358.615038413</v>
      </c>
      <c r="I65" s="38">
        <f t="shared" si="6"/>
        <v>8384498.954433503</v>
      </c>
      <c r="J65" s="38">
        <f t="shared" si="6"/>
        <v>9208274.611267295</v>
      </c>
      <c r="K65" s="38">
        <f t="shared" si="6"/>
        <v>10074663.357528562</v>
      </c>
      <c r="L65" s="38">
        <f t="shared" si="6"/>
        <v>10359343.388657894</v>
      </c>
      <c r="M65" s="38">
        <f t="shared" si="6"/>
        <v>10810909.984110707</v>
      </c>
      <c r="N65" s="38">
        <f t="shared" si="6"/>
        <v>11292962.618149798</v>
      </c>
      <c r="O65" s="38">
        <f t="shared" si="6"/>
        <v>10118791.12368596</v>
      </c>
      <c r="P65" s="38">
        <f t="shared" si="6"/>
        <v>9756856.101557596</v>
      </c>
      <c r="Q65" s="38">
        <f t="shared" si="6"/>
        <v>11075556.372742023</v>
      </c>
      <c r="R65" s="38">
        <f t="shared" si="6"/>
        <v>13860384.742804812</v>
      </c>
      <c r="S65" s="38">
        <f t="shared" si="6"/>
        <v>11313630.568316214</v>
      </c>
      <c r="T65" s="38">
        <f t="shared" si="6"/>
        <v>13552289.044323869</v>
      </c>
      <c r="U65" s="38">
        <f t="shared" si="6"/>
        <v>12658920.628159126</v>
      </c>
      <c r="V65" s="38">
        <f t="shared" si="6"/>
        <v>13743331.645087898</v>
      </c>
      <c r="W65" s="38">
        <f t="shared" si="6"/>
        <v>13787591.669031635</v>
      </c>
      <c r="X65" s="38">
        <f t="shared" si="6"/>
        <v>14052757.864723686</v>
      </c>
      <c r="Y65" s="38">
        <f t="shared" si="6"/>
        <v>13419705.280112784</v>
      </c>
      <c r="Z65" s="38">
        <f t="shared" si="6"/>
        <v>11870215.47247282</v>
      </c>
      <c r="AA65" s="38">
        <f t="shared" si="6"/>
        <v>12418215.471756667</v>
      </c>
      <c r="AB65" s="38">
        <f t="shared" si="6"/>
        <v>11870413.083916605</v>
      </c>
      <c r="AC65" s="38">
        <f t="shared" si="6"/>
        <v>11625322.093523754</v>
      </c>
      <c r="AD65" s="38">
        <f t="shared" si="6"/>
        <v>11116321.238564858</v>
      </c>
      <c r="AE65" s="38">
        <f t="shared" si="6"/>
        <v>11540030.72361039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2210933.121191699</v>
      </c>
      <c r="G69" s="36">
        <f t="shared" si="8"/>
        <v>1925172.965175082</v>
      </c>
      <c r="H69" s="36">
        <f t="shared" si="8"/>
        <v>1946463.95308785</v>
      </c>
      <c r="I69" s="36">
        <f t="shared" si="8"/>
        <v>2045578.2767775124</v>
      </c>
      <c r="J69" s="36">
        <f t="shared" si="8"/>
        <v>2326215.685620647</v>
      </c>
      <c r="K69" s="36">
        <f t="shared" si="8"/>
        <v>2566820.0989859696</v>
      </c>
      <c r="L69" s="36">
        <f t="shared" si="8"/>
        <v>2430465.9956893837</v>
      </c>
      <c r="M69" s="36">
        <f t="shared" si="8"/>
        <v>2581248.6767036105</v>
      </c>
      <c r="N69" s="36">
        <f t="shared" si="8"/>
        <v>2821327.4482442867</v>
      </c>
      <c r="O69" s="36">
        <f t="shared" si="8"/>
        <v>2589141.7489568</v>
      </c>
      <c r="P69" s="36">
        <f t="shared" si="8"/>
        <v>2338979.552078869</v>
      </c>
      <c r="Q69" s="36">
        <f t="shared" si="8"/>
        <v>2351185.6208612444</v>
      </c>
      <c r="R69" s="36">
        <f t="shared" si="8"/>
        <v>2776543.736671152</v>
      </c>
      <c r="S69" s="36">
        <f t="shared" si="8"/>
        <v>2656314.0295516746</v>
      </c>
      <c r="T69" s="36">
        <f t="shared" si="8"/>
        <v>2708241.6094097435</v>
      </c>
      <c r="U69" s="36">
        <f t="shared" si="8"/>
        <v>2499059.3431605753</v>
      </c>
      <c r="V69" s="36">
        <f t="shared" si="8"/>
        <v>2674870.17990541</v>
      </c>
      <c r="W69" s="36">
        <f t="shared" si="8"/>
        <v>2621704.6111099855</v>
      </c>
      <c r="X69" s="36">
        <f t="shared" si="8"/>
        <v>2389533.0358372633</v>
      </c>
      <c r="Y69" s="36">
        <f t="shared" si="8"/>
        <v>2333915.7266863715</v>
      </c>
      <c r="Z69" s="36">
        <f t="shared" si="8"/>
        <v>2515453.204722805</v>
      </c>
      <c r="AA69" s="36">
        <f t="shared" si="8"/>
        <v>2581084.776032555</v>
      </c>
      <c r="AB69" s="36">
        <f t="shared" si="8"/>
        <v>2489875.426889589</v>
      </c>
      <c r="AC69" s="36">
        <f t="shared" si="8"/>
        <v>2771257.6331373993</v>
      </c>
      <c r="AD69" s="36">
        <f t="shared" si="8"/>
        <v>2799396.9432116896</v>
      </c>
      <c r="AE69" s="36">
        <f>SUM(AE11,AE21,AE27,AE32,AE54)</f>
        <v>2737270.6374040684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745570.5374887122</v>
      </c>
      <c r="G70" s="36">
        <f t="shared" si="9"/>
        <v>664431.7283039456</v>
      </c>
      <c r="H70" s="36">
        <f t="shared" si="9"/>
        <v>730947.6937242455</v>
      </c>
      <c r="I70" s="36">
        <f t="shared" si="9"/>
        <v>813035.6717856926</v>
      </c>
      <c r="J70" s="36">
        <f t="shared" si="9"/>
        <v>932170.3548395964</v>
      </c>
      <c r="K70" s="36">
        <f t="shared" si="9"/>
        <v>932313.1061855087</v>
      </c>
      <c r="L70" s="36">
        <f t="shared" si="9"/>
        <v>1348780.5781072928</v>
      </c>
      <c r="M70" s="36">
        <f t="shared" si="9"/>
        <v>1233148.8348803818</v>
      </c>
      <c r="N70" s="36">
        <f t="shared" si="9"/>
        <v>1186788.9321783541</v>
      </c>
      <c r="O70" s="36">
        <f t="shared" si="9"/>
        <v>1104128.233054419</v>
      </c>
      <c r="P70" s="36">
        <f t="shared" si="9"/>
        <v>1111754.539506826</v>
      </c>
      <c r="Q70" s="36">
        <f t="shared" si="9"/>
        <v>1155790.9465634204</v>
      </c>
      <c r="R70" s="36">
        <f t="shared" si="9"/>
        <v>1078060.8087883503</v>
      </c>
      <c r="S70" s="36">
        <f t="shared" si="9"/>
        <v>1129925.7334444057</v>
      </c>
      <c r="T70" s="36">
        <f t="shared" si="9"/>
        <v>1377364.1759047927</v>
      </c>
      <c r="U70" s="36">
        <f t="shared" si="9"/>
        <v>1254557.7015055744</v>
      </c>
      <c r="V70" s="36">
        <f t="shared" si="9"/>
        <v>1417614.714944712</v>
      </c>
      <c r="W70" s="36">
        <f t="shared" si="9"/>
        <v>1339000.1688998775</v>
      </c>
      <c r="X70" s="36">
        <f t="shared" si="9"/>
        <v>1132610.107073306</v>
      </c>
      <c r="Y70" s="36">
        <f t="shared" si="9"/>
        <v>1079993.3735247157</v>
      </c>
      <c r="Z70" s="36">
        <f t="shared" si="9"/>
        <v>1222632.6684571428</v>
      </c>
      <c r="AA70" s="36">
        <f t="shared" si="9"/>
        <v>1250534.606182319</v>
      </c>
      <c r="AB70" s="36">
        <f t="shared" si="9"/>
        <v>1162686.7362343606</v>
      </c>
      <c r="AC70" s="36">
        <f t="shared" si="9"/>
        <v>1269511.0942993597</v>
      </c>
      <c r="AD70" s="36">
        <f t="shared" si="9"/>
        <v>1203091.8056206917</v>
      </c>
      <c r="AE70" s="36">
        <f>SUM(AE8,AE18,AE25,AE30,AE38,AE45,AE51)</f>
        <v>1150330.2597393384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1561604.0615054218</v>
      </c>
      <c r="G71" s="36">
        <f t="shared" si="10"/>
        <v>1403095.034220597</v>
      </c>
      <c r="H71" s="36">
        <f t="shared" si="10"/>
        <v>1423965.6803239277</v>
      </c>
      <c r="I71" s="36">
        <f t="shared" si="10"/>
        <v>1372738.208660916</v>
      </c>
      <c r="J71" s="36">
        <f t="shared" si="10"/>
        <v>1572501.1301596605</v>
      </c>
      <c r="K71" s="36">
        <f t="shared" si="10"/>
        <v>2472457.754889386</v>
      </c>
      <c r="L71" s="36">
        <f t="shared" si="10"/>
        <v>1822767.264434405</v>
      </c>
      <c r="M71" s="36">
        <f t="shared" si="10"/>
        <v>1948219.0850286663</v>
      </c>
      <c r="N71" s="36">
        <f t="shared" si="10"/>
        <v>2088225.8726505947</v>
      </c>
      <c r="O71" s="36">
        <f t="shared" si="10"/>
        <v>1605573.0149246554</v>
      </c>
      <c r="P71" s="36">
        <f t="shared" si="10"/>
        <v>1506221.5251046226</v>
      </c>
      <c r="Q71" s="36">
        <f t="shared" si="10"/>
        <v>2068993.8010523564</v>
      </c>
      <c r="R71" s="36">
        <f t="shared" si="10"/>
        <v>3777621.9039787217</v>
      </c>
      <c r="S71" s="36">
        <f t="shared" si="10"/>
        <v>1434022.8026218517</v>
      </c>
      <c r="T71" s="36">
        <f t="shared" si="10"/>
        <v>3330673.564991357</v>
      </c>
      <c r="U71" s="36">
        <f t="shared" si="10"/>
        <v>2796057.5792114483</v>
      </c>
      <c r="V71" s="36">
        <f t="shared" si="10"/>
        <v>2041200.6274799963</v>
      </c>
      <c r="W71" s="36">
        <f t="shared" si="10"/>
        <v>1844906.8572044573</v>
      </c>
      <c r="X71" s="36">
        <f t="shared" si="10"/>
        <v>2774942.002171819</v>
      </c>
      <c r="Y71" s="36">
        <f t="shared" si="10"/>
        <v>2381350.1211479995</v>
      </c>
      <c r="Z71" s="36">
        <f t="shared" si="10"/>
        <v>829332.3348015776</v>
      </c>
      <c r="AA71" s="36">
        <f t="shared" si="10"/>
        <v>691589.7888244295</v>
      </c>
      <c r="AB71" s="36">
        <f t="shared" si="10"/>
        <v>656371.4179110968</v>
      </c>
      <c r="AC71" s="36">
        <f t="shared" si="10"/>
        <v>764128.4137873151</v>
      </c>
      <c r="AD71" s="36">
        <f t="shared" si="10"/>
        <v>726940.1041924714</v>
      </c>
      <c r="AE71" s="36">
        <f>SUM(AE10,AE13,AE19,AE26,AE31,AE35,AE39,AE42,AE47,AE53)</f>
        <v>834428.8421584194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3718955.614342844</v>
      </c>
      <c r="G72" s="36">
        <f t="shared" si="11"/>
        <v>3652776.827900722</v>
      </c>
      <c r="H72" s="36">
        <f t="shared" si="11"/>
        <v>3609016.68402909</v>
      </c>
      <c r="I72" s="36">
        <f t="shared" si="11"/>
        <v>3631616.2416791474</v>
      </c>
      <c r="J72" s="36">
        <f t="shared" si="11"/>
        <v>3850777.9004961923</v>
      </c>
      <c r="K72" s="36">
        <f t="shared" si="11"/>
        <v>3605091.5462808297</v>
      </c>
      <c r="L72" s="36">
        <f t="shared" si="11"/>
        <v>4022836.8300551474</v>
      </c>
      <c r="M72" s="36">
        <f t="shared" si="11"/>
        <v>4346126.695890345</v>
      </c>
      <c r="N72" s="36">
        <f t="shared" si="11"/>
        <v>4427468.661935127</v>
      </c>
      <c r="O72" s="36">
        <f t="shared" si="11"/>
        <v>4351268.986913486</v>
      </c>
      <c r="P72" s="36">
        <f t="shared" si="11"/>
        <v>4128202.130690244</v>
      </c>
      <c r="Q72" s="36">
        <f t="shared" si="11"/>
        <v>4141216.818408169</v>
      </c>
      <c r="R72" s="36">
        <f t="shared" si="11"/>
        <v>4057654.6683145557</v>
      </c>
      <c r="S72" s="36">
        <f t="shared" si="11"/>
        <v>4096911.705644382</v>
      </c>
      <c r="T72" s="36">
        <f t="shared" si="11"/>
        <v>4015104.7418582095</v>
      </c>
      <c r="U72" s="36">
        <f t="shared" si="11"/>
        <v>4127033.6927324613</v>
      </c>
      <c r="V72" s="36">
        <f t="shared" si="11"/>
        <v>4166930.616128847</v>
      </c>
      <c r="W72" s="36">
        <f t="shared" si="11"/>
        <v>4622669.731159281</v>
      </c>
      <c r="X72" s="36">
        <f t="shared" si="11"/>
        <v>4471059.315042034</v>
      </c>
      <c r="Y72" s="36">
        <f t="shared" si="11"/>
        <v>4656190.44315553</v>
      </c>
      <c r="Z72" s="36">
        <f t="shared" si="11"/>
        <v>4638061.443443629</v>
      </c>
      <c r="AA72" s="36">
        <f t="shared" si="11"/>
        <v>4678123.924986897</v>
      </c>
      <c r="AB72" s="36">
        <f t="shared" si="11"/>
        <v>4632083.471797325</v>
      </c>
      <c r="AC72" s="36">
        <f t="shared" si="11"/>
        <v>4529815.614338414</v>
      </c>
      <c r="AD72" s="36">
        <f t="shared" si="11"/>
        <v>4428511.05342034</v>
      </c>
      <c r="AE72" s="36">
        <f>SUM(AE7,AE15,AE17,AE23,AE29,AE34,AE37,AE44,AE50)</f>
        <v>4426912.84381403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912521.3408831665</v>
      </c>
      <c r="G73" s="36">
        <f t="shared" si="12"/>
        <v>757258.5574839998</v>
      </c>
      <c r="H73" s="36">
        <f t="shared" si="12"/>
        <v>439965.64113113325</v>
      </c>
      <c r="I73" s="36">
        <f t="shared" si="12"/>
        <v>521536.44163683336</v>
      </c>
      <c r="J73" s="36">
        <f t="shared" si="12"/>
        <v>526609.5401511999</v>
      </c>
      <c r="K73" s="36">
        <f t="shared" si="12"/>
        <v>497984.6198019</v>
      </c>
      <c r="L73" s="36">
        <f t="shared" si="12"/>
        <v>734492.7203716665</v>
      </c>
      <c r="M73" s="36">
        <f t="shared" si="12"/>
        <v>702171.9399731667</v>
      </c>
      <c r="N73" s="36">
        <f t="shared" si="12"/>
        <v>769152.0644573333</v>
      </c>
      <c r="O73" s="36">
        <f t="shared" si="12"/>
        <v>468686.40913049993</v>
      </c>
      <c r="P73" s="36">
        <f t="shared" si="12"/>
        <v>671705.3019475333</v>
      </c>
      <c r="Q73" s="36">
        <f t="shared" si="12"/>
        <v>1358377.2610815</v>
      </c>
      <c r="R73" s="36">
        <f t="shared" si="12"/>
        <v>2170513.737122133</v>
      </c>
      <c r="S73" s="36">
        <f t="shared" si="12"/>
        <v>1996450.5579142668</v>
      </c>
      <c r="T73" s="36">
        <f t="shared" si="12"/>
        <v>2120897.6531541334</v>
      </c>
      <c r="U73" s="36">
        <f t="shared" si="12"/>
        <v>1982214.9728714663</v>
      </c>
      <c r="V73" s="36">
        <f t="shared" si="12"/>
        <v>3442713.3525282666</v>
      </c>
      <c r="W73" s="36">
        <f t="shared" si="12"/>
        <v>3359318.316459234</v>
      </c>
      <c r="X73" s="36">
        <f t="shared" si="12"/>
        <v>3284629.468566233</v>
      </c>
      <c r="Y73" s="36">
        <f t="shared" si="12"/>
        <v>2968254.210127067</v>
      </c>
      <c r="Z73" s="36">
        <f t="shared" si="12"/>
        <v>2664740.718708567</v>
      </c>
      <c r="AA73" s="36">
        <f t="shared" si="12"/>
        <v>3216889.3765576333</v>
      </c>
      <c r="AB73" s="36">
        <f t="shared" si="12"/>
        <v>2929392.3293206003</v>
      </c>
      <c r="AC73" s="36">
        <f t="shared" si="12"/>
        <v>2290610.901010667</v>
      </c>
      <c r="AD73" s="36">
        <f t="shared" si="12"/>
        <v>1958388.5197062998</v>
      </c>
      <c r="AE73" s="36">
        <f>SUM(AE9,AE20,AE41,AE46,AE52)</f>
        <v>2391087.6688207667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9149584.675411843</v>
      </c>
      <c r="G74" s="38">
        <f t="shared" si="13"/>
        <v>8402735.113084346</v>
      </c>
      <c r="H74" s="38">
        <f t="shared" si="13"/>
        <v>8150359.652296246</v>
      </c>
      <c r="I74" s="38">
        <f t="shared" si="13"/>
        <v>8384504.840540101</v>
      </c>
      <c r="J74" s="38">
        <f t="shared" si="13"/>
        <v>9208274.611267297</v>
      </c>
      <c r="K74" s="38">
        <f t="shared" si="13"/>
        <v>10074667.126143593</v>
      </c>
      <c r="L74" s="38">
        <f t="shared" si="13"/>
        <v>10359343.388657896</v>
      </c>
      <c r="M74" s="38">
        <f t="shared" si="13"/>
        <v>10810915.23247617</v>
      </c>
      <c r="N74" s="38">
        <f t="shared" si="13"/>
        <v>11292962.979465695</v>
      </c>
      <c r="O74" s="38">
        <f t="shared" si="13"/>
        <v>10118798.392979862</v>
      </c>
      <c r="P74" s="38">
        <f t="shared" si="13"/>
        <v>9756863.049328096</v>
      </c>
      <c r="Q74" s="38">
        <f t="shared" si="13"/>
        <v>11075564.44796669</v>
      </c>
      <c r="R74" s="38">
        <f t="shared" si="13"/>
        <v>13860394.854874913</v>
      </c>
      <c r="S74" s="38">
        <f t="shared" si="13"/>
        <v>11313624.82917658</v>
      </c>
      <c r="T74" s="38">
        <f t="shared" si="13"/>
        <v>13552281.745318236</v>
      </c>
      <c r="U74" s="38">
        <f t="shared" si="13"/>
        <v>12658923.289481524</v>
      </c>
      <c r="V74" s="38">
        <f t="shared" si="13"/>
        <v>13743329.490987232</v>
      </c>
      <c r="W74" s="38">
        <f t="shared" si="13"/>
        <v>13787599.684832834</v>
      </c>
      <c r="X74" s="38">
        <f t="shared" si="13"/>
        <v>14052773.928690655</v>
      </c>
      <c r="Y74" s="38">
        <f t="shared" si="13"/>
        <v>13419703.874641683</v>
      </c>
      <c r="Z74" s="38">
        <f t="shared" si="13"/>
        <v>11870220.370133722</v>
      </c>
      <c r="AA74" s="38">
        <f t="shared" si="13"/>
        <v>12418222.472583834</v>
      </c>
      <c r="AB74" s="38">
        <f t="shared" si="13"/>
        <v>11870409.38215297</v>
      </c>
      <c r="AC74" s="38">
        <f t="shared" si="13"/>
        <v>11625323.656573154</v>
      </c>
      <c r="AD74" s="38">
        <f t="shared" si="13"/>
        <v>11116328.426151492</v>
      </c>
      <c r="AE74" s="38">
        <f t="shared" si="13"/>
        <v>11540030.251936624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1492.6846594928465</v>
      </c>
      <c r="G82" s="16">
        <f aca="true" t="shared" si="15" ref="G82:AD82">(G61-G100)</f>
        <v>5915.419781015427</v>
      </c>
      <c r="H82" s="16">
        <f t="shared" si="15"/>
        <v>10312.008116768506</v>
      </c>
      <c r="I82" s="16">
        <f t="shared" si="15"/>
        <v>8793.880213898383</v>
      </c>
      <c r="J82" s="16">
        <f t="shared" si="15"/>
        <v>12312.846630408349</v>
      </c>
      <c r="K82" s="16">
        <f t="shared" si="15"/>
        <v>13751.68331694527</v>
      </c>
      <c r="L82" s="16">
        <f t="shared" si="15"/>
        <v>61656.414560916994</v>
      </c>
      <c r="M82" s="16">
        <f t="shared" si="15"/>
        <v>7341.427944360947</v>
      </c>
      <c r="N82" s="16">
        <f t="shared" si="15"/>
        <v>406431.03796981164</v>
      </c>
      <c r="O82" s="16">
        <f t="shared" si="15"/>
        <v>59869.0068787665</v>
      </c>
      <c r="P82" s="16">
        <f t="shared" si="15"/>
        <v>8280.64168530854</v>
      </c>
      <c r="Q82" s="16">
        <f t="shared" si="15"/>
        <v>6092.235966806951</v>
      </c>
      <c r="R82" s="16">
        <f t="shared" si="15"/>
        <v>4203.871842824989</v>
      </c>
      <c r="S82" s="16">
        <f t="shared" si="15"/>
        <v>1447.2451357482769</v>
      </c>
      <c r="T82" s="16">
        <f t="shared" si="15"/>
        <v>1819.535265221467</v>
      </c>
      <c r="U82" s="16">
        <f t="shared" si="15"/>
        <v>1480.9620842506492</v>
      </c>
      <c r="V82" s="16">
        <f t="shared" si="15"/>
        <v>2263.588942658249</v>
      </c>
      <c r="W82" s="16">
        <f t="shared" si="15"/>
        <v>1576.0754249334395</v>
      </c>
      <c r="X82" s="16">
        <f t="shared" si="15"/>
        <v>929.5318050847463</v>
      </c>
      <c r="Y82" s="16">
        <f t="shared" si="15"/>
        <v>-733.833773231408</v>
      </c>
      <c r="Z82" s="16">
        <f t="shared" si="15"/>
        <v>53.85982893415712</v>
      </c>
      <c r="AA82" s="16">
        <f t="shared" si="15"/>
        <v>349.3337291301259</v>
      </c>
      <c r="AB82" s="16">
        <f t="shared" si="15"/>
        <v>3216.069502864012</v>
      </c>
      <c r="AC82" s="16">
        <f t="shared" si="15"/>
        <v>5496.692094719672</v>
      </c>
      <c r="AD82" s="16">
        <f t="shared" si="15"/>
        <v>3188.2882834935554</v>
      </c>
      <c r="AE82" s="16">
        <f>(AE61-AE100)</f>
        <v>3232.286493516262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6784702.0994397765</v>
      </c>
      <c r="G83" s="18">
        <f aca="true" t="shared" si="16" ref="G83:AD83">(G62-G101)</f>
        <v>6000487.85272935</v>
      </c>
      <c r="H83" s="18">
        <f t="shared" si="16"/>
        <v>5733483.830742576</v>
      </c>
      <c r="I83" s="18">
        <f t="shared" si="16"/>
        <v>5918815.473145053</v>
      </c>
      <c r="J83" s="18">
        <f t="shared" si="16"/>
        <v>6543558.484851904</v>
      </c>
      <c r="K83" s="18">
        <f t="shared" si="16"/>
        <v>6644110.3075681</v>
      </c>
      <c r="L83" s="18">
        <f t="shared" si="16"/>
        <v>7802253.343297396</v>
      </c>
      <c r="M83" s="18">
        <f t="shared" si="16"/>
        <v>7605298.371956386</v>
      </c>
      <c r="N83" s="18">
        <f t="shared" si="16"/>
        <v>8005471.574590054</v>
      </c>
      <c r="O83" s="18">
        <f t="shared" si="16"/>
        <v>7091240.877472561</v>
      </c>
      <c r="P83" s="18">
        <f t="shared" si="16"/>
        <v>6452793.6952698</v>
      </c>
      <c r="Q83" s="18">
        <f t="shared" si="16"/>
        <v>6374757.817368329</v>
      </c>
      <c r="R83" s="18">
        <f t="shared" si="16"/>
        <v>6515772.046916415</v>
      </c>
      <c r="S83" s="18">
        <f t="shared" si="16"/>
        <v>6507992.175203213</v>
      </c>
      <c r="T83" s="18">
        <f t="shared" si="16"/>
        <v>6637257.929105115</v>
      </c>
      <c r="U83" s="18">
        <f t="shared" si="16"/>
        <v>6348486.527676963</v>
      </c>
      <c r="V83" s="18">
        <f t="shared" si="16"/>
        <v>6484729.479696694</v>
      </c>
      <c r="W83" s="18">
        <f t="shared" si="16"/>
        <v>6921483.0337995505</v>
      </c>
      <c r="X83" s="18">
        <f t="shared" si="16"/>
        <v>6433996.648407207</v>
      </c>
      <c r="Y83" s="18">
        <f t="shared" si="16"/>
        <v>6495213.633569898</v>
      </c>
      <c r="Z83" s="18">
        <f t="shared" si="16"/>
        <v>6556390.337303359</v>
      </c>
      <c r="AA83" s="18">
        <f t="shared" si="16"/>
        <v>6760944.866828344</v>
      </c>
      <c r="AB83" s="18">
        <f t="shared" si="16"/>
        <v>6608842.8227346</v>
      </c>
      <c r="AC83" s="18">
        <f t="shared" si="16"/>
        <v>6835325.219223634</v>
      </c>
      <c r="AD83" s="18">
        <f t="shared" si="16"/>
        <v>6709672.165837472</v>
      </c>
      <c r="AE83" s="18">
        <f>(AE62-AE101)</f>
        <v>6573021.146527981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67251.567669</v>
      </c>
      <c r="G84" s="18">
        <f aca="true" t="shared" si="17" ref="G84:AD84">(G63-G102)</f>
        <v>63119.773472849025</v>
      </c>
      <c r="H84" s="18">
        <f t="shared" si="17"/>
        <v>73842.40237847032</v>
      </c>
      <c r="I84" s="18">
        <f t="shared" si="17"/>
        <v>74239.92958827796</v>
      </c>
      <c r="J84" s="18">
        <f t="shared" si="17"/>
        <v>70165.29924006507</v>
      </c>
      <c r="K84" s="18">
        <f t="shared" si="17"/>
        <v>112267.61016543122</v>
      </c>
      <c r="L84" s="18">
        <f t="shared" si="17"/>
        <v>132870.9112753586</v>
      </c>
      <c r="M84" s="18">
        <f t="shared" si="17"/>
        <v>152819.52914846467</v>
      </c>
      <c r="N84" s="18">
        <f t="shared" si="17"/>
        <v>128711.93793455261</v>
      </c>
      <c r="O84" s="18">
        <f t="shared" si="17"/>
        <v>115569.70386690901</v>
      </c>
      <c r="P84" s="18">
        <f t="shared" si="17"/>
        <v>113127.15870381948</v>
      </c>
      <c r="Q84" s="18">
        <f t="shared" si="17"/>
        <v>104793.40894099731</v>
      </c>
      <c r="R84" s="18">
        <f t="shared" si="17"/>
        <v>102960.52856190209</v>
      </c>
      <c r="S84" s="18">
        <f t="shared" si="17"/>
        <v>115175.8921987831</v>
      </c>
      <c r="T84" s="18">
        <f t="shared" si="17"/>
        <v>113643.25132184662</v>
      </c>
      <c r="U84" s="18">
        <f t="shared" si="17"/>
        <v>104024.87952705086</v>
      </c>
      <c r="V84" s="18">
        <f t="shared" si="17"/>
        <v>120593.9229806918</v>
      </c>
      <c r="W84" s="18">
        <f t="shared" si="17"/>
        <v>94975.44527692503</v>
      </c>
      <c r="X84" s="18">
        <f t="shared" si="17"/>
        <v>108324.35417805269</v>
      </c>
      <c r="Y84" s="18">
        <f t="shared" si="17"/>
        <v>113995.18449440134</v>
      </c>
      <c r="Z84" s="18">
        <f t="shared" si="17"/>
        <v>100311.5191114959</v>
      </c>
      <c r="AA84" s="18">
        <f t="shared" si="17"/>
        <v>97054.69233713763</v>
      </c>
      <c r="AB84" s="18">
        <f t="shared" si="17"/>
        <v>125938.6683995494</v>
      </c>
      <c r="AC84" s="18">
        <f t="shared" si="17"/>
        <v>106875.6121262931</v>
      </c>
      <c r="AD84" s="18">
        <f t="shared" si="17"/>
        <v>81072.62080140601</v>
      </c>
      <c r="AE84" s="18">
        <f>(AE63-AE102)</f>
        <v>97554.56466539807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1470765.6773441932</v>
      </c>
      <c r="G85" s="18">
        <f aca="true" t="shared" si="18" ref="G85:AD85">(G64-G103)</f>
        <v>1555355.3589990682</v>
      </c>
      <c r="H85" s="18">
        <f t="shared" si="18"/>
        <v>1506907.1833065448</v>
      </c>
      <c r="I85" s="18">
        <f t="shared" si="18"/>
        <v>1565166.6262069233</v>
      </c>
      <c r="J85" s="18">
        <f t="shared" si="18"/>
        <v>1700356.873571427</v>
      </c>
      <c r="K85" s="18">
        <f t="shared" si="18"/>
        <v>1606358.8555479406</v>
      </c>
      <c r="L85" s="18">
        <f t="shared" si="18"/>
        <v>1405482.6262688858</v>
      </c>
      <c r="M85" s="18">
        <f t="shared" si="18"/>
        <v>1922321.3733935044</v>
      </c>
      <c r="N85" s="18">
        <f t="shared" si="18"/>
        <v>1637656.8481202382</v>
      </c>
      <c r="O85" s="18">
        <f t="shared" si="18"/>
        <v>1806933.6326792666</v>
      </c>
      <c r="P85" s="18">
        <f t="shared" si="18"/>
        <v>2108908.2902030735</v>
      </c>
      <c r="Q85" s="18">
        <f t="shared" si="18"/>
        <v>4105880.945544376</v>
      </c>
      <c r="R85" s="18">
        <f t="shared" si="18"/>
        <v>6222973.237629541</v>
      </c>
      <c r="S85" s="18">
        <f t="shared" si="18"/>
        <v>4027014.8295293637</v>
      </c>
      <c r="T85" s="18">
        <f t="shared" si="18"/>
        <v>5899313.846289716</v>
      </c>
      <c r="U85" s="18">
        <f t="shared" si="18"/>
        <v>5444515.832286221</v>
      </c>
      <c r="V85" s="18">
        <f t="shared" si="18"/>
        <v>6699676.632030461</v>
      </c>
      <c r="W85" s="18">
        <f t="shared" si="18"/>
        <v>6343011.684929622</v>
      </c>
      <c r="X85" s="18">
        <f t="shared" si="18"/>
        <v>7054067.693380652</v>
      </c>
      <c r="Y85" s="18">
        <f t="shared" si="18"/>
        <v>6346140.835434404</v>
      </c>
      <c r="Z85" s="18">
        <f t="shared" si="18"/>
        <v>4810691.491139151</v>
      </c>
      <c r="AA85" s="18">
        <f t="shared" si="18"/>
        <v>5174485.767782122</v>
      </c>
      <c r="AB85" s="18">
        <f t="shared" si="18"/>
        <v>4756756.526553043</v>
      </c>
      <c r="AC85" s="18">
        <f t="shared" si="18"/>
        <v>4224100.801465544</v>
      </c>
      <c r="AD85" s="18">
        <f t="shared" si="18"/>
        <v>3907073.458158136</v>
      </c>
      <c r="AE85" s="18">
        <f>(AE64-AE103)</f>
        <v>4389545.877388165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8324212.029112462</v>
      </c>
      <c r="G86" s="19">
        <f aca="true" t="shared" si="19" ref="G86:AE86">SUM(G82:G85)</f>
        <v>7624878.404982283</v>
      </c>
      <c r="H86" s="19">
        <f t="shared" si="19"/>
        <v>7324545.4245443605</v>
      </c>
      <c r="I86" s="19">
        <f t="shared" si="19"/>
        <v>7567015.9091541525</v>
      </c>
      <c r="J86" s="19">
        <f t="shared" si="19"/>
        <v>8326393.504293805</v>
      </c>
      <c r="K86" s="19">
        <f t="shared" si="19"/>
        <v>8376488.456598417</v>
      </c>
      <c r="L86" s="19">
        <f t="shared" si="19"/>
        <v>9402263.295402557</v>
      </c>
      <c r="M86" s="19">
        <f t="shared" si="19"/>
        <v>9687780.702442717</v>
      </c>
      <c r="N86" s="19">
        <f t="shared" si="19"/>
        <v>10178271.398614658</v>
      </c>
      <c r="O86" s="19">
        <f t="shared" si="19"/>
        <v>9073613.220897503</v>
      </c>
      <c r="P86" s="19">
        <f t="shared" si="19"/>
        <v>8683109.785862003</v>
      </c>
      <c r="Q86" s="19">
        <f t="shared" si="19"/>
        <v>10591524.407820508</v>
      </c>
      <c r="R86" s="19">
        <f t="shared" si="19"/>
        <v>12845909.684950683</v>
      </c>
      <c r="S86" s="19">
        <f t="shared" si="19"/>
        <v>10651630.142067108</v>
      </c>
      <c r="T86" s="19">
        <f t="shared" si="19"/>
        <v>12652034.561981898</v>
      </c>
      <c r="U86" s="19">
        <f t="shared" si="19"/>
        <v>11898508.201574486</v>
      </c>
      <c r="V86" s="19">
        <f t="shared" si="19"/>
        <v>13307263.623650506</v>
      </c>
      <c r="W86" s="19">
        <f t="shared" si="19"/>
        <v>13361046.239431031</v>
      </c>
      <c r="X86" s="19">
        <f t="shared" si="19"/>
        <v>13597318.227770995</v>
      </c>
      <c r="Y86" s="19">
        <f t="shared" si="19"/>
        <v>12954615.819725472</v>
      </c>
      <c r="Z86" s="19">
        <f t="shared" si="19"/>
        <v>11467447.20738294</v>
      </c>
      <c r="AA86" s="19">
        <f t="shared" si="19"/>
        <v>12032834.660676733</v>
      </c>
      <c r="AB86" s="19">
        <f t="shared" si="19"/>
        <v>11494754.087190056</v>
      </c>
      <c r="AC86" s="19">
        <f t="shared" si="19"/>
        <v>11171798.32491019</v>
      </c>
      <c r="AD86" s="19">
        <f t="shared" si="19"/>
        <v>10701006.533080507</v>
      </c>
      <c r="AE86" s="19">
        <f t="shared" si="19"/>
        <v>11063353.87507506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2210933.121191699</v>
      </c>
      <c r="G90" s="18">
        <f aca="true" t="shared" si="21" ref="G90:AD90">(G69-G108)</f>
        <v>1925172.965175082</v>
      </c>
      <c r="H90" s="18">
        <f t="shared" si="21"/>
        <v>1946463.95308785</v>
      </c>
      <c r="I90" s="18">
        <f t="shared" si="21"/>
        <v>2045578.2767775124</v>
      </c>
      <c r="J90" s="18">
        <f t="shared" si="21"/>
        <v>2326215.685620647</v>
      </c>
      <c r="K90" s="18">
        <f t="shared" si="21"/>
        <v>2566820.0989859696</v>
      </c>
      <c r="L90" s="18">
        <f t="shared" si="21"/>
        <v>2430465.9956893837</v>
      </c>
      <c r="M90" s="18">
        <f t="shared" si="21"/>
        <v>2581248.6767036105</v>
      </c>
      <c r="N90" s="18">
        <f t="shared" si="21"/>
        <v>2821327.4482442867</v>
      </c>
      <c r="O90" s="18">
        <f t="shared" si="21"/>
        <v>2589141.7489568</v>
      </c>
      <c r="P90" s="18">
        <f t="shared" si="21"/>
        <v>2338979.552078869</v>
      </c>
      <c r="Q90" s="18">
        <f t="shared" si="21"/>
        <v>2351185.6208612444</v>
      </c>
      <c r="R90" s="18">
        <f t="shared" si="21"/>
        <v>2776543.736671152</v>
      </c>
      <c r="S90" s="18">
        <f t="shared" si="21"/>
        <v>2656314.0295516746</v>
      </c>
      <c r="T90" s="18">
        <f t="shared" si="21"/>
        <v>2708241.6094097435</v>
      </c>
      <c r="U90" s="18">
        <f t="shared" si="21"/>
        <v>2499059.3431605753</v>
      </c>
      <c r="V90" s="18">
        <f t="shared" si="21"/>
        <v>2674870.17990541</v>
      </c>
      <c r="W90" s="18">
        <f t="shared" si="21"/>
        <v>2621704.6111099855</v>
      </c>
      <c r="X90" s="18">
        <f t="shared" si="21"/>
        <v>2389533.0358372633</v>
      </c>
      <c r="Y90" s="18">
        <f t="shared" si="21"/>
        <v>2333915.7266863715</v>
      </c>
      <c r="Z90" s="18">
        <f t="shared" si="21"/>
        <v>2515453.204722805</v>
      </c>
      <c r="AA90" s="18">
        <f t="shared" si="21"/>
        <v>2581084.776032555</v>
      </c>
      <c r="AB90" s="18">
        <f t="shared" si="21"/>
        <v>2489875.426889589</v>
      </c>
      <c r="AC90" s="18">
        <f t="shared" si="21"/>
        <v>2771257.6331373993</v>
      </c>
      <c r="AD90" s="18">
        <f t="shared" si="21"/>
        <v>2799396.9432116896</v>
      </c>
      <c r="AE90" s="18">
        <f>(AE69-AE108)</f>
        <v>2737270.6374040684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745570.5374887122</v>
      </c>
      <c r="G91" s="18">
        <f aca="true" t="shared" si="22" ref="G91:AD91">(G70-G109)</f>
        <v>664431.7283039456</v>
      </c>
      <c r="H91" s="18">
        <f t="shared" si="22"/>
        <v>730947.6937242455</v>
      </c>
      <c r="I91" s="18">
        <f t="shared" si="22"/>
        <v>813035.6717856926</v>
      </c>
      <c r="J91" s="18">
        <f t="shared" si="22"/>
        <v>932170.3548395964</v>
      </c>
      <c r="K91" s="18">
        <f t="shared" si="22"/>
        <v>932313.1061855087</v>
      </c>
      <c r="L91" s="18">
        <f t="shared" si="22"/>
        <v>1348780.5781072928</v>
      </c>
      <c r="M91" s="18">
        <f t="shared" si="22"/>
        <v>1233148.8348803818</v>
      </c>
      <c r="N91" s="18">
        <f t="shared" si="22"/>
        <v>1186788.9321783541</v>
      </c>
      <c r="O91" s="18">
        <f t="shared" si="22"/>
        <v>1104128.233054419</v>
      </c>
      <c r="P91" s="18">
        <f t="shared" si="22"/>
        <v>1111754.539506826</v>
      </c>
      <c r="Q91" s="18">
        <f t="shared" si="22"/>
        <v>1155790.9465634204</v>
      </c>
      <c r="R91" s="18">
        <f t="shared" si="22"/>
        <v>1078060.8087883503</v>
      </c>
      <c r="S91" s="18">
        <f t="shared" si="22"/>
        <v>1129925.7334444057</v>
      </c>
      <c r="T91" s="18">
        <f t="shared" si="22"/>
        <v>1377364.1759047927</v>
      </c>
      <c r="U91" s="18">
        <f t="shared" si="22"/>
        <v>1254557.7015055744</v>
      </c>
      <c r="V91" s="18">
        <f t="shared" si="22"/>
        <v>1417614.714944712</v>
      </c>
      <c r="W91" s="18">
        <f t="shared" si="22"/>
        <v>1339000.1688998775</v>
      </c>
      <c r="X91" s="18">
        <f t="shared" si="22"/>
        <v>1132610.107073306</v>
      </c>
      <c r="Y91" s="18">
        <f t="shared" si="22"/>
        <v>1079993.3735247157</v>
      </c>
      <c r="Z91" s="18">
        <f t="shared" si="22"/>
        <v>1222632.6684571428</v>
      </c>
      <c r="AA91" s="18">
        <f t="shared" si="22"/>
        <v>1250534.606182319</v>
      </c>
      <c r="AB91" s="18">
        <f t="shared" si="22"/>
        <v>1162686.7362343606</v>
      </c>
      <c r="AC91" s="18">
        <f t="shared" si="22"/>
        <v>1269511.0942993597</v>
      </c>
      <c r="AD91" s="18">
        <f t="shared" si="22"/>
        <v>1203091.8056206917</v>
      </c>
      <c r="AE91" s="18">
        <f>(AE70-AE109)</f>
        <v>1150330.2597393384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751973.6848359386</v>
      </c>
      <c r="G92" s="18">
        <f aca="true" t="shared" si="23" ref="G92:AD92">(G71-G110)</f>
        <v>640329.577395465</v>
      </c>
      <c r="H92" s="18">
        <f t="shared" si="23"/>
        <v>611914.4448674744</v>
      </c>
      <c r="I92" s="18">
        <f t="shared" si="23"/>
        <v>569663.562193699</v>
      </c>
      <c r="J92" s="18">
        <f t="shared" si="23"/>
        <v>705984.7394644355</v>
      </c>
      <c r="K92" s="18">
        <f t="shared" si="23"/>
        <v>788602.2557709755</v>
      </c>
      <c r="L92" s="18">
        <f t="shared" si="23"/>
        <v>879688.340651467</v>
      </c>
      <c r="M92" s="18">
        <f t="shared" si="23"/>
        <v>840918.9233017429</v>
      </c>
      <c r="N92" s="18">
        <f t="shared" si="23"/>
        <v>988799.3157198543</v>
      </c>
      <c r="O92" s="18">
        <f t="shared" si="23"/>
        <v>576051.9031512655</v>
      </c>
      <c r="P92" s="18">
        <f t="shared" si="23"/>
        <v>448587.23317422904</v>
      </c>
      <c r="Q92" s="18">
        <f t="shared" si="23"/>
        <v>1599375.8992756414</v>
      </c>
      <c r="R92" s="18">
        <f t="shared" si="23"/>
        <v>2777842.4650083254</v>
      </c>
      <c r="S92" s="18">
        <f t="shared" si="23"/>
        <v>786986.3358271454</v>
      </c>
      <c r="T92" s="18">
        <f t="shared" si="23"/>
        <v>2446059.4201973863</v>
      </c>
      <c r="U92" s="18">
        <f t="shared" si="23"/>
        <v>2051016.8794676077</v>
      </c>
      <c r="V92" s="18">
        <f t="shared" si="23"/>
        <v>1620050.7179839383</v>
      </c>
      <c r="W92" s="18">
        <f t="shared" si="23"/>
        <v>1434120.698326653</v>
      </c>
      <c r="X92" s="18">
        <f t="shared" si="23"/>
        <v>2336000.0448791278</v>
      </c>
      <c r="Y92" s="18">
        <f t="shared" si="23"/>
        <v>1932930.9417096202</v>
      </c>
      <c r="Z92" s="18">
        <f t="shared" si="23"/>
        <v>442984.34931783006</v>
      </c>
      <c r="AA92" s="18">
        <f t="shared" si="23"/>
        <v>321253.57332516287</v>
      </c>
      <c r="AB92" s="18">
        <f t="shared" si="23"/>
        <v>295579.02090908145</v>
      </c>
      <c r="AC92" s="18">
        <f t="shared" si="23"/>
        <v>324348.8008854853</v>
      </c>
      <c r="AD92" s="18">
        <f t="shared" si="23"/>
        <v>325549.43603678676</v>
      </c>
      <c r="AE92" s="18">
        <f>(AE71-AE110)</f>
        <v>371603.4855630906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3703219.805423244</v>
      </c>
      <c r="G93" s="18">
        <f aca="true" t="shared" si="24" ref="G93:AD93">(G72-G111)</f>
        <v>3637685.576623789</v>
      </c>
      <c r="H93" s="18">
        <f t="shared" si="24"/>
        <v>3595254.7289914903</v>
      </c>
      <c r="I93" s="18">
        <f t="shared" si="24"/>
        <v>3617207.842867014</v>
      </c>
      <c r="J93" s="18">
        <f t="shared" si="24"/>
        <v>3835413.1842179256</v>
      </c>
      <c r="K93" s="18">
        <f t="shared" si="24"/>
        <v>3590772.1444690963</v>
      </c>
      <c r="L93" s="18">
        <f t="shared" si="24"/>
        <v>4008835.6605827473</v>
      </c>
      <c r="M93" s="18">
        <f t="shared" si="24"/>
        <v>4330297.575949278</v>
      </c>
      <c r="N93" s="18">
        <f t="shared" si="24"/>
        <v>4412203.999330727</v>
      </c>
      <c r="O93" s="18">
        <f t="shared" si="24"/>
        <v>4335612.19589842</v>
      </c>
      <c r="P93" s="18">
        <f t="shared" si="24"/>
        <v>4112090.106925044</v>
      </c>
      <c r="Q93" s="18">
        <f t="shared" si="24"/>
        <v>4126802.755263369</v>
      </c>
      <c r="R93" s="18">
        <f t="shared" si="24"/>
        <v>4042959.0494308225</v>
      </c>
      <c r="S93" s="18">
        <f t="shared" si="24"/>
        <v>4081947.746189982</v>
      </c>
      <c r="T93" s="18">
        <f t="shared" si="24"/>
        <v>3999464.4043102097</v>
      </c>
      <c r="U93" s="18">
        <f t="shared" si="24"/>
        <v>4111661.965891661</v>
      </c>
      <c r="V93" s="18">
        <f t="shared" si="24"/>
        <v>4152012.5041875136</v>
      </c>
      <c r="W93" s="18">
        <f t="shared" si="24"/>
        <v>4606910.460436481</v>
      </c>
      <c r="X93" s="18">
        <f t="shared" si="24"/>
        <v>4454561.635382034</v>
      </c>
      <c r="Y93" s="18">
        <f t="shared" si="24"/>
        <v>4639520.162206597</v>
      </c>
      <c r="Z93" s="18">
        <f t="shared" si="24"/>
        <v>4621641.163837495</v>
      </c>
      <c r="AA93" s="18">
        <f t="shared" si="24"/>
        <v>4663079.329406231</v>
      </c>
      <c r="AB93" s="18">
        <f t="shared" si="24"/>
        <v>4617216.872072792</v>
      </c>
      <c r="AC93" s="18">
        <f t="shared" si="24"/>
        <v>4516071.45862668</v>
      </c>
      <c r="AD93" s="18">
        <f t="shared" si="24"/>
        <v>4414587.016091673</v>
      </c>
      <c r="AE93" s="18">
        <f>(AE72-AE111)</f>
        <v>4413061.35187403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912521.3408831665</v>
      </c>
      <c r="G94" s="18">
        <f aca="true" t="shared" si="25" ref="G94:AD94">(G73-G112)</f>
        <v>757258.5574839998</v>
      </c>
      <c r="H94" s="18">
        <f t="shared" si="25"/>
        <v>439965.64113113325</v>
      </c>
      <c r="I94" s="18">
        <f t="shared" si="25"/>
        <v>521536.44163683336</v>
      </c>
      <c r="J94" s="18">
        <f t="shared" si="25"/>
        <v>526609.5401511999</v>
      </c>
      <c r="K94" s="18">
        <f t="shared" si="25"/>
        <v>497984.6198019</v>
      </c>
      <c r="L94" s="18">
        <f t="shared" si="25"/>
        <v>734492.7203716665</v>
      </c>
      <c r="M94" s="18">
        <f t="shared" si="25"/>
        <v>702171.9399731667</v>
      </c>
      <c r="N94" s="18">
        <f t="shared" si="25"/>
        <v>769152.0644573333</v>
      </c>
      <c r="O94" s="18">
        <f t="shared" si="25"/>
        <v>468686.40913049993</v>
      </c>
      <c r="P94" s="18">
        <f t="shared" si="25"/>
        <v>671705.3019475333</v>
      </c>
      <c r="Q94" s="18">
        <f t="shared" si="25"/>
        <v>1358377.2610815</v>
      </c>
      <c r="R94" s="18">
        <f t="shared" si="25"/>
        <v>2170513.737122133</v>
      </c>
      <c r="S94" s="18">
        <f t="shared" si="25"/>
        <v>1996450.5579142668</v>
      </c>
      <c r="T94" s="18">
        <f t="shared" si="25"/>
        <v>2120897.6531541334</v>
      </c>
      <c r="U94" s="18">
        <f t="shared" si="25"/>
        <v>1982214.9728714663</v>
      </c>
      <c r="V94" s="18">
        <f t="shared" si="25"/>
        <v>3442713.3525282666</v>
      </c>
      <c r="W94" s="18">
        <f t="shared" si="25"/>
        <v>3359318.316459234</v>
      </c>
      <c r="X94" s="18">
        <f t="shared" si="25"/>
        <v>3284629.468566233</v>
      </c>
      <c r="Y94" s="18">
        <f t="shared" si="25"/>
        <v>2968254.210127067</v>
      </c>
      <c r="Z94" s="18">
        <f t="shared" si="25"/>
        <v>2664740.718708567</v>
      </c>
      <c r="AA94" s="18">
        <f t="shared" si="25"/>
        <v>3216889.3765576333</v>
      </c>
      <c r="AB94" s="18">
        <f t="shared" si="25"/>
        <v>2929392.3293206003</v>
      </c>
      <c r="AC94" s="18">
        <f t="shared" si="25"/>
        <v>2290610.901010667</v>
      </c>
      <c r="AD94" s="18">
        <f t="shared" si="25"/>
        <v>1958388.5197062998</v>
      </c>
      <c r="AE94" s="18">
        <f>(AE73-AE112)</f>
        <v>2391087.6688207667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8324218.48982276</v>
      </c>
      <c r="G95" s="19">
        <f aca="true" t="shared" si="26" ref="G95:AE95">SUM(G90:G94)</f>
        <v>7624878.404982282</v>
      </c>
      <c r="H95" s="19">
        <f t="shared" si="26"/>
        <v>7324546.461802193</v>
      </c>
      <c r="I95" s="19">
        <f t="shared" si="26"/>
        <v>7567021.795260752</v>
      </c>
      <c r="J95" s="19">
        <f t="shared" si="26"/>
        <v>8326393.504293804</v>
      </c>
      <c r="K95" s="19">
        <f t="shared" si="26"/>
        <v>8376492.22521345</v>
      </c>
      <c r="L95" s="19">
        <f t="shared" si="26"/>
        <v>9402263.295402559</v>
      </c>
      <c r="M95" s="19">
        <f t="shared" si="26"/>
        <v>9687785.950808179</v>
      </c>
      <c r="N95" s="19">
        <f t="shared" si="26"/>
        <v>10178271.759930555</v>
      </c>
      <c r="O95" s="19">
        <f t="shared" si="26"/>
        <v>9073620.490191406</v>
      </c>
      <c r="P95" s="19">
        <f t="shared" si="26"/>
        <v>8683116.733632503</v>
      </c>
      <c r="Q95" s="19">
        <f t="shared" si="26"/>
        <v>10591532.483045176</v>
      </c>
      <c r="R95" s="19">
        <f t="shared" si="26"/>
        <v>12845919.797020784</v>
      </c>
      <c r="S95" s="19">
        <f t="shared" si="26"/>
        <v>10651624.402927475</v>
      </c>
      <c r="T95" s="19">
        <f t="shared" si="26"/>
        <v>12652027.262976265</v>
      </c>
      <c r="U95" s="19">
        <f t="shared" si="26"/>
        <v>11898510.862896884</v>
      </c>
      <c r="V95" s="19">
        <f t="shared" si="26"/>
        <v>13307261.46954984</v>
      </c>
      <c r="W95" s="19">
        <f t="shared" si="26"/>
        <v>13361054.25523223</v>
      </c>
      <c r="X95" s="19">
        <f t="shared" si="26"/>
        <v>13597334.291737964</v>
      </c>
      <c r="Y95" s="19">
        <f t="shared" si="26"/>
        <v>12954614.414254371</v>
      </c>
      <c r="Z95" s="19">
        <f t="shared" si="26"/>
        <v>11467452.10504384</v>
      </c>
      <c r="AA95" s="19">
        <f t="shared" si="26"/>
        <v>12032841.6615039</v>
      </c>
      <c r="AB95" s="19">
        <f t="shared" si="26"/>
        <v>11494750.385426423</v>
      </c>
      <c r="AC95" s="19">
        <f t="shared" si="26"/>
        <v>11171799.887959592</v>
      </c>
      <c r="AD95" s="19">
        <f t="shared" si="26"/>
        <v>10701013.72066714</v>
      </c>
      <c r="AE95" s="19">
        <f t="shared" si="26"/>
        <v>11063353.403401295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13903.306126220792</v>
      </c>
      <c r="G100" s="45">
        <f aca="true" t="shared" si="28" ref="G100:AD100">G117</f>
        <v>12088.499027718555</v>
      </c>
      <c r="H100" s="45">
        <f t="shared" si="28"/>
        <v>8104.885938442824</v>
      </c>
      <c r="I100" s="45">
        <f t="shared" si="28"/>
        <v>7267.190432290079</v>
      </c>
      <c r="J100" s="45">
        <f t="shared" si="28"/>
        <v>8780.002212929736</v>
      </c>
      <c r="K100" s="45">
        <f t="shared" si="28"/>
        <v>6175.401704963267</v>
      </c>
      <c r="L100" s="45">
        <f t="shared" si="28"/>
        <v>4328.539247449082</v>
      </c>
      <c r="M100" s="45">
        <f t="shared" si="28"/>
        <v>4837.687255537448</v>
      </c>
      <c r="N100" s="45">
        <f t="shared" si="28"/>
        <v>4161.862571778359</v>
      </c>
      <c r="O100" s="45">
        <f t="shared" si="28"/>
        <v>3729.3589675018115</v>
      </c>
      <c r="P100" s="45">
        <f t="shared" si="28"/>
        <v>3777.8722626734266</v>
      </c>
      <c r="Q100" s="45">
        <f t="shared" si="28"/>
        <v>3394.1236960827996</v>
      </c>
      <c r="R100" s="45">
        <f t="shared" si="28"/>
        <v>7358.621239883143</v>
      </c>
      <c r="S100" s="45">
        <f t="shared" si="28"/>
        <v>5335.751211921616</v>
      </c>
      <c r="T100" s="45">
        <f t="shared" si="28"/>
        <v>5226.954640068334</v>
      </c>
      <c r="U100" s="45">
        <f t="shared" si="28"/>
        <v>5471.874537026487</v>
      </c>
      <c r="V100" s="45">
        <f t="shared" si="28"/>
        <v>5311.450123031077</v>
      </c>
      <c r="W100" s="45">
        <f t="shared" si="28"/>
        <v>5095.624121473651</v>
      </c>
      <c r="X100" s="45">
        <f t="shared" si="28"/>
        <v>4617.534952905294</v>
      </c>
      <c r="Y100" s="45">
        <f t="shared" si="28"/>
        <v>4611.7748424406145</v>
      </c>
      <c r="Z100" s="45">
        <f t="shared" si="28"/>
        <v>4814.432560684009</v>
      </c>
      <c r="AA100" s="45">
        <f t="shared" si="28"/>
        <v>4384.308083064267</v>
      </c>
      <c r="AB100" s="45">
        <f t="shared" si="28"/>
        <v>3881.994881927926</v>
      </c>
      <c r="AC100" s="45">
        <f t="shared" si="28"/>
        <v>3973.3876568928517</v>
      </c>
      <c r="AD100" s="45">
        <f t="shared" si="28"/>
        <v>3912.3048908403443</v>
      </c>
      <c r="AE100" s="45">
        <f>AE117</f>
        <v>3868.343809211646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785497.104388289</v>
      </c>
      <c r="G101" s="45">
        <f aca="true" t="shared" si="29" ref="G101:AD101">G119</f>
        <v>737665.2468898483</v>
      </c>
      <c r="H101" s="45">
        <f t="shared" si="29"/>
        <v>792459.5995525887</v>
      </c>
      <c r="I101" s="45">
        <f t="shared" si="29"/>
        <v>780491.1326347505</v>
      </c>
      <c r="J101" s="45">
        <f t="shared" si="29"/>
        <v>841664.3542733224</v>
      </c>
      <c r="K101" s="45">
        <f t="shared" si="29"/>
        <v>1661048.7467764209</v>
      </c>
      <c r="L101" s="45">
        <f t="shared" si="29"/>
        <v>919429.3805367746</v>
      </c>
      <c r="M101" s="45">
        <f t="shared" si="29"/>
        <v>1080913.4600824905</v>
      </c>
      <c r="N101" s="45">
        <f t="shared" si="29"/>
        <v>1070628.7785683002</v>
      </c>
      <c r="O101" s="45">
        <f t="shared" si="29"/>
        <v>999187.9215577546</v>
      </c>
      <c r="P101" s="45">
        <f t="shared" si="29"/>
        <v>1032618.0115534272</v>
      </c>
      <c r="Q101" s="45">
        <f t="shared" si="29"/>
        <v>443275.2545222078</v>
      </c>
      <c r="R101" s="45">
        <f t="shared" si="29"/>
        <v>973930.3520441878</v>
      </c>
      <c r="S101" s="45">
        <f t="shared" si="29"/>
        <v>617859.8962923149</v>
      </c>
      <c r="T101" s="45">
        <f t="shared" si="29"/>
        <v>847021.8709645177</v>
      </c>
      <c r="U101" s="45">
        <f t="shared" si="29"/>
        <v>706663.1784521679</v>
      </c>
      <c r="V101" s="45">
        <f t="shared" si="29"/>
        <v>382232.5530889226</v>
      </c>
      <c r="W101" s="45">
        <f t="shared" si="29"/>
        <v>369425.22371348593</v>
      </c>
      <c r="X101" s="45">
        <f t="shared" si="29"/>
        <v>393450.3547998711</v>
      </c>
      <c r="Y101" s="45">
        <f t="shared" si="29"/>
        <v>401593.7356519755</v>
      </c>
      <c r="Z101" s="45">
        <f t="shared" si="29"/>
        <v>338745.8846619139</v>
      </c>
      <c r="AA101" s="45">
        <f t="shared" si="29"/>
        <v>325617.3618865576</v>
      </c>
      <c r="AB101" s="45">
        <f t="shared" si="29"/>
        <v>325487.3601692975</v>
      </c>
      <c r="AC101" s="45">
        <f t="shared" si="29"/>
        <v>402782.38204454805</v>
      </c>
      <c r="AD101" s="45">
        <f t="shared" si="29"/>
        <v>362060.18798914657</v>
      </c>
      <c r="AE101" s="45">
        <f>AE119</f>
        <v>423000.5835316498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25965.775074573376</v>
      </c>
      <c r="G103" s="45">
        <f aca="true" t="shared" si="31" ref="G103:AD103">G134</f>
        <v>28102.962184498592</v>
      </c>
      <c r="H103" s="45">
        <f t="shared" si="31"/>
        <v>25248.705003021845</v>
      </c>
      <c r="I103" s="45">
        <f t="shared" si="31"/>
        <v>29724.722212309887</v>
      </c>
      <c r="J103" s="45">
        <f t="shared" si="31"/>
        <v>31436.750487239497</v>
      </c>
      <c r="K103" s="45">
        <f t="shared" si="31"/>
        <v>30950.752448759446</v>
      </c>
      <c r="L103" s="45">
        <f t="shared" si="31"/>
        <v>33322.17347111416</v>
      </c>
      <c r="M103" s="45">
        <f t="shared" si="31"/>
        <v>37378.13432996243</v>
      </c>
      <c r="N103" s="45">
        <f t="shared" si="31"/>
        <v>39900.57839506174</v>
      </c>
      <c r="O103" s="45">
        <f t="shared" si="31"/>
        <v>42260.6222632002</v>
      </c>
      <c r="P103" s="45">
        <f t="shared" si="31"/>
        <v>37350.431879493015</v>
      </c>
      <c r="Q103" s="45">
        <f t="shared" si="31"/>
        <v>37362.58670322426</v>
      </c>
      <c r="R103" s="45">
        <f t="shared" si="31"/>
        <v>33186.08457005874</v>
      </c>
      <c r="S103" s="45">
        <f t="shared" si="31"/>
        <v>38804.77874486983</v>
      </c>
      <c r="T103" s="45">
        <f t="shared" si="31"/>
        <v>48005.65673738465</v>
      </c>
      <c r="U103" s="45">
        <f t="shared" si="31"/>
        <v>48277.37359544627</v>
      </c>
      <c r="V103" s="45">
        <f t="shared" si="31"/>
        <v>48524.01822543754</v>
      </c>
      <c r="W103" s="45">
        <f t="shared" si="31"/>
        <v>52024.58176564469</v>
      </c>
      <c r="X103" s="45">
        <f t="shared" si="31"/>
        <v>57371.747199914775</v>
      </c>
      <c r="Y103" s="45">
        <f t="shared" si="31"/>
        <v>58883.94989289661</v>
      </c>
      <c r="Z103" s="45">
        <f t="shared" si="31"/>
        <v>59207.94786728302</v>
      </c>
      <c r="AA103" s="45">
        <f t="shared" si="31"/>
        <v>55379.141110311415</v>
      </c>
      <c r="AB103" s="45">
        <f t="shared" si="31"/>
        <v>46289.6416753233</v>
      </c>
      <c r="AC103" s="45">
        <f t="shared" si="31"/>
        <v>46767.9989121223</v>
      </c>
      <c r="AD103" s="45">
        <f t="shared" si="31"/>
        <v>49342.21260436432</v>
      </c>
      <c r="AE103" s="45">
        <f>AE134</f>
        <v>49807.921194467424</v>
      </c>
    </row>
    <row r="104" spans="3:31" ht="12.75">
      <c r="C104" s="41" t="s">
        <v>79</v>
      </c>
      <c r="D104" s="43"/>
      <c r="E104" s="41"/>
      <c r="F104" s="47">
        <f>SUM(F100:F103)</f>
        <v>825366.1855890831</v>
      </c>
      <c r="G104" s="47">
        <f aca="true" t="shared" si="32" ref="G104:AE104">SUM(G100:G103)</f>
        <v>777856.7081020654</v>
      </c>
      <c r="H104" s="47">
        <f t="shared" si="32"/>
        <v>825813.1904940533</v>
      </c>
      <c r="I104" s="47">
        <f t="shared" si="32"/>
        <v>817483.0452793504</v>
      </c>
      <c r="J104" s="47">
        <f t="shared" si="32"/>
        <v>881881.1069734916</v>
      </c>
      <c r="K104" s="47">
        <f t="shared" si="32"/>
        <v>1698174.9009301437</v>
      </c>
      <c r="L104" s="47">
        <f t="shared" si="32"/>
        <v>957080.0932553379</v>
      </c>
      <c r="M104" s="47">
        <f t="shared" si="32"/>
        <v>1123129.2816679901</v>
      </c>
      <c r="N104" s="47">
        <f t="shared" si="32"/>
        <v>1114691.2195351403</v>
      </c>
      <c r="O104" s="47">
        <f t="shared" si="32"/>
        <v>1045177.9027884566</v>
      </c>
      <c r="P104" s="47">
        <f t="shared" si="32"/>
        <v>1073746.3156955936</v>
      </c>
      <c r="Q104" s="47">
        <f t="shared" si="32"/>
        <v>484031.96492151485</v>
      </c>
      <c r="R104" s="47">
        <f t="shared" si="32"/>
        <v>1014475.0578541297</v>
      </c>
      <c r="S104" s="47">
        <f t="shared" si="32"/>
        <v>662000.4262491063</v>
      </c>
      <c r="T104" s="47">
        <f t="shared" si="32"/>
        <v>900254.4823419707</v>
      </c>
      <c r="U104" s="47">
        <f t="shared" si="32"/>
        <v>760412.4265846406</v>
      </c>
      <c r="V104" s="47">
        <f t="shared" si="32"/>
        <v>436068.02143739123</v>
      </c>
      <c r="W104" s="47">
        <f t="shared" si="32"/>
        <v>426545.4296006042</v>
      </c>
      <c r="X104" s="47">
        <f t="shared" si="32"/>
        <v>455439.6369526912</v>
      </c>
      <c r="Y104" s="47">
        <f t="shared" si="32"/>
        <v>465089.46038731275</v>
      </c>
      <c r="Z104" s="47">
        <f t="shared" si="32"/>
        <v>402768.2650898809</v>
      </c>
      <c r="AA104" s="47">
        <f t="shared" si="32"/>
        <v>385380.8110799333</v>
      </c>
      <c r="AB104" s="47">
        <f t="shared" si="32"/>
        <v>375658.9967265487</v>
      </c>
      <c r="AC104" s="47">
        <f t="shared" si="32"/>
        <v>453523.76861356315</v>
      </c>
      <c r="AD104" s="47">
        <f t="shared" si="32"/>
        <v>415314.70548435126</v>
      </c>
      <c r="AE104" s="47">
        <f t="shared" si="32"/>
        <v>476676.8485353288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809630.3766694831</v>
      </c>
      <c r="G110" s="45">
        <f aca="true" t="shared" si="33" ref="G110:AD110">(G104-G111)</f>
        <v>762765.456825132</v>
      </c>
      <c r="H110" s="45">
        <f t="shared" si="33"/>
        <v>812051.2354564533</v>
      </c>
      <c r="I110" s="45">
        <f t="shared" si="33"/>
        <v>803074.646467217</v>
      </c>
      <c r="J110" s="45">
        <f t="shared" si="33"/>
        <v>866516.390695225</v>
      </c>
      <c r="K110" s="45">
        <f t="shared" si="33"/>
        <v>1683855.4991184103</v>
      </c>
      <c r="L110" s="45">
        <f t="shared" si="33"/>
        <v>943078.9237829379</v>
      </c>
      <c r="M110" s="45">
        <f t="shared" si="33"/>
        <v>1107300.1617269234</v>
      </c>
      <c r="N110" s="45">
        <f t="shared" si="33"/>
        <v>1099426.5569307404</v>
      </c>
      <c r="O110" s="45">
        <f t="shared" si="33"/>
        <v>1029521.11177339</v>
      </c>
      <c r="P110" s="45">
        <f t="shared" si="33"/>
        <v>1057634.2919303935</v>
      </c>
      <c r="Q110" s="45">
        <f t="shared" si="33"/>
        <v>469617.90177671483</v>
      </c>
      <c r="R110" s="45">
        <f t="shared" si="33"/>
        <v>999779.4389703964</v>
      </c>
      <c r="S110" s="45">
        <f t="shared" si="33"/>
        <v>647036.4667947063</v>
      </c>
      <c r="T110" s="45">
        <f t="shared" si="33"/>
        <v>884614.1447939706</v>
      </c>
      <c r="U110" s="45">
        <f t="shared" si="33"/>
        <v>745040.6997438406</v>
      </c>
      <c r="V110" s="45">
        <f t="shared" si="33"/>
        <v>421149.9094960579</v>
      </c>
      <c r="W110" s="45">
        <f t="shared" si="33"/>
        <v>410786.15887780424</v>
      </c>
      <c r="X110" s="45">
        <f t="shared" si="33"/>
        <v>438941.95729269116</v>
      </c>
      <c r="Y110" s="45">
        <f t="shared" si="33"/>
        <v>448419.1794383794</v>
      </c>
      <c r="Z110" s="45">
        <f t="shared" si="33"/>
        <v>386347.98548374756</v>
      </c>
      <c r="AA110" s="45">
        <f t="shared" si="33"/>
        <v>370336.21549926663</v>
      </c>
      <c r="AB110" s="45">
        <f t="shared" si="33"/>
        <v>360792.3970020154</v>
      </c>
      <c r="AC110" s="45">
        <f t="shared" si="33"/>
        <v>439779.6129018298</v>
      </c>
      <c r="AD110" s="45">
        <f t="shared" si="33"/>
        <v>401390.6681556846</v>
      </c>
      <c r="AE110" s="45">
        <f>(AE104-AE111)</f>
        <v>462825.35659532883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15735.808919599998</v>
      </c>
      <c r="G111" s="45">
        <f aca="true" t="shared" si="34" ref="G111:AD111">G133</f>
        <v>15091.25127693333</v>
      </c>
      <c r="H111" s="45">
        <f t="shared" si="34"/>
        <v>13761.955037599999</v>
      </c>
      <c r="I111" s="45">
        <f t="shared" si="34"/>
        <v>14408.398812133331</v>
      </c>
      <c r="J111" s="45">
        <f t="shared" si="34"/>
        <v>15364.716278266666</v>
      </c>
      <c r="K111" s="45">
        <f t="shared" si="34"/>
        <v>14319.401811733333</v>
      </c>
      <c r="L111" s="45">
        <f t="shared" si="34"/>
        <v>14001.169472399997</v>
      </c>
      <c r="M111" s="45">
        <f t="shared" si="34"/>
        <v>15829.119941066665</v>
      </c>
      <c r="N111" s="45">
        <f t="shared" si="34"/>
        <v>15264.662604399999</v>
      </c>
      <c r="O111" s="45">
        <f t="shared" si="34"/>
        <v>15656.791015066665</v>
      </c>
      <c r="P111" s="45">
        <f t="shared" si="34"/>
        <v>16112.023765199998</v>
      </c>
      <c r="Q111" s="45">
        <f t="shared" si="34"/>
        <v>14414.063144799997</v>
      </c>
      <c r="R111" s="45">
        <f t="shared" si="34"/>
        <v>14695.61888373333</v>
      </c>
      <c r="S111" s="45">
        <f t="shared" si="34"/>
        <v>14963.959454399997</v>
      </c>
      <c r="T111" s="45">
        <f t="shared" si="34"/>
        <v>15640.337547999996</v>
      </c>
      <c r="U111" s="45">
        <f t="shared" si="34"/>
        <v>15371.726840799998</v>
      </c>
      <c r="V111" s="45">
        <f t="shared" si="34"/>
        <v>14918.111941333333</v>
      </c>
      <c r="W111" s="45">
        <f t="shared" si="34"/>
        <v>15759.270722799996</v>
      </c>
      <c r="X111" s="45">
        <f t="shared" si="34"/>
        <v>16497.679659999998</v>
      </c>
      <c r="Y111" s="45">
        <f t="shared" si="34"/>
        <v>16670.28094893333</v>
      </c>
      <c r="Z111" s="45">
        <f t="shared" si="34"/>
        <v>16420.279606133332</v>
      </c>
      <c r="AA111" s="45">
        <f t="shared" si="34"/>
        <v>15044.595580666662</v>
      </c>
      <c r="AB111" s="45">
        <f t="shared" si="34"/>
        <v>14866.599724533331</v>
      </c>
      <c r="AC111" s="45">
        <f t="shared" si="34"/>
        <v>13744.155711733332</v>
      </c>
      <c r="AD111" s="45">
        <f t="shared" si="34"/>
        <v>13924.037328666667</v>
      </c>
      <c r="AE111" s="45">
        <f>AE133</f>
        <v>13851.49194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825366.1855890831</v>
      </c>
      <c r="G113" s="47">
        <f aca="true" t="shared" si="35" ref="G113:AD113">(G110+G111)</f>
        <v>777856.7081020654</v>
      </c>
      <c r="H113" s="47">
        <f t="shared" si="35"/>
        <v>825813.1904940533</v>
      </c>
      <c r="I113" s="47">
        <f t="shared" si="35"/>
        <v>817483.0452793504</v>
      </c>
      <c r="J113" s="47">
        <f t="shared" si="35"/>
        <v>881881.1069734916</v>
      </c>
      <c r="K113" s="47">
        <f t="shared" si="35"/>
        <v>1698174.9009301437</v>
      </c>
      <c r="L113" s="47">
        <f t="shared" si="35"/>
        <v>957080.0932553379</v>
      </c>
      <c r="M113" s="47">
        <f t="shared" si="35"/>
        <v>1123129.2816679901</v>
      </c>
      <c r="N113" s="47">
        <f t="shared" si="35"/>
        <v>1114691.2195351403</v>
      </c>
      <c r="O113" s="47">
        <f t="shared" si="35"/>
        <v>1045177.9027884566</v>
      </c>
      <c r="P113" s="47">
        <f t="shared" si="35"/>
        <v>1073746.3156955936</v>
      </c>
      <c r="Q113" s="47">
        <f t="shared" si="35"/>
        <v>484031.96492151485</v>
      </c>
      <c r="R113" s="47">
        <f t="shared" si="35"/>
        <v>1014475.0578541297</v>
      </c>
      <c r="S113" s="47">
        <f t="shared" si="35"/>
        <v>662000.4262491063</v>
      </c>
      <c r="T113" s="47">
        <f t="shared" si="35"/>
        <v>900254.4823419707</v>
      </c>
      <c r="U113" s="47">
        <f t="shared" si="35"/>
        <v>760412.4265846406</v>
      </c>
      <c r="V113" s="47">
        <f t="shared" si="35"/>
        <v>436068.02143739123</v>
      </c>
      <c r="W113" s="47">
        <f t="shared" si="35"/>
        <v>426545.4296006042</v>
      </c>
      <c r="X113" s="47">
        <f t="shared" si="35"/>
        <v>455439.6369526912</v>
      </c>
      <c r="Y113" s="47">
        <f t="shared" si="35"/>
        <v>465089.46038731275</v>
      </c>
      <c r="Z113" s="47">
        <f t="shared" si="35"/>
        <v>402768.2650898809</v>
      </c>
      <c r="AA113" s="47">
        <f t="shared" si="35"/>
        <v>385380.8110799333</v>
      </c>
      <c r="AB113" s="47">
        <f t="shared" si="35"/>
        <v>375658.9967265487</v>
      </c>
      <c r="AC113" s="47">
        <f t="shared" si="35"/>
        <v>453523.76861356315</v>
      </c>
      <c r="AD113" s="47">
        <f t="shared" si="35"/>
        <v>415314.70548435126</v>
      </c>
      <c r="AE113" s="47">
        <f>(AE110+AE111)</f>
        <v>476676.8485353288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0.002616964321387191</v>
      </c>
      <c r="E117" s="52"/>
      <c r="F117" s="55">
        <f aca="true" t="shared" si="37" ref="F117:AD117">(F139*$D117)*10^6</f>
        <v>13903.306126220792</v>
      </c>
      <c r="G117" s="55">
        <f t="shared" si="37"/>
        <v>12088.499027718555</v>
      </c>
      <c r="H117" s="55">
        <f t="shared" si="37"/>
        <v>8104.885938442824</v>
      </c>
      <c r="I117" s="55">
        <f t="shared" si="37"/>
        <v>7267.190432290079</v>
      </c>
      <c r="J117" s="55">
        <f t="shared" si="37"/>
        <v>8780.002212929736</v>
      </c>
      <c r="K117" s="55">
        <f t="shared" si="37"/>
        <v>6175.401704963267</v>
      </c>
      <c r="L117" s="55">
        <f t="shared" si="37"/>
        <v>4328.539247449082</v>
      </c>
      <c r="M117" s="55">
        <f t="shared" si="37"/>
        <v>4837.687255537448</v>
      </c>
      <c r="N117" s="55">
        <f t="shared" si="37"/>
        <v>4161.862571778359</v>
      </c>
      <c r="O117" s="55">
        <f t="shared" si="37"/>
        <v>3729.3589675018115</v>
      </c>
      <c r="P117" s="55">
        <f t="shared" si="37"/>
        <v>3777.8722626734266</v>
      </c>
      <c r="Q117" s="55">
        <f t="shared" si="37"/>
        <v>3394.1236960827996</v>
      </c>
      <c r="R117" s="55">
        <f t="shared" si="37"/>
        <v>7358.621239883143</v>
      </c>
      <c r="S117" s="55">
        <f t="shared" si="37"/>
        <v>5335.751211921616</v>
      </c>
      <c r="T117" s="55">
        <f t="shared" si="37"/>
        <v>5226.954640068334</v>
      </c>
      <c r="U117" s="55">
        <f t="shared" si="37"/>
        <v>5471.874537026487</v>
      </c>
      <c r="V117" s="55">
        <f t="shared" si="37"/>
        <v>5311.450123031077</v>
      </c>
      <c r="W117" s="55">
        <f t="shared" si="37"/>
        <v>5095.624121473651</v>
      </c>
      <c r="X117" s="55">
        <f t="shared" si="37"/>
        <v>4617.534952905294</v>
      </c>
      <c r="Y117" s="55">
        <f t="shared" si="37"/>
        <v>4611.7748424406145</v>
      </c>
      <c r="Z117" s="55">
        <f t="shared" si="37"/>
        <v>4814.432560684009</v>
      </c>
      <c r="AA117" s="55">
        <f t="shared" si="37"/>
        <v>4384.308083064267</v>
      </c>
      <c r="AB117" s="55">
        <f t="shared" si="37"/>
        <v>3881.994881927926</v>
      </c>
      <c r="AC117" s="55">
        <f t="shared" si="37"/>
        <v>3973.3876568928517</v>
      </c>
      <c r="AD117" s="55">
        <f t="shared" si="37"/>
        <v>3912.3048908403443</v>
      </c>
      <c r="AE117" s="55">
        <f>(AE139*$D117)*10^6</f>
        <v>3868.343809211646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785497.104388289</v>
      </c>
      <c r="G119" s="55">
        <f aca="true" t="shared" si="38" ref="G119:AD119">SUM(G120,G122,G123,G124,G125,G126,G127,G128,G129,G130,G131,G132,G133)</f>
        <v>737665.2468898483</v>
      </c>
      <c r="H119" s="55">
        <f t="shared" si="38"/>
        <v>792459.5995525887</v>
      </c>
      <c r="I119" s="55">
        <f t="shared" si="38"/>
        <v>780491.1326347505</v>
      </c>
      <c r="J119" s="55">
        <f t="shared" si="38"/>
        <v>841664.3542733224</v>
      </c>
      <c r="K119" s="55">
        <f t="shared" si="38"/>
        <v>1661048.7467764209</v>
      </c>
      <c r="L119" s="55">
        <f t="shared" si="38"/>
        <v>919429.3805367746</v>
      </c>
      <c r="M119" s="55">
        <f t="shared" si="38"/>
        <v>1080913.4600824905</v>
      </c>
      <c r="N119" s="55">
        <f t="shared" si="38"/>
        <v>1070628.7785683002</v>
      </c>
      <c r="O119" s="55">
        <f t="shared" si="38"/>
        <v>999187.9215577546</v>
      </c>
      <c r="P119" s="55">
        <f t="shared" si="38"/>
        <v>1032618.0115534272</v>
      </c>
      <c r="Q119" s="55">
        <f t="shared" si="38"/>
        <v>443275.2545222078</v>
      </c>
      <c r="R119" s="55">
        <f t="shared" si="38"/>
        <v>973930.3520441878</v>
      </c>
      <c r="S119" s="55">
        <f t="shared" si="38"/>
        <v>617859.8962923149</v>
      </c>
      <c r="T119" s="55">
        <f t="shared" si="38"/>
        <v>847021.8709645177</v>
      </c>
      <c r="U119" s="55">
        <f t="shared" si="38"/>
        <v>706663.1784521679</v>
      </c>
      <c r="V119" s="55">
        <f t="shared" si="38"/>
        <v>382232.5530889226</v>
      </c>
      <c r="W119" s="55">
        <f t="shared" si="38"/>
        <v>369425.22371348593</v>
      </c>
      <c r="X119" s="55">
        <f t="shared" si="38"/>
        <v>393450.3547998711</v>
      </c>
      <c r="Y119" s="55">
        <f t="shared" si="38"/>
        <v>401593.7356519755</v>
      </c>
      <c r="Z119" s="55">
        <f t="shared" si="38"/>
        <v>338745.8846619139</v>
      </c>
      <c r="AA119" s="55">
        <f t="shared" si="38"/>
        <v>325617.3618865576</v>
      </c>
      <c r="AB119" s="55">
        <f t="shared" si="38"/>
        <v>325487.3601692975</v>
      </c>
      <c r="AC119" s="55">
        <f t="shared" si="38"/>
        <v>402782.38204454805</v>
      </c>
      <c r="AD119" s="55">
        <f t="shared" si="38"/>
        <v>362060.18798914657</v>
      </c>
      <c r="AE119" s="55">
        <f>SUM(AE120,AE122,AE123,AE124,AE125,AE126,AE127,AE128,AE129,AE130,AE131,AE132,AE133)</f>
        <v>423000.5835316498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522210.31257559994</v>
      </c>
      <c r="G120" s="55">
        <f aca="true" t="shared" si="39" ref="G120:AD120">G13</f>
        <v>499700.0213641333</v>
      </c>
      <c r="H120" s="55">
        <f t="shared" si="39"/>
        <v>603441.8982511334</v>
      </c>
      <c r="I120" s="55">
        <f t="shared" si="39"/>
        <v>608075.8588256</v>
      </c>
      <c r="J120" s="55">
        <f t="shared" si="39"/>
        <v>670187.4855103999</v>
      </c>
      <c r="K120" s="55">
        <f t="shared" si="39"/>
        <v>1492199.8239272668</v>
      </c>
      <c r="L120" s="55">
        <f t="shared" si="39"/>
        <v>741862.6841413333</v>
      </c>
      <c r="M120" s="55">
        <f t="shared" si="39"/>
        <v>889421.6387994667</v>
      </c>
      <c r="N120" s="55">
        <f t="shared" si="39"/>
        <v>873426.4534416666</v>
      </c>
      <c r="O120" s="55">
        <f t="shared" si="39"/>
        <v>805201.1567680667</v>
      </c>
      <c r="P120" s="55">
        <f t="shared" si="39"/>
        <v>819768.7559475334</v>
      </c>
      <c r="Q120" s="55">
        <f t="shared" si="39"/>
        <v>231381.2572038</v>
      </c>
      <c r="R120" s="55">
        <f t="shared" si="39"/>
        <v>753633.8301257333</v>
      </c>
      <c r="S120" s="55">
        <f t="shared" si="39"/>
        <v>410695.21751206665</v>
      </c>
      <c r="T120" s="55">
        <f t="shared" si="39"/>
        <v>630194.5127962</v>
      </c>
      <c r="U120" s="55">
        <f t="shared" si="39"/>
        <v>496706.68009233335</v>
      </c>
      <c r="V120" s="55">
        <f t="shared" si="39"/>
        <v>169125.38358393335</v>
      </c>
      <c r="W120" s="55">
        <f t="shared" si="39"/>
        <v>137472.43861706665</v>
      </c>
      <c r="X120" s="55">
        <f t="shared" si="39"/>
        <v>141323.932189</v>
      </c>
      <c r="Y120" s="55">
        <f t="shared" si="39"/>
        <v>151389.03869026667</v>
      </c>
      <c r="Z120" s="55">
        <f t="shared" si="39"/>
        <v>101941.10754299999</v>
      </c>
      <c r="AA120" s="55">
        <f t="shared" si="39"/>
        <v>98930.93320293333</v>
      </c>
      <c r="AB120" s="55">
        <f t="shared" si="39"/>
        <v>89838.63726786667</v>
      </c>
      <c r="AC120" s="55">
        <f t="shared" si="39"/>
        <v>164656.40129253332</v>
      </c>
      <c r="AD120" s="55">
        <f t="shared" si="39"/>
        <v>88576.74687986667</v>
      </c>
      <c r="AE120" s="55">
        <f>AE13</f>
        <v>164838.33739486666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13920.137417999997</v>
      </c>
      <c r="G123" s="55">
        <f aca="true" t="shared" si="40" ref="G123:AD123">(G35*0.5)</f>
        <v>13349.954522666665</v>
      </c>
      <c r="H123" s="55">
        <f t="shared" si="40"/>
        <v>12174.037947866665</v>
      </c>
      <c r="I123" s="55">
        <f t="shared" si="40"/>
        <v>12745.892869599998</v>
      </c>
      <c r="J123" s="55">
        <f t="shared" si="40"/>
        <v>13591.865127866666</v>
      </c>
      <c r="K123" s="55">
        <f t="shared" si="40"/>
        <v>12667.162912799999</v>
      </c>
      <c r="L123" s="55">
        <f t="shared" si="40"/>
        <v>12385.649846533332</v>
      </c>
      <c r="M123" s="55">
        <f t="shared" si="40"/>
        <v>14002.68416653333</v>
      </c>
      <c r="N123" s="55">
        <f t="shared" si="40"/>
        <v>13503.354595866665</v>
      </c>
      <c r="O123" s="55">
        <f t="shared" si="40"/>
        <v>13850.2362504</v>
      </c>
      <c r="P123" s="55">
        <f t="shared" si="40"/>
        <v>14252.9441428</v>
      </c>
      <c r="Q123" s="55">
        <f t="shared" si="40"/>
        <v>12750.902269599997</v>
      </c>
      <c r="R123" s="55">
        <f t="shared" si="40"/>
        <v>12999.969637599997</v>
      </c>
      <c r="S123" s="55">
        <f t="shared" si="40"/>
        <v>13237.347663466666</v>
      </c>
      <c r="T123" s="55">
        <f t="shared" si="40"/>
        <v>13835.68412893333</v>
      </c>
      <c r="U123" s="55">
        <f t="shared" si="40"/>
        <v>13598.0675072</v>
      </c>
      <c r="V123" s="55">
        <f t="shared" si="40"/>
        <v>13196.791189999998</v>
      </c>
      <c r="W123" s="55">
        <f t="shared" si="40"/>
        <v>13940.893774133332</v>
      </c>
      <c r="X123" s="55">
        <f t="shared" si="40"/>
        <v>14594.100238666666</v>
      </c>
      <c r="Y123" s="55">
        <f t="shared" si="40"/>
        <v>14746.786750666664</v>
      </c>
      <c r="Z123" s="55">
        <f t="shared" si="40"/>
        <v>14525.630275199997</v>
      </c>
      <c r="AA123" s="55">
        <f t="shared" si="40"/>
        <v>13308.6800352</v>
      </c>
      <c r="AB123" s="55">
        <f t="shared" si="40"/>
        <v>13151.224945466665</v>
      </c>
      <c r="AC123" s="55">
        <f t="shared" si="40"/>
        <v>12158.290991733333</v>
      </c>
      <c r="AD123" s="55">
        <f t="shared" si="40"/>
        <v>12317.418478933332</v>
      </c>
      <c r="AE123" s="55">
        <f>(AE35*0.5)</f>
        <v>12253.242869999998</v>
      </c>
    </row>
    <row r="124" spans="1:31" ht="12.75">
      <c r="A124" s="4"/>
      <c r="B124" s="4"/>
      <c r="C124" s="57" t="s">
        <v>95</v>
      </c>
      <c r="D124" s="54">
        <v>0.002616964321387191</v>
      </c>
      <c r="E124" s="56"/>
      <c r="F124" s="55">
        <f aca="true" t="shared" si="41" ref="F124:F132">(F146*$D124)*10^6</f>
        <v>61983.45715573571</v>
      </c>
      <c r="G124" s="55">
        <f aca="true" t="shared" si="42" ref="G124:AD124">(G146*$D124)*10^6</f>
        <v>57508.305276316496</v>
      </c>
      <c r="H124" s="55">
        <f t="shared" si="42"/>
        <v>41269.77951568171</v>
      </c>
      <c r="I124" s="55">
        <f t="shared" si="42"/>
        <v>37041.95308545501</v>
      </c>
      <c r="J124" s="55">
        <f t="shared" si="42"/>
        <v>36045.11505746646</v>
      </c>
      <c r="K124" s="55">
        <f t="shared" si="42"/>
        <v>30782.769398773155</v>
      </c>
      <c r="L124" s="55">
        <f t="shared" si="42"/>
        <v>44566.538713656</v>
      </c>
      <c r="M124" s="55">
        <f t="shared" si="42"/>
        <v>45417.44784678008</v>
      </c>
      <c r="N124" s="55">
        <f t="shared" si="42"/>
        <v>46420.4518858082</v>
      </c>
      <c r="O124" s="55">
        <f t="shared" si="42"/>
        <v>50728.43644780003</v>
      </c>
      <c r="P124" s="55">
        <f t="shared" si="42"/>
        <v>45404.43073092995</v>
      </c>
      <c r="Q124" s="55">
        <f t="shared" si="42"/>
        <v>39026.722697867706</v>
      </c>
      <c r="R124" s="55">
        <f t="shared" si="42"/>
        <v>49232.83684914065</v>
      </c>
      <c r="S124" s="55">
        <f t="shared" si="42"/>
        <v>45768.91033504442</v>
      </c>
      <c r="T124" s="55">
        <f t="shared" si="42"/>
        <v>52002.059729974244</v>
      </c>
      <c r="U124" s="55">
        <f t="shared" si="42"/>
        <v>48689.543016261785</v>
      </c>
      <c r="V124" s="55">
        <f t="shared" si="42"/>
        <v>62572.65352452584</v>
      </c>
      <c r="W124" s="55">
        <f t="shared" si="42"/>
        <v>70022.56195389594</v>
      </c>
      <c r="X124" s="55">
        <f t="shared" si="42"/>
        <v>76238.58354763516</v>
      </c>
      <c r="Y124" s="55">
        <f t="shared" si="42"/>
        <v>65544.66959626034</v>
      </c>
      <c r="Z124" s="55">
        <f t="shared" si="42"/>
        <v>80095.0792637149</v>
      </c>
      <c r="AA124" s="55">
        <f t="shared" si="42"/>
        <v>64453.286104394116</v>
      </c>
      <c r="AB124" s="55">
        <f t="shared" si="42"/>
        <v>76050.86284658597</v>
      </c>
      <c r="AC124" s="55">
        <f t="shared" si="42"/>
        <v>80019.71693847618</v>
      </c>
      <c r="AD124" s="55">
        <f t="shared" si="42"/>
        <v>97836.05573695793</v>
      </c>
      <c r="AE124" s="55">
        <f aca="true" t="shared" si="43" ref="AE124:AE132">(AE146*$D124)*10^6</f>
        <v>91208.96690028369</v>
      </c>
    </row>
    <row r="125" spans="1:31" ht="12.75">
      <c r="A125" s="4"/>
      <c r="B125" s="4"/>
      <c r="C125" s="57" t="s">
        <v>96</v>
      </c>
      <c r="D125" s="54">
        <v>0.002616964321387191</v>
      </c>
      <c r="E125" s="52"/>
      <c r="F125" s="55">
        <f t="shared" si="41"/>
        <v>82202.41023728765</v>
      </c>
      <c r="G125" s="55">
        <f aca="true" t="shared" si="44" ref="G125:AD125">(G147*$D125)*10^6</f>
        <v>69648.78076047248</v>
      </c>
      <c r="H125" s="55">
        <f t="shared" si="44"/>
        <v>49947.454980286195</v>
      </c>
      <c r="I125" s="55">
        <f t="shared" si="44"/>
        <v>48979.561021227455</v>
      </c>
      <c r="J125" s="55">
        <f t="shared" si="44"/>
        <v>44987.5559193118</v>
      </c>
      <c r="K125" s="55">
        <f t="shared" si="44"/>
        <v>48361.246250891105</v>
      </c>
      <c r="L125" s="55">
        <f t="shared" si="44"/>
        <v>58404.26136115753</v>
      </c>
      <c r="M125" s="55">
        <f t="shared" si="44"/>
        <v>53150.53731916701</v>
      </c>
      <c r="N125" s="55">
        <f t="shared" si="44"/>
        <v>55813.360825783624</v>
      </c>
      <c r="O125" s="55">
        <f t="shared" si="44"/>
        <v>52208.29031265221</v>
      </c>
      <c r="P125" s="55">
        <f t="shared" si="44"/>
        <v>72162.18287071554</v>
      </c>
      <c r="Q125" s="55">
        <f t="shared" si="44"/>
        <v>79184.98962301631</v>
      </c>
      <c r="R125" s="55">
        <f t="shared" si="44"/>
        <v>77961.74112898615</v>
      </c>
      <c r="S125" s="55">
        <f t="shared" si="44"/>
        <v>80791.26987308174</v>
      </c>
      <c r="T125" s="55">
        <f t="shared" si="44"/>
        <v>80271.08263806021</v>
      </c>
      <c r="U125" s="55">
        <f t="shared" si="44"/>
        <v>76669.35736242127</v>
      </c>
      <c r="V125" s="55">
        <f t="shared" si="44"/>
        <v>69838.34526040175</v>
      </c>
      <c r="W125" s="55">
        <f t="shared" si="44"/>
        <v>82434.34798633885</v>
      </c>
      <c r="X125" s="55">
        <f t="shared" si="44"/>
        <v>78359.26901114707</v>
      </c>
      <c r="Y125" s="55">
        <f t="shared" si="44"/>
        <v>77638.92395506213</v>
      </c>
      <c r="Z125" s="55">
        <f t="shared" si="44"/>
        <v>69121.34545520945</v>
      </c>
      <c r="AA125" s="55">
        <f t="shared" si="44"/>
        <v>63407.09121386691</v>
      </c>
      <c r="AB125" s="55">
        <f t="shared" si="44"/>
        <v>60498.39140148677</v>
      </c>
      <c r="AC125" s="55">
        <f t="shared" si="44"/>
        <v>66941.3538381103</v>
      </c>
      <c r="AD125" s="55">
        <f t="shared" si="44"/>
        <v>74609.23739564605</v>
      </c>
      <c r="AE125" s="55">
        <f t="shared" si="43"/>
        <v>67764.84427761297</v>
      </c>
    </row>
    <row r="126" spans="1:31" ht="12.75">
      <c r="A126" s="4"/>
      <c r="B126" s="4"/>
      <c r="C126" s="57" t="s">
        <v>97</v>
      </c>
      <c r="D126" s="54">
        <v>0.002616964321387191</v>
      </c>
      <c r="E126" s="52"/>
      <c r="F126" s="55">
        <f t="shared" si="41"/>
        <v>12355.359341563788</v>
      </c>
      <c r="G126" s="55">
        <f aca="true" t="shared" si="45" ref="G126:AD126">(G148*$D126)*10^6</f>
        <v>5747.016362139919</v>
      </c>
      <c r="H126" s="55">
        <f t="shared" si="45"/>
        <v>5995.413925925926</v>
      </c>
      <c r="I126" s="55">
        <f t="shared" si="45"/>
        <v>7383.375637860083</v>
      </c>
      <c r="J126" s="55">
        <f t="shared" si="45"/>
        <v>9327.812411522635</v>
      </c>
      <c r="K126" s="55">
        <f t="shared" si="45"/>
        <v>10173.815802469135</v>
      </c>
      <c r="L126" s="55">
        <f t="shared" si="45"/>
        <v>-277.4337335528005</v>
      </c>
      <c r="M126" s="55">
        <f t="shared" si="45"/>
        <v>7053.716182106998</v>
      </c>
      <c r="N126" s="55">
        <f t="shared" si="45"/>
        <v>4544.684784142672</v>
      </c>
      <c r="O126" s="55">
        <f t="shared" si="45"/>
        <v>3388.294389333321</v>
      </c>
      <c r="P126" s="55">
        <f t="shared" si="45"/>
        <v>2861.523401860098</v>
      </c>
      <c r="Q126" s="55">
        <f t="shared" si="45"/>
        <v>2959.438549327838</v>
      </c>
      <c r="R126" s="55">
        <f t="shared" si="45"/>
        <v>1515.4638588312791</v>
      </c>
      <c r="S126" s="55">
        <f t="shared" si="45"/>
        <v>3822.436339182464</v>
      </c>
      <c r="T126" s="55">
        <f t="shared" si="45"/>
        <v>2944.1946274074</v>
      </c>
      <c r="U126" s="55">
        <f t="shared" si="45"/>
        <v>5394.2681646529345</v>
      </c>
      <c r="V126" s="55">
        <f t="shared" si="45"/>
        <v>0</v>
      </c>
      <c r="W126" s="55">
        <f t="shared" si="45"/>
        <v>282.92294335253496</v>
      </c>
      <c r="X126" s="55">
        <f t="shared" si="45"/>
        <v>0</v>
      </c>
      <c r="Y126" s="55">
        <f t="shared" si="45"/>
        <v>2157.5011281426764</v>
      </c>
      <c r="Z126" s="55">
        <f t="shared" si="45"/>
        <v>1692.379378238693</v>
      </c>
      <c r="AA126" s="55">
        <f t="shared" si="45"/>
        <v>4808.719431577499</v>
      </c>
      <c r="AB126" s="55">
        <f t="shared" si="45"/>
        <v>7770.021150813726</v>
      </c>
      <c r="AC126" s="55">
        <f t="shared" si="45"/>
        <v>7932.592329218096</v>
      </c>
      <c r="AD126" s="55">
        <f t="shared" si="45"/>
        <v>8540.682469135829</v>
      </c>
      <c r="AE126" s="55">
        <f t="shared" si="43"/>
        <v>9095.5445596708</v>
      </c>
    </row>
    <row r="127" spans="1:31" ht="12.75">
      <c r="A127" s="4"/>
      <c r="B127" s="4"/>
      <c r="C127" s="57" t="s">
        <v>98</v>
      </c>
      <c r="D127" s="54">
        <v>0.002616964321387191</v>
      </c>
      <c r="E127" s="52"/>
      <c r="F127" s="55">
        <f t="shared" si="41"/>
        <v>19119.479588219787</v>
      </c>
      <c r="G127" s="55">
        <f aca="true" t="shared" si="46" ref="G127:AD127">(G149*$D127)*10^6</f>
        <v>23161.536098921326</v>
      </c>
      <c r="H127" s="55">
        <f t="shared" si="46"/>
        <v>18690.636283493935</v>
      </c>
      <c r="I127" s="55">
        <f t="shared" si="46"/>
        <v>7797.174762596605</v>
      </c>
      <c r="J127" s="55">
        <f t="shared" si="46"/>
        <v>12508.841035994137</v>
      </c>
      <c r="K127" s="55">
        <f t="shared" si="46"/>
        <v>12414.28024881134</v>
      </c>
      <c r="L127" s="55">
        <f t="shared" si="46"/>
        <v>11137.27832571509</v>
      </c>
      <c r="M127" s="55">
        <f t="shared" si="46"/>
        <v>19291.064971205047</v>
      </c>
      <c r="N127" s="55">
        <f t="shared" si="46"/>
        <v>19896.544795663303</v>
      </c>
      <c r="O127" s="55">
        <f t="shared" si="46"/>
        <v>18170.049652579517</v>
      </c>
      <c r="P127" s="55">
        <f t="shared" si="46"/>
        <v>23782.86404713227</v>
      </c>
      <c r="Q127" s="55">
        <f t="shared" si="46"/>
        <v>20445.706466669788</v>
      </c>
      <c r="R127" s="55">
        <f t="shared" si="46"/>
        <v>30881.56627793966</v>
      </c>
      <c r="S127" s="55">
        <f t="shared" si="46"/>
        <v>16502.2050305119</v>
      </c>
      <c r="T127" s="55">
        <f t="shared" si="46"/>
        <v>18225.000092660237</v>
      </c>
      <c r="U127" s="55">
        <f t="shared" si="46"/>
        <v>17716.308599891076</v>
      </c>
      <c r="V127" s="55">
        <f t="shared" si="46"/>
        <v>19797.328353160683</v>
      </c>
      <c r="W127" s="55">
        <f t="shared" si="46"/>
        <v>15726.75195153548</v>
      </c>
      <c r="X127" s="55">
        <f t="shared" si="46"/>
        <v>28557.09986249748</v>
      </c>
      <c r="Y127" s="55">
        <f t="shared" si="46"/>
        <v>37917.28417272581</v>
      </c>
      <c r="Z127" s="55">
        <f t="shared" si="46"/>
        <v>18800.809173713827</v>
      </c>
      <c r="AA127" s="55">
        <f t="shared" si="46"/>
        <v>27735.137005239714</v>
      </c>
      <c r="AB127" s="55">
        <f t="shared" si="46"/>
        <v>25669.822484954748</v>
      </c>
      <c r="AC127" s="55">
        <f t="shared" si="46"/>
        <v>21514.568423381766</v>
      </c>
      <c r="AD127" s="55">
        <f t="shared" si="46"/>
        <v>32853.97389747993</v>
      </c>
      <c r="AE127" s="55">
        <f t="shared" si="43"/>
        <v>30592.342082879524</v>
      </c>
    </row>
    <row r="128" spans="1:31" ht="12.75">
      <c r="A128" s="1"/>
      <c r="B128" s="1"/>
      <c r="C128" s="57" t="s">
        <v>99</v>
      </c>
      <c r="D128" s="54">
        <v>0.002616964321387191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0.002616964321387191</v>
      </c>
      <c r="E129" s="56"/>
      <c r="F129" s="55">
        <f t="shared" si="41"/>
        <v>6256.148299695742</v>
      </c>
      <c r="G129" s="55">
        <f aca="true" t="shared" si="48" ref="G129:AD129">(G151*$D129)*10^6</f>
        <v>6926.600183680108</v>
      </c>
      <c r="H129" s="55">
        <f t="shared" si="48"/>
        <v>5416.241424451495</v>
      </c>
      <c r="I129" s="55">
        <f t="shared" si="48"/>
        <v>5888.820553145464</v>
      </c>
      <c r="J129" s="55">
        <f t="shared" si="48"/>
        <v>5831.984751358337</v>
      </c>
      <c r="K129" s="55">
        <f t="shared" si="48"/>
        <v>5967.759210458837</v>
      </c>
      <c r="L129" s="55">
        <f t="shared" si="48"/>
        <v>5815.14450999003</v>
      </c>
      <c r="M129" s="55">
        <f t="shared" si="48"/>
        <v>6221.415275498958</v>
      </c>
      <c r="N129" s="55">
        <f t="shared" si="48"/>
        <v>6452.968549642608</v>
      </c>
      <c r="O129" s="55">
        <f t="shared" si="48"/>
        <v>6360.34722021604</v>
      </c>
      <c r="P129" s="55">
        <f t="shared" si="48"/>
        <v>6329.824318139794</v>
      </c>
      <c r="Q129" s="55">
        <f t="shared" si="48"/>
        <v>6677.15414571674</v>
      </c>
      <c r="R129" s="55">
        <f t="shared" si="48"/>
        <v>7082.372354558492</v>
      </c>
      <c r="S129" s="55">
        <f t="shared" si="48"/>
        <v>7608.629856449273</v>
      </c>
      <c r="T129" s="55">
        <f t="shared" si="48"/>
        <v>7714.933837079404</v>
      </c>
      <c r="U129" s="55">
        <f t="shared" si="48"/>
        <v>7715.986336720307</v>
      </c>
      <c r="V129" s="55">
        <f t="shared" si="48"/>
        <v>9250.552994477111</v>
      </c>
      <c r="W129" s="55">
        <f t="shared" si="48"/>
        <v>8314.867279478332</v>
      </c>
      <c r="X129" s="55">
        <f t="shared" si="48"/>
        <v>8053.84361620547</v>
      </c>
      <c r="Y129" s="55">
        <f t="shared" si="48"/>
        <v>7116.052886717875</v>
      </c>
      <c r="Z129" s="55">
        <f t="shared" si="48"/>
        <v>6288.776216260804</v>
      </c>
      <c r="AA129" s="55">
        <f t="shared" si="48"/>
        <v>6907.654946831742</v>
      </c>
      <c r="AB129" s="55">
        <f t="shared" si="48"/>
        <v>6115.111266355695</v>
      </c>
      <c r="AC129" s="55">
        <f t="shared" si="48"/>
        <v>5900.398237382104</v>
      </c>
      <c r="AD129" s="55">
        <f t="shared" si="48"/>
        <v>5846.719980138706</v>
      </c>
      <c r="AE129" s="55">
        <f t="shared" si="43"/>
        <v>5962.49661340878</v>
      </c>
    </row>
    <row r="130" spans="3:31" ht="12.75">
      <c r="C130" s="57" t="s">
        <v>101</v>
      </c>
      <c r="D130" s="54">
        <v>0.002616964321387191</v>
      </c>
      <c r="E130" s="52"/>
      <c r="F130" s="55">
        <f t="shared" si="41"/>
        <v>44946.31502717749</v>
      </c>
      <c r="G130" s="55">
        <f aca="true" t="shared" si="49" ref="G130:AD130">(G152*$D130)*10^6</f>
        <v>39764.10521917542</v>
      </c>
      <c r="H130" s="55">
        <f t="shared" si="49"/>
        <v>34994.506360740226</v>
      </c>
      <c r="I130" s="55">
        <f t="shared" si="49"/>
        <v>31353.86481734479</v>
      </c>
      <c r="J130" s="55">
        <f t="shared" si="49"/>
        <v>26953.13231138816</v>
      </c>
      <c r="K130" s="55">
        <f t="shared" si="49"/>
        <v>27242.05821979902</v>
      </c>
      <c r="L130" s="55">
        <f t="shared" si="49"/>
        <v>26136.070997318173</v>
      </c>
      <c r="M130" s="55">
        <f t="shared" si="49"/>
        <v>26258.152881127662</v>
      </c>
      <c r="N130" s="55">
        <f t="shared" si="49"/>
        <v>31891.692509137316</v>
      </c>
      <c r="O130" s="55">
        <f t="shared" si="49"/>
        <v>29293.25341073924</v>
      </c>
      <c r="P130" s="55">
        <f t="shared" si="49"/>
        <v>26392.70982100796</v>
      </c>
      <c r="Q130" s="55">
        <f t="shared" si="49"/>
        <v>29260.63733969663</v>
      </c>
      <c r="R130" s="55">
        <f t="shared" si="49"/>
        <v>19219.842550992795</v>
      </c>
      <c r="S130" s="55">
        <f t="shared" si="49"/>
        <v>18197.484593685174</v>
      </c>
      <c r="T130" s="55">
        <f t="shared" si="49"/>
        <v>20326.007537169495</v>
      </c>
      <c r="U130" s="55">
        <f t="shared" si="49"/>
        <v>18662.941833641842</v>
      </c>
      <c r="V130" s="55">
        <f t="shared" si="49"/>
        <v>17124.846873633247</v>
      </c>
      <c r="W130" s="55">
        <f t="shared" si="49"/>
        <v>18792.388448215603</v>
      </c>
      <c r="X130" s="55">
        <f t="shared" si="49"/>
        <v>22876.825968838068</v>
      </c>
      <c r="Y130" s="55">
        <f t="shared" si="49"/>
        <v>21464.176817318858</v>
      </c>
      <c r="Z130" s="55">
        <f t="shared" si="49"/>
        <v>22911.45704456171</v>
      </c>
      <c r="AA130" s="55">
        <f t="shared" si="49"/>
        <v>24072.243659966436</v>
      </c>
      <c r="AB130" s="55">
        <f t="shared" si="49"/>
        <v>25874.09848196252</v>
      </c>
      <c r="AC130" s="55">
        <f t="shared" si="49"/>
        <v>24262.31368270811</v>
      </c>
      <c r="AD130" s="55">
        <f t="shared" si="49"/>
        <v>21902.725223050005</v>
      </c>
      <c r="AE130" s="55">
        <f t="shared" si="43"/>
        <v>21780.726293655942</v>
      </c>
    </row>
    <row r="131" spans="3:31" ht="12.75">
      <c r="C131" s="57" t="s">
        <v>102</v>
      </c>
      <c r="D131" s="54">
        <v>0.002616964321387191</v>
      </c>
      <c r="E131" s="52"/>
      <c r="F131" s="55">
        <f t="shared" si="41"/>
        <v>2230.1704522753603</v>
      </c>
      <c r="G131" s="55">
        <f aca="true" t="shared" si="50" ref="G131:AD131">(G153*$D131)*10^6</f>
        <v>2230.1704522753603</v>
      </c>
      <c r="H131" s="55">
        <f t="shared" si="50"/>
        <v>2230.1704522753603</v>
      </c>
      <c r="I131" s="55">
        <f t="shared" si="50"/>
        <v>2278.726876653887</v>
      </c>
      <c r="J131" s="55">
        <f t="shared" si="50"/>
        <v>2328.3404966140424</v>
      </c>
      <c r="K131" s="55">
        <f t="shared" si="50"/>
        <v>2379.034329964741</v>
      </c>
      <c r="L131" s="55">
        <f t="shared" si="50"/>
        <v>1556.9340664275799</v>
      </c>
      <c r="M131" s="55">
        <f t="shared" si="50"/>
        <v>1018.9191709724702</v>
      </c>
      <c r="N131" s="55">
        <f t="shared" si="50"/>
        <v>666.8209652303327</v>
      </c>
      <c r="O131" s="55">
        <f t="shared" si="50"/>
        <v>670.5173875574641</v>
      </c>
      <c r="P131" s="55">
        <f t="shared" si="50"/>
        <v>674.2343004491297</v>
      </c>
      <c r="Q131" s="55">
        <f t="shared" si="50"/>
        <v>677.9718174917095</v>
      </c>
      <c r="R131" s="55">
        <f t="shared" si="50"/>
        <v>670.2647886863184</v>
      </c>
      <c r="S131" s="55">
        <f t="shared" si="50"/>
        <v>662.6453716244758</v>
      </c>
      <c r="T131" s="55">
        <f t="shared" si="50"/>
        <v>655.1125703558872</v>
      </c>
      <c r="U131" s="55">
        <f t="shared" si="50"/>
        <v>770.1057343013356</v>
      </c>
      <c r="V131" s="55">
        <f t="shared" si="50"/>
        <v>885.0988982467837</v>
      </c>
      <c r="W131" s="55">
        <f t="shared" si="50"/>
        <v>1000.0920621922322</v>
      </c>
      <c r="X131" s="55">
        <f t="shared" si="50"/>
        <v>1115.0852261376801</v>
      </c>
      <c r="Y131" s="55">
        <f t="shared" si="50"/>
        <v>1115.0852261376801</v>
      </c>
      <c r="Z131" s="55">
        <f t="shared" si="50"/>
        <v>1115.0852261376801</v>
      </c>
      <c r="AA131" s="55">
        <f t="shared" si="50"/>
        <v>1115.0852261376801</v>
      </c>
      <c r="AB131" s="55">
        <f t="shared" si="50"/>
        <v>1115.0852261376801</v>
      </c>
      <c r="AC131" s="55">
        <f t="shared" si="50"/>
        <v>1115.0852261376801</v>
      </c>
      <c r="AD131" s="55">
        <f t="shared" si="50"/>
        <v>1115.0852261376801</v>
      </c>
      <c r="AE131" s="55">
        <f t="shared" si="43"/>
        <v>1115.0852261376801</v>
      </c>
    </row>
    <row r="132" spans="1:31" ht="12.75">
      <c r="A132" s="4"/>
      <c r="B132" s="4"/>
      <c r="C132" s="57" t="s">
        <v>103</v>
      </c>
      <c r="D132" s="54">
        <v>0.002616964321387191</v>
      </c>
      <c r="E132" s="52"/>
      <c r="F132" s="55">
        <f t="shared" si="41"/>
        <v>4537.505373133832</v>
      </c>
      <c r="G132" s="55">
        <f aca="true" t="shared" si="51" ref="G132:AD132">(G154*$D132)*10^6</f>
        <v>4537.505373133832</v>
      </c>
      <c r="H132" s="55">
        <f t="shared" si="51"/>
        <v>4537.505373133832</v>
      </c>
      <c r="I132" s="55">
        <f t="shared" si="51"/>
        <v>4537.505373133832</v>
      </c>
      <c r="J132" s="55">
        <f t="shared" si="51"/>
        <v>4537.505373133832</v>
      </c>
      <c r="K132" s="55">
        <f t="shared" si="51"/>
        <v>4541.3946634536605</v>
      </c>
      <c r="L132" s="55">
        <f t="shared" si="51"/>
        <v>3841.082835796569</v>
      </c>
      <c r="M132" s="55">
        <f t="shared" si="51"/>
        <v>3248.763528565668</v>
      </c>
      <c r="N132" s="55">
        <f t="shared" si="51"/>
        <v>2747.7836109591876</v>
      </c>
      <c r="O132" s="55">
        <f t="shared" si="51"/>
        <v>3660.5487033434783</v>
      </c>
      <c r="P132" s="55">
        <f t="shared" si="51"/>
        <v>4876.5182076590545</v>
      </c>
      <c r="Q132" s="55">
        <f t="shared" si="51"/>
        <v>6496.411264221037</v>
      </c>
      <c r="R132" s="55">
        <f t="shared" si="51"/>
        <v>6036.845587985857</v>
      </c>
      <c r="S132" s="55">
        <f t="shared" si="51"/>
        <v>5609.790262801987</v>
      </c>
      <c r="T132" s="55">
        <f t="shared" si="51"/>
        <v>5212.945458677466</v>
      </c>
      <c r="U132" s="55">
        <f t="shared" si="51"/>
        <v>5368.192963943975</v>
      </c>
      <c r="V132" s="55">
        <f t="shared" si="51"/>
        <v>5523.440469210483</v>
      </c>
      <c r="W132" s="55">
        <f t="shared" si="51"/>
        <v>5678.687974476989</v>
      </c>
      <c r="X132" s="55">
        <f t="shared" si="51"/>
        <v>5833.935479743499</v>
      </c>
      <c r="Y132" s="55">
        <f t="shared" si="51"/>
        <v>5833.935479743499</v>
      </c>
      <c r="Z132" s="55">
        <f t="shared" si="51"/>
        <v>5833.935479743499</v>
      </c>
      <c r="AA132" s="55">
        <f t="shared" si="51"/>
        <v>5833.935479743499</v>
      </c>
      <c r="AB132" s="55">
        <f t="shared" si="51"/>
        <v>4537.505373133832</v>
      </c>
      <c r="AC132" s="55">
        <f t="shared" si="51"/>
        <v>4537.505373133832</v>
      </c>
      <c r="AD132" s="55">
        <f t="shared" si="51"/>
        <v>4537.505373133832</v>
      </c>
      <c r="AE132" s="55">
        <f t="shared" si="43"/>
        <v>4537.505373133832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15735.808919599998</v>
      </c>
      <c r="G133" s="55">
        <f aca="true" t="shared" si="52" ref="G133:AD133">(G34*0.5)</f>
        <v>15091.25127693333</v>
      </c>
      <c r="H133" s="55">
        <f t="shared" si="52"/>
        <v>13761.955037599999</v>
      </c>
      <c r="I133" s="55">
        <f t="shared" si="52"/>
        <v>14408.398812133331</v>
      </c>
      <c r="J133" s="55">
        <f t="shared" si="52"/>
        <v>15364.716278266666</v>
      </c>
      <c r="K133" s="55">
        <f t="shared" si="52"/>
        <v>14319.401811733333</v>
      </c>
      <c r="L133" s="55">
        <f t="shared" si="52"/>
        <v>14001.169472399997</v>
      </c>
      <c r="M133" s="55">
        <f t="shared" si="52"/>
        <v>15829.119941066665</v>
      </c>
      <c r="N133" s="55">
        <f t="shared" si="52"/>
        <v>15264.662604399999</v>
      </c>
      <c r="O133" s="55">
        <f t="shared" si="52"/>
        <v>15656.791015066665</v>
      </c>
      <c r="P133" s="55">
        <f t="shared" si="52"/>
        <v>16112.023765199998</v>
      </c>
      <c r="Q133" s="55">
        <f t="shared" si="52"/>
        <v>14414.063144799997</v>
      </c>
      <c r="R133" s="55">
        <f t="shared" si="52"/>
        <v>14695.61888373333</v>
      </c>
      <c r="S133" s="55">
        <f t="shared" si="52"/>
        <v>14963.959454399997</v>
      </c>
      <c r="T133" s="55">
        <f t="shared" si="52"/>
        <v>15640.337547999996</v>
      </c>
      <c r="U133" s="55">
        <f t="shared" si="52"/>
        <v>15371.726840799998</v>
      </c>
      <c r="V133" s="55">
        <f t="shared" si="52"/>
        <v>14918.111941333333</v>
      </c>
      <c r="W133" s="55">
        <f t="shared" si="52"/>
        <v>15759.270722799996</v>
      </c>
      <c r="X133" s="55">
        <f t="shared" si="52"/>
        <v>16497.679659999998</v>
      </c>
      <c r="Y133" s="55">
        <f t="shared" si="52"/>
        <v>16670.28094893333</v>
      </c>
      <c r="Z133" s="55">
        <f t="shared" si="52"/>
        <v>16420.279606133332</v>
      </c>
      <c r="AA133" s="55">
        <f t="shared" si="52"/>
        <v>15044.595580666662</v>
      </c>
      <c r="AB133" s="55">
        <f t="shared" si="52"/>
        <v>14866.599724533331</v>
      </c>
      <c r="AC133" s="55">
        <f t="shared" si="52"/>
        <v>13744.155711733332</v>
      </c>
      <c r="AD133" s="55">
        <f t="shared" si="52"/>
        <v>13924.037328666667</v>
      </c>
      <c r="AE133" s="55">
        <f>(AE34*0.5)</f>
        <v>13851.49194</v>
      </c>
    </row>
    <row r="134" spans="1:31" ht="12.75">
      <c r="A134" s="1"/>
      <c r="B134" s="1"/>
      <c r="C134" s="59" t="s">
        <v>69</v>
      </c>
      <c r="D134" s="54">
        <v>0.002616964321387191</v>
      </c>
      <c r="E134" s="51"/>
      <c r="F134" s="55">
        <f>(F156*$D134)*10^6</f>
        <v>25965.775074573376</v>
      </c>
      <c r="G134" s="55">
        <f aca="true" t="shared" si="53" ref="G134:AD134">(G156*$D134)*10^6</f>
        <v>28102.962184498592</v>
      </c>
      <c r="H134" s="55">
        <f t="shared" si="53"/>
        <v>25248.705003021845</v>
      </c>
      <c r="I134" s="55">
        <f t="shared" si="53"/>
        <v>29724.722212309887</v>
      </c>
      <c r="J134" s="55">
        <f t="shared" si="53"/>
        <v>31436.750487239497</v>
      </c>
      <c r="K134" s="55">
        <f t="shared" si="53"/>
        <v>30950.752448759446</v>
      </c>
      <c r="L134" s="55">
        <f t="shared" si="53"/>
        <v>33322.17347111416</v>
      </c>
      <c r="M134" s="55">
        <f t="shared" si="53"/>
        <v>37378.13432996243</v>
      </c>
      <c r="N134" s="55">
        <f t="shared" si="53"/>
        <v>39900.57839506174</v>
      </c>
      <c r="O134" s="55">
        <f t="shared" si="53"/>
        <v>42260.6222632002</v>
      </c>
      <c r="P134" s="55">
        <f t="shared" si="53"/>
        <v>37350.431879493015</v>
      </c>
      <c r="Q134" s="55">
        <f t="shared" si="53"/>
        <v>37362.58670322426</v>
      </c>
      <c r="R134" s="55">
        <f t="shared" si="53"/>
        <v>33186.08457005874</v>
      </c>
      <c r="S134" s="55">
        <f t="shared" si="53"/>
        <v>38804.77874486983</v>
      </c>
      <c r="T134" s="55">
        <f t="shared" si="53"/>
        <v>48005.65673738465</v>
      </c>
      <c r="U134" s="55">
        <f t="shared" si="53"/>
        <v>48277.37359544627</v>
      </c>
      <c r="V134" s="55">
        <f t="shared" si="53"/>
        <v>48524.01822543754</v>
      </c>
      <c r="W134" s="55">
        <f t="shared" si="53"/>
        <v>52024.58176564469</v>
      </c>
      <c r="X134" s="55">
        <f t="shared" si="53"/>
        <v>57371.747199914775</v>
      </c>
      <c r="Y134" s="55">
        <f t="shared" si="53"/>
        <v>58883.94989289661</v>
      </c>
      <c r="Z134" s="55">
        <f t="shared" si="53"/>
        <v>59207.94786728302</v>
      </c>
      <c r="AA134" s="55">
        <f t="shared" si="53"/>
        <v>55379.141110311415</v>
      </c>
      <c r="AB134" s="55">
        <f t="shared" si="53"/>
        <v>46289.6416753233</v>
      </c>
      <c r="AC134" s="55">
        <f t="shared" si="53"/>
        <v>46767.9989121223</v>
      </c>
      <c r="AD134" s="55">
        <f t="shared" si="53"/>
        <v>49342.21260436432</v>
      </c>
      <c r="AE134" s="55">
        <f>(AE156*$D134)*10^6</f>
        <v>49807.921194467424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2008-06-05T13:26:37Z</dcterms:modified>
  <cp:category/>
  <cp:version/>
  <cp:contentType/>
  <cp:contentStatus/>
</cp:coreProperties>
</file>