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255" windowWidth="12120" windowHeight="5085" tabRatio="598" activeTab="0"/>
  </bookViews>
  <sheets>
    <sheet name="Charts (%)" sheetId="1" r:id="rId1"/>
    <sheet name="Charts" sheetId="2" r:id="rId2"/>
    <sheet name="Summary (%)" sheetId="3" r:id="rId3"/>
    <sheet name="Summary Data" sheetId="4" r:id="rId4"/>
    <sheet name="Comments" sheetId="5" r:id="rId5"/>
    <sheet name="Raw Data" sheetId="6" r:id="rId6"/>
  </sheets>
  <definedNames>
    <definedName name="TABLE" localSheetId="5">'Raw Data'!$A$3:$G$51</definedName>
    <definedName name="TABLE_2" localSheetId="5">'Raw Data'!$A$3:$G$51</definedName>
    <definedName name="TABLE_3" localSheetId="5">'Raw Data'!$A$3:$G$55</definedName>
    <definedName name="TABLE_4" localSheetId="5">'Raw Data'!$A$3:$G$45</definedName>
    <definedName name="TABLE_5" localSheetId="5">'Raw Data'!$A$3:$G$51</definedName>
    <definedName name="TABLE_6" localSheetId="5">'Raw Data'!$A$3:$G$59</definedName>
    <definedName name="TABLE_7" localSheetId="5">'Raw Data'!$A$3:$G$125</definedName>
    <definedName name="TABLE_8" localSheetId="5">'Raw Data'!$A$3:$G$125</definedName>
    <definedName name="TABLE_9" localSheetId="5">'Raw Data'!$A$3:$G$125</definedName>
  </definedNames>
  <calcPr fullCalcOnLoad="1"/>
</workbook>
</file>

<file path=xl/sharedStrings.xml><?xml version="1.0" encoding="utf-8"?>
<sst xmlns="http://schemas.openxmlformats.org/spreadsheetml/2006/main" count="211" uniqueCount="116">
  <si>
    <t>Project Code</t>
  </si>
  <si>
    <t>Suggested Change</t>
  </si>
  <si>
    <t>Employee Category</t>
  </si>
  <si>
    <t>VHA Physician</t>
  </si>
  <si>
    <t>VHA Nurse</t>
  </si>
  <si>
    <t>VHA Administrative</t>
  </si>
  <si>
    <t>VHA Dentist</t>
  </si>
  <si>
    <t>VHA Associated Health</t>
  </si>
  <si>
    <t>VBA Employee</t>
  </si>
  <si>
    <t>National Cemetery</t>
  </si>
  <si>
    <t>Board of Veterans Appeals</t>
  </si>
  <si>
    <t>Objective 1</t>
  </si>
  <si>
    <t>Objective 2</t>
  </si>
  <si>
    <t>Objective 3</t>
  </si>
  <si>
    <t>Strongly Agree</t>
  </si>
  <si>
    <t>Agree</t>
  </si>
  <si>
    <t>Disagree</t>
  </si>
  <si>
    <t>Strongly Disagree</t>
  </si>
  <si>
    <t>Yes</t>
  </si>
  <si>
    <t>No</t>
  </si>
  <si>
    <t>Completely</t>
  </si>
  <si>
    <t>Mostly</t>
  </si>
  <si>
    <t>Moderately</t>
  </si>
  <si>
    <t>Somewhat</t>
  </si>
  <si>
    <t>Not At All</t>
  </si>
  <si>
    <t>Total Responses</t>
  </si>
  <si>
    <t>Left Blank/NA</t>
  </si>
  <si>
    <t>Number of Responses</t>
  </si>
  <si>
    <t>Non-VA</t>
  </si>
  <si>
    <t>Forms Scanned</t>
  </si>
  <si>
    <t>Starting Date</t>
  </si>
  <si>
    <t>Compliment</t>
  </si>
  <si>
    <t>Participant Satisfaction</t>
  </si>
  <si>
    <t>Objectives</t>
  </si>
  <si>
    <t>Item 1</t>
  </si>
  <si>
    <t>Item 2</t>
  </si>
  <si>
    <t>Item 3</t>
  </si>
  <si>
    <t>Item 4</t>
  </si>
  <si>
    <t>Item 5</t>
  </si>
  <si>
    <t>Item 6</t>
  </si>
  <si>
    <t>Item 7</t>
  </si>
  <si>
    <t>Item 8</t>
  </si>
  <si>
    <t>Item 9</t>
  </si>
  <si>
    <t>Item 10</t>
  </si>
  <si>
    <t>Item 11</t>
  </si>
  <si>
    <t>Item 12</t>
  </si>
  <si>
    <t>Item 13</t>
  </si>
  <si>
    <t>Item 14</t>
  </si>
  <si>
    <t>Item 15</t>
  </si>
  <si>
    <t>Item 16</t>
  </si>
  <si>
    <t>Item 17</t>
  </si>
  <si>
    <t>Objective 4</t>
  </si>
  <si>
    <t>Objective 5</t>
  </si>
  <si>
    <t>Comments</t>
  </si>
  <si>
    <t>Mean</t>
  </si>
  <si>
    <t>Objective Questions</t>
  </si>
  <si>
    <t>Items</t>
  </si>
  <si>
    <t>VA-Other</t>
  </si>
  <si>
    <t>VA Other</t>
  </si>
  <si>
    <t>Participant Satisfaction Report</t>
  </si>
  <si>
    <t>Prevention and Management of Disruptive Behavior</t>
  </si>
  <si>
    <t>01.DBT.B</t>
  </si>
  <si>
    <t>Left Blank</t>
  </si>
  <si>
    <t>Question</t>
  </si>
  <si>
    <t>SA</t>
  </si>
  <si>
    <t>A</t>
  </si>
  <si>
    <t>D</t>
  </si>
  <si>
    <t>SD</t>
  </si>
  <si>
    <t>1. Program objectives were relevant to my professional needs/interests.</t>
  </si>
  <si>
    <t>2. The program objectives were related to the stated program purpose/goals.</t>
  </si>
  <si>
    <t>3. I fully accomplished the program purpose/objectives.</t>
  </si>
  <si>
    <t>4. The teaching strategies used in the program were appropriate.</t>
  </si>
  <si>
    <t>5. Overall, the faculty effectively communicated relevant, up-to-date information.</t>
  </si>
  <si>
    <t>6. Appropriate program materials were distributed to participants.</t>
  </si>
  <si>
    <t>7. Any media (overhead/slide projectors, TV, audio/video conferencing, computers) used during the program functioned reliably.</t>
  </si>
  <si>
    <t>8. I developed new skills/knowledge as a result of my participation in the program.</t>
  </si>
  <si>
    <t>9. I feel competent to apply the skills/knowledge I developed during the program.</t>
  </si>
  <si>
    <t>10. I will be able to use my new skills/knowledge in my regular work assignment.</t>
  </si>
  <si>
    <t>11. Information on the program's logistical (date, location, time) arrangements was delivered in a timely fashion.</t>
  </si>
  <si>
    <t>12. The logistical information on the program was complete.</t>
  </si>
  <si>
    <t>13. The physical accommodations (room, lighting, seating, temperature) for the program contributed to learning.</t>
  </si>
  <si>
    <t>14. Overall, the program was worthwhile.</t>
  </si>
  <si>
    <t>15. The program compared favorably with other continuing education/employee development activities I have attended.</t>
  </si>
  <si>
    <t>16. I would recommend this program to a friend or co-worker.</t>
  </si>
  <si>
    <t>17. I had to get travel orders to attend the program because it was outside my commuting area.</t>
  </si>
  <si>
    <t>Objective Question</t>
  </si>
  <si>
    <t>C</t>
  </si>
  <si>
    <t>M</t>
  </si>
  <si>
    <t>Mod</t>
  </si>
  <si>
    <t>S</t>
  </si>
  <si>
    <t>NA</t>
  </si>
  <si>
    <t>1. I can recognize predisposing and precipitating warning signs of violence.</t>
  </si>
  <si>
    <t>3. I can utilize appropriate physical contact skills when a therapeutic containment becomes necessary.</t>
  </si>
  <si>
    <t>4. I can utilize a team approach when dealing with the prevention and management of disruptive behavior.</t>
  </si>
  <si>
    <t>5. I can utilize appropriate verbal intervention techniques to de-escalate threatening behavior.</t>
  </si>
  <si>
    <t>1. The staff was energetic and professional. Training aids and facility were first rate. The data in the presentation is 10 years old. Five years is about as long as it should be used.</t>
  </si>
  <si>
    <t>2. Excellent program.</t>
  </si>
  <si>
    <t>3. Very good informative program.</t>
  </si>
  <si>
    <t>1. The handouts and books need to be updated. The test was very outdated and not written CLEARLY!!!</t>
  </si>
  <si>
    <t>2. Make sure enough trainers are available to fill in gaps for people who for various reasons cannot attend the full course.</t>
  </si>
  <si>
    <t>3. Absolutely a most valuable asset to my position and I had a BALL.</t>
  </si>
  <si>
    <t>1. I did not know that Monday's starting time was 12:00 instead of 8:00. Please revise the test, there is too much ambiguous wording. I would suggest that the visual aids (slides) could use more contrast...they were hard to read with the lights on.</t>
  </si>
  <si>
    <t>1. Excellent program. Instructors were excellent. Test questions are vague and misrepresenting to materials.</t>
  </si>
  <si>
    <t>2. The books or manuals need revisions made to correspond with the material taught.</t>
  </si>
  <si>
    <t>3. The test sheet was a little confusing!</t>
  </si>
  <si>
    <t>4. The material in Power Point does not coincide with the test, and some questions on the test are too controversial.</t>
  </si>
  <si>
    <t>5. The reading material was the worst. The questions were arguable and I feel iffy. The book material was vague, and it needs to be one or the other, black or white! Predisposing precipitation.</t>
  </si>
  <si>
    <t>7. Trainers did a thorough and excellent job.</t>
  </si>
  <si>
    <t>9. It would be helpful if you had directions and pictures of the techniques we used.</t>
  </si>
  <si>
    <t>10. Excellent presentations.</t>
  </si>
  <si>
    <t>Other Comments</t>
  </si>
  <si>
    <t>1. Excellent program and techniques utilized.</t>
  </si>
  <si>
    <t>2. I can utilize appropriate physical protection as well as identify environmental risk factors.</t>
  </si>
  <si>
    <t>2. This was, by far, the best, most organized, best illustrated, best instructed training session I have attended in years. Thank you for everything. I am a better person and VA employee having spent this week in Towson.</t>
  </si>
  <si>
    <t>8. Draw in people on more of the examples during your overhead projector presentations. More role playing of verbal techniques.</t>
  </si>
  <si>
    <t>6. This program should be taught in every VA facility.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</si>
</sst>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s>
  <fonts count="28">
    <font>
      <sz val="10"/>
      <name val="Arial"/>
      <family val="0"/>
    </font>
    <font>
      <sz val="8"/>
      <name val="Arial"/>
      <family val="2"/>
    </font>
    <font>
      <b/>
      <sz val="12"/>
      <name val="Arial"/>
      <family val="2"/>
    </font>
    <font>
      <sz val="12"/>
      <name val="Arial"/>
      <family val="0"/>
    </font>
    <font>
      <sz val="16.75"/>
      <name val="Arial"/>
      <family val="0"/>
    </font>
    <font>
      <sz val="8.5"/>
      <name val="Arial"/>
      <family val="0"/>
    </font>
    <font>
      <sz val="9"/>
      <name val="Arial"/>
      <family val="0"/>
    </font>
    <font>
      <b/>
      <sz val="10.25"/>
      <name val="Arial"/>
      <family val="0"/>
    </font>
    <font>
      <b/>
      <sz val="11"/>
      <name val="Arial"/>
      <family val="2"/>
    </font>
    <font>
      <b/>
      <sz val="10"/>
      <name val="Arial"/>
      <family val="2"/>
    </font>
    <font>
      <sz val="14.25"/>
      <name val="Arial"/>
      <family val="0"/>
    </font>
    <font>
      <sz val="16.5"/>
      <name val="Arial"/>
      <family val="0"/>
    </font>
    <font>
      <b/>
      <sz val="8"/>
      <name val="Arial"/>
      <family val="0"/>
    </font>
    <font>
      <sz val="5"/>
      <name val="Arial"/>
      <family val="0"/>
    </font>
    <font>
      <sz val="15.25"/>
      <name val="Arial"/>
      <family val="0"/>
    </font>
    <font>
      <sz val="10.25"/>
      <name val="Arial"/>
      <family val="2"/>
    </font>
    <font>
      <b/>
      <sz val="11.75"/>
      <name val="Arial"/>
      <family val="2"/>
    </font>
    <font>
      <b/>
      <sz val="11.25"/>
      <name val="Arial"/>
      <family val="2"/>
    </font>
    <font>
      <b/>
      <sz val="12"/>
      <color indexed="8"/>
      <name val="Arial"/>
      <family val="2"/>
    </font>
    <font>
      <b/>
      <sz val="11.5"/>
      <name val="Arial"/>
      <family val="0"/>
    </font>
    <font>
      <sz val="9.75"/>
      <name val="Arial"/>
      <family val="0"/>
    </font>
    <font>
      <sz val="11.75"/>
      <name val="Arial"/>
      <family val="0"/>
    </font>
    <font>
      <sz val="10.5"/>
      <name val="Arial"/>
      <family val="0"/>
    </font>
    <font>
      <b/>
      <sz val="8"/>
      <color indexed="9"/>
      <name val="Arial"/>
      <family val="0"/>
    </font>
    <font>
      <sz val="10"/>
      <name val="Verdana"/>
      <family val="2"/>
    </font>
    <font>
      <b/>
      <sz val="13.5"/>
      <name val="Arial"/>
      <family val="2"/>
    </font>
    <font>
      <sz val="10"/>
      <color indexed="9"/>
      <name val="Verdana"/>
      <family val="2"/>
    </font>
    <font>
      <b/>
      <sz val="10"/>
      <color indexed="9"/>
      <name val="Verdana"/>
      <family val="2"/>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42">
    <border>
      <left/>
      <right/>
      <top/>
      <bottom/>
      <diagonal/>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thin"/>
    </border>
    <border>
      <left style="thin"/>
      <right style="thin"/>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0" xfId="0" applyFill="1" applyBorder="1" applyAlignment="1">
      <alignment/>
    </xf>
    <xf numFmtId="0" fontId="0" fillId="0" borderId="0" xfId="0" applyFont="1" applyFill="1" applyBorder="1" applyAlignment="1">
      <alignment/>
    </xf>
    <xf numFmtId="0" fontId="0" fillId="0" borderId="1" xfId="0" applyFont="1" applyFill="1" applyBorder="1" applyAlignment="1">
      <alignment horizontal="center"/>
    </xf>
    <xf numFmtId="0" fontId="0" fillId="0" borderId="2" xfId="0" applyFont="1" applyFill="1" applyBorder="1" applyAlignment="1">
      <alignment horizontal="right"/>
    </xf>
    <xf numFmtId="0" fontId="0" fillId="0" borderId="3" xfId="0" applyFont="1" applyFill="1" applyBorder="1" applyAlignment="1">
      <alignment horizontal="center"/>
    </xf>
    <xf numFmtId="0" fontId="0" fillId="0" borderId="4" xfId="0" applyFont="1" applyFill="1" applyBorder="1" applyAlignment="1">
      <alignment horizontal="right"/>
    </xf>
    <xf numFmtId="0" fontId="0" fillId="0" borderId="5" xfId="0" applyNumberFormat="1" applyFont="1" applyFill="1" applyBorder="1" applyAlignment="1">
      <alignment horizontal="center"/>
    </xf>
    <xf numFmtId="0" fontId="0" fillId="0" borderId="0" xfId="0" applyBorder="1" applyAlignment="1">
      <alignment/>
    </xf>
    <xf numFmtId="0" fontId="0" fillId="0" borderId="6" xfId="0" applyFont="1" applyFill="1" applyBorder="1" applyAlignment="1">
      <alignment/>
    </xf>
    <xf numFmtId="0" fontId="9" fillId="0" borderId="7"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9" xfId="0" applyFont="1" applyFill="1" applyBorder="1" applyAlignment="1">
      <alignment horizontal="center"/>
    </xf>
    <xf numFmtId="0" fontId="0" fillId="0" borderId="6" xfId="0" applyBorder="1" applyAlignment="1">
      <alignment horizontal="center"/>
    </xf>
    <xf numFmtId="0" fontId="9" fillId="0" borderId="10" xfId="0" applyFont="1" applyFill="1" applyBorder="1" applyAlignment="1">
      <alignment horizontal="center"/>
    </xf>
    <xf numFmtId="0" fontId="9" fillId="0" borderId="7" xfId="0" applyFont="1" applyBorder="1" applyAlignment="1">
      <alignment horizontal="center"/>
    </xf>
    <xf numFmtId="0" fontId="9" fillId="0" borderId="10" xfId="0" applyFont="1" applyBorder="1" applyAlignment="1">
      <alignment horizontal="center"/>
    </xf>
    <xf numFmtId="0" fontId="0" fillId="0" borderId="9" xfId="0" applyNumberFormat="1" applyFont="1" applyFill="1" applyBorder="1" applyAlignment="1">
      <alignment horizontal="center"/>
    </xf>
    <xf numFmtId="0" fontId="9" fillId="0" borderId="11" xfId="0" applyFont="1" applyBorder="1" applyAlignment="1">
      <alignment/>
    </xf>
    <xf numFmtId="0" fontId="0" fillId="0" borderId="12" xfId="0" applyBorder="1" applyAlignment="1">
      <alignment horizontal="center"/>
    </xf>
    <xf numFmtId="0" fontId="9" fillId="0" borderId="13" xfId="0" applyFont="1" applyBorder="1" applyAlignment="1">
      <alignment/>
    </xf>
    <xf numFmtId="0" fontId="2" fillId="0" borderId="0" xfId="0" applyFont="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2" fillId="0" borderId="0" xfId="0" applyFont="1" applyFill="1" applyBorder="1" applyAlignment="1">
      <alignment horizontal="center"/>
    </xf>
    <xf numFmtId="10" fontId="0" fillId="0" borderId="3" xfId="0" applyNumberFormat="1" applyFont="1" applyFill="1" applyBorder="1" applyAlignment="1">
      <alignment horizontal="center"/>
    </xf>
    <xf numFmtId="10" fontId="0" fillId="0" borderId="9" xfId="0" applyNumberFormat="1" applyFont="1" applyFill="1" applyBorder="1" applyAlignment="1">
      <alignment horizontal="center"/>
    </xf>
    <xf numFmtId="10" fontId="0" fillId="0" borderId="5" xfId="0" applyNumberFormat="1" applyFont="1" applyFill="1" applyBorder="1" applyAlignment="1">
      <alignment horizontal="center"/>
    </xf>
    <xf numFmtId="10" fontId="0" fillId="0" borderId="1" xfId="0" applyNumberFormat="1" applyFont="1" applyFill="1" applyBorder="1" applyAlignment="1">
      <alignment horizontal="center"/>
    </xf>
    <xf numFmtId="10" fontId="0" fillId="0" borderId="8" xfId="0" applyNumberFormat="1" applyFont="1" applyFill="1" applyBorder="1" applyAlignment="1">
      <alignment horizontal="center"/>
    </xf>
    <xf numFmtId="0" fontId="9" fillId="0" borderId="14" xfId="0" applyFont="1" applyBorder="1" applyAlignment="1">
      <alignment/>
    </xf>
    <xf numFmtId="14" fontId="0" fillId="0" borderId="15" xfId="0" applyNumberFormat="1" applyBorder="1" applyAlignment="1">
      <alignment horizontal="center"/>
    </xf>
    <xf numFmtId="0" fontId="18" fillId="0" borderId="0" xfId="0" applyFont="1" applyFill="1" applyBorder="1" applyAlignment="1">
      <alignment/>
    </xf>
    <xf numFmtId="0" fontId="2" fillId="0" borderId="0" xfId="0" applyFont="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10" fontId="0" fillId="0" borderId="3" xfId="0" applyNumberFormat="1" applyBorder="1" applyAlignment="1">
      <alignment horizontal="center"/>
    </xf>
    <xf numFmtId="10" fontId="0" fillId="0" borderId="5" xfId="0" applyNumberForma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9" fillId="0" borderId="0" xfId="0" applyFont="1" applyBorder="1" applyAlignment="1">
      <alignment/>
    </xf>
    <xf numFmtId="0" fontId="9" fillId="0" borderId="17" xfId="0" applyFon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horizontal="center"/>
    </xf>
    <xf numFmtId="0" fontId="2" fillId="0" borderId="0" xfId="0" applyFont="1" applyBorder="1" applyAlignment="1">
      <alignment/>
    </xf>
    <xf numFmtId="0" fontId="2" fillId="0" borderId="0" xfId="0" applyFont="1" applyBorder="1" applyAlignment="1">
      <alignment horizontal="right"/>
    </xf>
    <xf numFmtId="0" fontId="0" fillId="0" borderId="0" xfId="0" applyAlignment="1">
      <alignment vertical="top"/>
    </xf>
    <xf numFmtId="0" fontId="0" fillId="0" borderId="0" xfId="0" applyAlignment="1">
      <alignment/>
    </xf>
    <xf numFmtId="0" fontId="9" fillId="0" borderId="10" xfId="0" applyFont="1" applyFill="1" applyBorder="1" applyAlignment="1">
      <alignment horizontal="right"/>
    </xf>
    <xf numFmtId="0" fontId="9" fillId="0" borderId="0" xfId="0" applyFont="1" applyBorder="1" applyAlignment="1">
      <alignment horizontal="center"/>
    </xf>
    <xf numFmtId="10" fontId="0" fillId="0" borderId="18" xfId="0" applyNumberFormat="1" applyBorder="1" applyAlignment="1">
      <alignment horizontal="center"/>
    </xf>
    <xf numFmtId="10" fontId="0" fillId="0" borderId="19" xfId="0" applyNumberFormat="1" applyBorder="1" applyAlignment="1">
      <alignment horizontal="center"/>
    </xf>
    <xf numFmtId="10" fontId="0" fillId="0" borderId="0" xfId="0" applyNumberFormat="1" applyFont="1" applyFill="1" applyBorder="1" applyAlignment="1">
      <alignment horizontal="center"/>
    </xf>
    <xf numFmtId="0" fontId="1" fillId="0" borderId="0" xfId="0" applyFont="1" applyFill="1" applyBorder="1" applyAlignment="1">
      <alignment/>
    </xf>
    <xf numFmtId="0" fontId="23" fillId="0" borderId="0" xfId="0" applyFont="1" applyFill="1" applyBorder="1" applyAlignment="1">
      <alignment/>
    </xf>
    <xf numFmtId="14" fontId="2" fillId="0" borderId="0" xfId="0" applyNumberFormat="1" applyFont="1" applyAlignment="1">
      <alignment horizontal="right" shrinkToFit="1"/>
    </xf>
    <xf numFmtId="0" fontId="25" fillId="0" borderId="0" xfId="0" applyFont="1" applyAlignment="1">
      <alignment horizontal="center"/>
    </xf>
    <xf numFmtId="0" fontId="24" fillId="0" borderId="0" xfId="0" applyFont="1" applyAlignment="1">
      <alignment horizontal="center"/>
    </xf>
    <xf numFmtId="0" fontId="0" fillId="2" borderId="0" xfId="0" applyFill="1" applyAlignment="1">
      <alignment/>
    </xf>
    <xf numFmtId="0" fontId="26" fillId="3" borderId="20" xfId="0" applyFont="1" applyFill="1" applyBorder="1" applyAlignment="1">
      <alignment horizontal="center" wrapText="1"/>
    </xf>
    <xf numFmtId="0" fontId="24" fillId="2" borderId="20" xfId="0" applyFont="1" applyFill="1" applyBorder="1" applyAlignment="1">
      <alignment horizontal="center" wrapText="1"/>
    </xf>
    <xf numFmtId="0" fontId="26" fillId="3" borderId="20" xfId="0" applyFont="1" applyFill="1" applyBorder="1" applyAlignment="1">
      <alignment wrapText="1"/>
    </xf>
    <xf numFmtId="0" fontId="24" fillId="2" borderId="20" xfId="0" applyFont="1" applyFill="1" applyBorder="1" applyAlignment="1">
      <alignment wrapText="1"/>
    </xf>
    <xf numFmtId="0" fontId="0" fillId="2" borderId="21" xfId="0" applyFill="1" applyBorder="1" applyAlignment="1">
      <alignment/>
    </xf>
    <xf numFmtId="0" fontId="0" fillId="0" borderId="0" xfId="0" applyAlignment="1">
      <alignment vertical="top" wrapText="1"/>
    </xf>
    <xf numFmtId="0" fontId="9" fillId="0" borderId="22" xfId="0" applyFont="1" applyFill="1" applyBorder="1" applyAlignment="1">
      <alignment horizontal="center"/>
    </xf>
    <xf numFmtId="0" fontId="0" fillId="0" borderId="23" xfId="0" applyBorder="1" applyAlignment="1">
      <alignment horizontal="center"/>
    </xf>
    <xf numFmtId="10" fontId="0" fillId="0" borderId="24" xfId="0" applyNumberFormat="1" applyFont="1" applyFill="1" applyBorder="1" applyAlignment="1">
      <alignment horizontal="center"/>
    </xf>
    <xf numFmtId="0" fontId="0" fillId="0" borderId="25" xfId="0" applyBorder="1" applyAlignment="1">
      <alignment horizontal="center"/>
    </xf>
    <xf numFmtId="10" fontId="0" fillId="0" borderId="26" xfId="0" applyNumberFormat="1" applyFont="1" applyFill="1" applyBorder="1" applyAlignment="1">
      <alignment horizontal="center"/>
    </xf>
    <xf numFmtId="0" fontId="0" fillId="0" borderId="27" xfId="0" applyBorder="1" applyAlignment="1">
      <alignment horizontal="center"/>
    </xf>
    <xf numFmtId="10" fontId="0" fillId="0" borderId="28" xfId="0" applyNumberFormat="1" applyFont="1" applyFill="1" applyBorder="1" applyAlignment="1">
      <alignment horizontal="center"/>
    </xf>
    <xf numFmtId="0" fontId="0" fillId="0" borderId="29" xfId="0" applyBorder="1" applyAlignment="1">
      <alignment horizontal="center"/>
    </xf>
    <xf numFmtId="0" fontId="1" fillId="0" borderId="30" xfId="0" applyFont="1" applyFill="1" applyBorder="1" applyAlignment="1">
      <alignment horizontal="right"/>
    </xf>
    <xf numFmtId="0" fontId="0" fillId="0" borderId="27" xfId="0" applyBorder="1" applyAlignment="1">
      <alignment/>
    </xf>
    <xf numFmtId="165" fontId="9" fillId="0" borderId="31" xfId="0" applyNumberFormat="1" applyFont="1" applyFill="1" applyBorder="1" applyAlignment="1">
      <alignment horizontal="center"/>
    </xf>
    <xf numFmtId="0" fontId="9" fillId="0" borderId="32" xfId="0" applyFont="1" applyFill="1" applyBorder="1" applyAlignment="1">
      <alignment horizontal="right"/>
    </xf>
    <xf numFmtId="0" fontId="0" fillId="0" borderId="33" xfId="0" applyBorder="1" applyAlignment="1">
      <alignment/>
    </xf>
    <xf numFmtId="0" fontId="9" fillId="0" borderId="34" xfId="0" applyFont="1" applyFill="1" applyBorder="1" applyAlignment="1">
      <alignment horizontal="right"/>
    </xf>
    <xf numFmtId="0" fontId="0" fillId="0" borderId="35" xfId="0" applyBorder="1" applyAlignment="1">
      <alignment/>
    </xf>
    <xf numFmtId="0" fontId="1" fillId="0" borderId="36" xfId="0" applyFont="1" applyBorder="1" applyAlignment="1">
      <alignment horizontal="right"/>
    </xf>
    <xf numFmtId="0" fontId="1" fillId="0" borderId="37" xfId="0" applyFont="1" applyBorder="1" applyAlignment="1">
      <alignment horizontal="right"/>
    </xf>
    <xf numFmtId="0" fontId="1" fillId="0" borderId="38" xfId="0" applyFont="1" applyFill="1" applyBorder="1" applyAlignment="1">
      <alignment horizontal="right"/>
    </xf>
    <xf numFmtId="0" fontId="0" fillId="0" borderId="25" xfId="0" applyBorder="1" applyAlignment="1">
      <alignment horizontal="right"/>
    </xf>
    <xf numFmtId="0" fontId="0" fillId="0" borderId="27" xfId="0" applyBorder="1" applyAlignment="1">
      <alignment horizontal="right"/>
    </xf>
    <xf numFmtId="0" fontId="0" fillId="0" borderId="33" xfId="0" applyBorder="1" applyAlignment="1">
      <alignment horizontal="right"/>
    </xf>
    <xf numFmtId="0" fontId="0" fillId="0" borderId="35" xfId="0" applyBorder="1" applyAlignment="1">
      <alignment horizontal="right"/>
    </xf>
    <xf numFmtId="0" fontId="9" fillId="0"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Font="1" applyFill="1" applyBorder="1" applyAlignment="1">
      <alignment horizontal="center"/>
    </xf>
    <xf numFmtId="0" fontId="0" fillId="0" borderId="26" xfId="0" applyFont="1" applyFill="1" applyBorder="1" applyAlignment="1">
      <alignment horizontal="center"/>
    </xf>
    <xf numFmtId="0" fontId="0" fillId="0" borderId="28" xfId="0" applyFont="1" applyFill="1" applyBorder="1" applyAlignment="1">
      <alignment horizontal="center"/>
    </xf>
    <xf numFmtId="0" fontId="0" fillId="0" borderId="0" xfId="0" applyAlignment="1">
      <alignment wrapText="1"/>
    </xf>
    <xf numFmtId="0" fontId="9" fillId="0" borderId="0" xfId="0" applyFont="1" applyAlignment="1">
      <alignment vertical="top" wrapText="1"/>
    </xf>
    <xf numFmtId="0" fontId="9" fillId="0" borderId="0" xfId="0" applyFont="1" applyAlignment="1">
      <alignment wrapText="1"/>
    </xf>
    <xf numFmtId="0" fontId="26" fillId="3" borderId="39" xfId="0" applyFont="1" applyFill="1" applyBorder="1" applyAlignment="1">
      <alignment wrapText="1"/>
    </xf>
    <xf numFmtId="0" fontId="26" fillId="3" borderId="40" xfId="0" applyFont="1" applyFill="1" applyBorder="1" applyAlignment="1">
      <alignment wrapText="1"/>
    </xf>
    <xf numFmtId="0" fontId="26" fillId="3" borderId="41" xfId="0" applyFont="1" applyFill="1" applyBorder="1" applyAlignment="1">
      <alignment wrapText="1"/>
    </xf>
    <xf numFmtId="14" fontId="26" fillId="3" borderId="39" xfId="0" applyNumberFormat="1" applyFont="1" applyFill="1" applyBorder="1" applyAlignment="1">
      <alignment wrapText="1"/>
    </xf>
    <xf numFmtId="14" fontId="26" fillId="3" borderId="40" xfId="0" applyNumberFormat="1" applyFont="1" applyFill="1" applyBorder="1" applyAlignment="1">
      <alignment wrapText="1"/>
    </xf>
    <xf numFmtId="0" fontId="24" fillId="2" borderId="39" xfId="0" applyFont="1" applyFill="1" applyBorder="1" applyAlignment="1">
      <alignment wrapText="1"/>
    </xf>
    <xf numFmtId="0" fontId="24" fillId="2" borderId="40" xfId="0" applyFont="1" applyFill="1" applyBorder="1" applyAlignment="1">
      <alignment wrapText="1"/>
    </xf>
    <xf numFmtId="0" fontId="26" fillId="3" borderId="39" xfId="0" applyFont="1" applyFill="1" applyBorder="1" applyAlignment="1">
      <alignment horizontal="center" wrapText="1"/>
    </xf>
    <xf numFmtId="0" fontId="26" fillId="3" borderId="40" xfId="0" applyFont="1" applyFill="1" applyBorder="1" applyAlignment="1">
      <alignment horizontal="center" wrapText="1"/>
    </xf>
    <xf numFmtId="0" fontId="24" fillId="2" borderId="39" xfId="0" applyFont="1" applyFill="1" applyBorder="1" applyAlignment="1">
      <alignment horizontal="center" wrapText="1"/>
    </xf>
    <xf numFmtId="0" fontId="24" fillId="2" borderId="40" xfId="0" applyFont="1" applyFill="1" applyBorder="1" applyAlignment="1">
      <alignment horizontal="center" wrapText="1"/>
    </xf>
    <xf numFmtId="0" fontId="27" fillId="3" borderId="39" xfId="0" applyFont="1" applyFill="1" applyBorder="1" applyAlignment="1">
      <alignment wrapText="1"/>
    </xf>
    <xf numFmtId="0" fontId="27" fillId="3" borderId="41" xfId="0" applyFont="1" applyFill="1" applyBorder="1" applyAlignment="1">
      <alignment wrapText="1"/>
    </xf>
    <xf numFmtId="0" fontId="27" fillId="3" borderId="40" xfId="0" applyFont="1" applyFill="1" applyBorder="1" applyAlignment="1">
      <alignment wrapText="1"/>
    </xf>
    <xf numFmtId="0" fontId="24" fillId="2" borderId="41"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Participant Satisfaction</a:t>
            </a:r>
          </a:p>
        </c:rich>
      </c:tx>
      <c:layout>
        <c:manualLayout>
          <c:xMode val="factor"/>
          <c:yMode val="factor"/>
          <c:x val="-0.001"/>
          <c:y val="-0.01675"/>
        </c:manualLayout>
      </c:layout>
      <c:spPr>
        <a:noFill/>
        <a:ln>
          <a:noFill/>
        </a:ln>
      </c:spPr>
    </c:title>
    <c:plotArea>
      <c:layout>
        <c:manualLayout>
          <c:xMode val="edge"/>
          <c:yMode val="edge"/>
          <c:x val="0.04025"/>
          <c:y val="0.084"/>
          <c:w val="0.82325"/>
          <c:h val="0.916"/>
        </c:manualLayout>
      </c:layout>
      <c:barChart>
        <c:barDir val="col"/>
        <c:grouping val="clustered"/>
        <c:varyColors val="0"/>
        <c:ser>
          <c:idx val="0"/>
          <c:order val="0"/>
          <c:tx>
            <c:strRef>
              <c:f>'Summary (%)'!$B$15</c:f>
              <c:strCache>
                <c:ptCount val="1"/>
                <c:pt idx="0">
                  <c:v>Strongly Agree</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(%)'!$A$16:$A$31</c:f>
              <c:strCache>
                <c:ptCount val="16"/>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strCache>
            </c:strRef>
          </c:cat>
          <c:val>
            <c:numRef>
              <c:f>'Summary (%)'!$B$16:$B$31</c:f>
              <c:numCache>
                <c:ptCount val="16"/>
                <c:pt idx="0">
                  <c:v>0.59375</c:v>
                </c:pt>
                <c:pt idx="1">
                  <c:v>0.7741935483870968</c:v>
                </c:pt>
                <c:pt idx="2">
                  <c:v>0.6451612903225806</c:v>
                </c:pt>
                <c:pt idx="3">
                  <c:v>0.78125</c:v>
                </c:pt>
                <c:pt idx="4">
                  <c:v>0.7</c:v>
                </c:pt>
                <c:pt idx="5">
                  <c:v>0.7096774193548387</c:v>
                </c:pt>
                <c:pt idx="6">
                  <c:v>0.8125</c:v>
                </c:pt>
                <c:pt idx="7">
                  <c:v>0.8064516129032258</c:v>
                </c:pt>
                <c:pt idx="8">
                  <c:v>0.6129032258064516</c:v>
                </c:pt>
                <c:pt idx="9">
                  <c:v>0.4838709677419355</c:v>
                </c:pt>
                <c:pt idx="10">
                  <c:v>0.6129032258064516</c:v>
                </c:pt>
                <c:pt idx="11">
                  <c:v>0.625</c:v>
                </c:pt>
                <c:pt idx="12">
                  <c:v>0.84375</c:v>
                </c:pt>
                <c:pt idx="13">
                  <c:v>0.9354838709677419</c:v>
                </c:pt>
                <c:pt idx="14">
                  <c:v>0.7096774193548387</c:v>
                </c:pt>
                <c:pt idx="15">
                  <c:v>0.8709677419354839</c:v>
                </c:pt>
              </c:numCache>
            </c:numRef>
          </c:val>
        </c:ser>
        <c:ser>
          <c:idx val="1"/>
          <c:order val="1"/>
          <c:tx>
            <c:strRef>
              <c:f>'Summary (%)'!$C$15</c:f>
              <c:strCache>
                <c:ptCount val="1"/>
                <c:pt idx="0">
                  <c:v>Agree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(%)'!$A$16:$A$31</c:f>
              <c:strCache>
                <c:ptCount val="16"/>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strCache>
            </c:strRef>
          </c:cat>
          <c:val>
            <c:numRef>
              <c:f>'Summary (%)'!$C$16:$C$31</c:f>
              <c:numCache>
                <c:ptCount val="16"/>
                <c:pt idx="0">
                  <c:v>0.40625</c:v>
                </c:pt>
                <c:pt idx="1">
                  <c:v>0.22580645161290322</c:v>
                </c:pt>
                <c:pt idx="2">
                  <c:v>0.3548387096774194</c:v>
                </c:pt>
                <c:pt idx="3">
                  <c:v>0.21875</c:v>
                </c:pt>
                <c:pt idx="4">
                  <c:v>0.23333333333333334</c:v>
                </c:pt>
                <c:pt idx="5">
                  <c:v>0.22580645161290322</c:v>
                </c:pt>
                <c:pt idx="6">
                  <c:v>0.15625</c:v>
                </c:pt>
                <c:pt idx="7">
                  <c:v>0.1935483870967742</c:v>
                </c:pt>
                <c:pt idx="8">
                  <c:v>0.3870967741935484</c:v>
                </c:pt>
                <c:pt idx="9">
                  <c:v>0.5161290322580645</c:v>
                </c:pt>
                <c:pt idx="10">
                  <c:v>0.25806451612903225</c:v>
                </c:pt>
                <c:pt idx="11">
                  <c:v>0.28125</c:v>
                </c:pt>
                <c:pt idx="12">
                  <c:v>0.15625</c:v>
                </c:pt>
                <c:pt idx="13">
                  <c:v>0.06451612903225806</c:v>
                </c:pt>
                <c:pt idx="14">
                  <c:v>0.25806451612903225</c:v>
                </c:pt>
                <c:pt idx="15">
                  <c:v>0.12903225806451613</c:v>
                </c:pt>
              </c:numCache>
            </c:numRef>
          </c:val>
        </c:ser>
        <c:ser>
          <c:idx val="2"/>
          <c:order val="2"/>
          <c:tx>
            <c:strRef>
              <c:f>'Summary (%)'!$D$15</c:f>
              <c:strCache>
                <c:ptCount val="1"/>
                <c:pt idx="0">
                  <c:v>Disagree</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(%)'!$A$16:$A$31</c:f>
              <c:strCache>
                <c:ptCount val="16"/>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strCache>
            </c:strRef>
          </c:cat>
          <c:val>
            <c:numRef>
              <c:f>'Summary (%)'!$D$16:$D$31</c:f>
              <c:numCache>
                <c:ptCount val="16"/>
                <c:pt idx="0">
                  <c:v>0</c:v>
                </c:pt>
                <c:pt idx="1">
                  <c:v>0</c:v>
                </c:pt>
                <c:pt idx="2">
                  <c:v>0</c:v>
                </c:pt>
                <c:pt idx="3">
                  <c:v>0</c:v>
                </c:pt>
                <c:pt idx="4">
                  <c:v>0.06666666666666667</c:v>
                </c:pt>
                <c:pt idx="5">
                  <c:v>0.06451612903225806</c:v>
                </c:pt>
                <c:pt idx="6">
                  <c:v>0.03125</c:v>
                </c:pt>
                <c:pt idx="7">
                  <c:v>0</c:v>
                </c:pt>
                <c:pt idx="8">
                  <c:v>0</c:v>
                </c:pt>
                <c:pt idx="9">
                  <c:v>0</c:v>
                </c:pt>
                <c:pt idx="10">
                  <c:v>0.12903225806451613</c:v>
                </c:pt>
                <c:pt idx="11">
                  <c:v>0.09375</c:v>
                </c:pt>
                <c:pt idx="12">
                  <c:v>0</c:v>
                </c:pt>
                <c:pt idx="13">
                  <c:v>0</c:v>
                </c:pt>
                <c:pt idx="14">
                  <c:v>0.03225806451612903</c:v>
                </c:pt>
                <c:pt idx="15">
                  <c:v>0</c:v>
                </c:pt>
              </c:numCache>
            </c:numRef>
          </c:val>
        </c:ser>
        <c:ser>
          <c:idx val="3"/>
          <c:order val="3"/>
          <c:tx>
            <c:strRef>
              <c:f>'Summary (%)'!$E$15</c:f>
              <c:strCache>
                <c:ptCount val="1"/>
                <c:pt idx="0">
                  <c:v>Strongly Disagree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(%)'!$A$16:$A$31</c:f>
              <c:strCache>
                <c:ptCount val="16"/>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strCache>
            </c:strRef>
          </c:cat>
          <c:val>
            <c:numRef>
              <c:f>'Summary (%)'!$E$16:$E$31</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26630746"/>
        <c:axId val="38350123"/>
      </c:barChart>
      <c:catAx>
        <c:axId val="26630746"/>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8350123"/>
        <c:crosses val="autoZero"/>
        <c:auto val="1"/>
        <c:lblOffset val="100"/>
        <c:noMultiLvlLbl val="0"/>
      </c:catAx>
      <c:valAx>
        <c:axId val="38350123"/>
        <c:scaling>
          <c:orientation val="minMax"/>
          <c:max val="1"/>
        </c:scaling>
        <c:axPos val="l"/>
        <c:title>
          <c:tx>
            <c:rich>
              <a:bodyPr vert="horz" rot="-5400000" anchor="ctr"/>
              <a:lstStyle/>
              <a:p>
                <a:pPr algn="ctr">
                  <a:defRPr/>
                </a:pPr>
                <a:r>
                  <a:rPr lang="en-US" cap="none" sz="1025" b="1" i="0" u="none" baseline="0">
                    <a:latin typeface="Arial"/>
                    <a:ea typeface="Arial"/>
                    <a:cs typeface="Arial"/>
                  </a:rPr>
                  <a:t>Percent Responses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630746"/>
        <c:crossesAt val="1"/>
        <c:crossBetween val="between"/>
        <c:dispUnits/>
      </c:valAx>
      <c:spPr>
        <a:solidFill>
          <a:srgbClr val="FFFFFF"/>
        </a:solidFill>
        <a:ln w="12700">
          <a:solidFill/>
        </a:ln>
      </c:spPr>
    </c:plotArea>
    <c:legend>
      <c:legendPos val="r"/>
      <c:layout>
        <c:manualLayout>
          <c:xMode val="edge"/>
          <c:yMode val="edge"/>
          <c:x val="0.876"/>
          <c:y val="0.379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Objectives</a:t>
            </a:r>
          </a:p>
        </c:rich>
      </c:tx>
      <c:layout>
        <c:manualLayout>
          <c:xMode val="factor"/>
          <c:yMode val="factor"/>
          <c:x val="0"/>
          <c:y val="-0.0205"/>
        </c:manualLayout>
      </c:layout>
      <c:spPr>
        <a:noFill/>
        <a:ln>
          <a:noFill/>
        </a:ln>
      </c:spPr>
    </c:title>
    <c:plotArea>
      <c:layout>
        <c:manualLayout>
          <c:xMode val="edge"/>
          <c:yMode val="edge"/>
          <c:x val="0.044"/>
          <c:y val="0.08875"/>
          <c:w val="0.84"/>
          <c:h val="0.87725"/>
        </c:manualLayout>
      </c:layout>
      <c:barChart>
        <c:barDir val="col"/>
        <c:grouping val="clustered"/>
        <c:varyColors val="0"/>
        <c:ser>
          <c:idx val="0"/>
          <c:order val="0"/>
          <c:tx>
            <c:strRef>
              <c:f>'Summary Data'!$B$37</c:f>
              <c:strCache>
                <c:ptCount val="1"/>
                <c:pt idx="0">
                  <c:v>Completely</c:v>
                </c:pt>
              </c:strCache>
            </c:strRef>
          </c:tx>
          <c:spPr>
            <a:solidFill>
              <a:srgbClr val="000000"/>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Data'!$A$38:$A$42</c:f>
              <c:strCache>
                <c:ptCount val="5"/>
                <c:pt idx="0">
                  <c:v>Objective 1</c:v>
                </c:pt>
                <c:pt idx="1">
                  <c:v>Objective 2</c:v>
                </c:pt>
                <c:pt idx="2">
                  <c:v>Objective 3</c:v>
                </c:pt>
                <c:pt idx="3">
                  <c:v>Objective 4</c:v>
                </c:pt>
                <c:pt idx="4">
                  <c:v>Objective 5</c:v>
                </c:pt>
              </c:strCache>
            </c:strRef>
          </c:cat>
          <c:val>
            <c:numRef>
              <c:f>'Summary Data'!$B$38:$B$42</c:f>
              <c:numCache>
                <c:ptCount val="5"/>
                <c:pt idx="0">
                  <c:v>18</c:v>
                </c:pt>
                <c:pt idx="1">
                  <c:v>18</c:v>
                </c:pt>
                <c:pt idx="2">
                  <c:v>20</c:v>
                </c:pt>
                <c:pt idx="3">
                  <c:v>23</c:v>
                </c:pt>
                <c:pt idx="4">
                  <c:v>18</c:v>
                </c:pt>
              </c:numCache>
            </c:numRef>
          </c:val>
        </c:ser>
        <c:ser>
          <c:idx val="1"/>
          <c:order val="1"/>
          <c:tx>
            <c:strRef>
              <c:f>'Summary Data'!$C$37</c:f>
              <c:strCache>
                <c:ptCount val="1"/>
                <c:pt idx="0">
                  <c:v>Mostly</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Data'!$A$38:$A$42</c:f>
              <c:strCache>
                <c:ptCount val="5"/>
                <c:pt idx="0">
                  <c:v>Objective 1</c:v>
                </c:pt>
                <c:pt idx="1">
                  <c:v>Objective 2</c:v>
                </c:pt>
                <c:pt idx="2">
                  <c:v>Objective 3</c:v>
                </c:pt>
                <c:pt idx="3">
                  <c:v>Objective 4</c:v>
                </c:pt>
                <c:pt idx="4">
                  <c:v>Objective 5</c:v>
                </c:pt>
              </c:strCache>
            </c:strRef>
          </c:cat>
          <c:val>
            <c:numRef>
              <c:f>'Summary Data'!$C$38:$C$42</c:f>
              <c:numCache>
                <c:ptCount val="5"/>
                <c:pt idx="0">
                  <c:v>14</c:v>
                </c:pt>
                <c:pt idx="1">
                  <c:v>13</c:v>
                </c:pt>
                <c:pt idx="2">
                  <c:v>10</c:v>
                </c:pt>
                <c:pt idx="3">
                  <c:v>8</c:v>
                </c:pt>
                <c:pt idx="4">
                  <c:v>13</c:v>
                </c:pt>
              </c:numCache>
            </c:numRef>
          </c:val>
        </c:ser>
        <c:ser>
          <c:idx val="2"/>
          <c:order val="2"/>
          <c:tx>
            <c:strRef>
              <c:f>'Summary Data'!$D$37</c:f>
              <c:strCache>
                <c:ptCount val="1"/>
                <c:pt idx="0">
                  <c:v>Moderately</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Data'!$A$38:$A$42</c:f>
              <c:strCache>
                <c:ptCount val="5"/>
                <c:pt idx="0">
                  <c:v>Objective 1</c:v>
                </c:pt>
                <c:pt idx="1">
                  <c:v>Objective 2</c:v>
                </c:pt>
                <c:pt idx="2">
                  <c:v>Objective 3</c:v>
                </c:pt>
                <c:pt idx="3">
                  <c:v>Objective 4</c:v>
                </c:pt>
                <c:pt idx="4">
                  <c:v>Objective 5</c:v>
                </c:pt>
              </c:strCache>
            </c:strRef>
          </c:cat>
          <c:val>
            <c:numRef>
              <c:f>'Summary Data'!$D$38:$D$42</c:f>
              <c:numCache>
                <c:ptCount val="5"/>
                <c:pt idx="0">
                  <c:v>0</c:v>
                </c:pt>
                <c:pt idx="1">
                  <c:v>1</c:v>
                </c:pt>
                <c:pt idx="2">
                  <c:v>1</c:v>
                </c:pt>
                <c:pt idx="3">
                  <c:v>1</c:v>
                </c:pt>
                <c:pt idx="4">
                  <c:v>1</c:v>
                </c:pt>
              </c:numCache>
            </c:numRef>
          </c:val>
        </c:ser>
        <c:ser>
          <c:idx val="3"/>
          <c:order val="3"/>
          <c:tx>
            <c:strRef>
              <c:f>'Summary Data'!$E$37</c:f>
              <c:strCache>
                <c:ptCount val="1"/>
                <c:pt idx="0">
                  <c:v>Somewhat</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Data'!$A$38:$A$42</c:f>
              <c:strCache>
                <c:ptCount val="5"/>
                <c:pt idx="0">
                  <c:v>Objective 1</c:v>
                </c:pt>
                <c:pt idx="1">
                  <c:v>Objective 2</c:v>
                </c:pt>
                <c:pt idx="2">
                  <c:v>Objective 3</c:v>
                </c:pt>
                <c:pt idx="3">
                  <c:v>Objective 4</c:v>
                </c:pt>
                <c:pt idx="4">
                  <c:v>Objective 5</c:v>
                </c:pt>
              </c:strCache>
            </c:strRef>
          </c:cat>
          <c:val>
            <c:numRef>
              <c:f>'Summary Data'!$E$38:$E$42</c:f>
              <c:numCache>
                <c:ptCount val="5"/>
                <c:pt idx="0">
                  <c:v>0</c:v>
                </c:pt>
                <c:pt idx="1">
                  <c:v>0</c:v>
                </c:pt>
                <c:pt idx="2">
                  <c:v>0</c:v>
                </c:pt>
                <c:pt idx="3">
                  <c:v>0</c:v>
                </c:pt>
                <c:pt idx="4">
                  <c:v>0</c:v>
                </c:pt>
              </c:numCache>
            </c:numRef>
          </c:val>
        </c:ser>
        <c:ser>
          <c:idx val="4"/>
          <c:order val="4"/>
          <c:tx>
            <c:strRef>
              <c:f>'Summary Data'!$F$37</c:f>
              <c:strCache>
                <c:ptCount val="1"/>
                <c:pt idx="0">
                  <c:v>Not At All</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Data'!$A$38:$A$42</c:f>
              <c:strCache>
                <c:ptCount val="5"/>
                <c:pt idx="0">
                  <c:v>Objective 1</c:v>
                </c:pt>
                <c:pt idx="1">
                  <c:v>Objective 2</c:v>
                </c:pt>
                <c:pt idx="2">
                  <c:v>Objective 3</c:v>
                </c:pt>
                <c:pt idx="3">
                  <c:v>Objective 4</c:v>
                </c:pt>
                <c:pt idx="4">
                  <c:v>Objective 5</c:v>
                </c:pt>
              </c:strCache>
            </c:strRef>
          </c:cat>
          <c:val>
            <c:numRef>
              <c:f>'Summary Data'!$F$38:$F$42</c:f>
              <c:numCache>
                <c:ptCount val="5"/>
                <c:pt idx="0">
                  <c:v>0</c:v>
                </c:pt>
                <c:pt idx="1">
                  <c:v>0</c:v>
                </c:pt>
                <c:pt idx="2">
                  <c:v>0</c:v>
                </c:pt>
                <c:pt idx="3">
                  <c:v>0</c:v>
                </c:pt>
                <c:pt idx="4">
                  <c:v>0</c:v>
                </c:pt>
              </c:numCache>
            </c:numRef>
          </c:val>
        </c:ser>
        <c:axId val="34445396"/>
        <c:axId val="41573109"/>
      </c:barChart>
      <c:catAx>
        <c:axId val="34445396"/>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41573109"/>
        <c:crosses val="autoZero"/>
        <c:auto val="1"/>
        <c:lblOffset val="100"/>
        <c:noMultiLvlLbl val="0"/>
      </c:catAx>
      <c:valAx>
        <c:axId val="41573109"/>
        <c:scaling>
          <c:orientation val="minMax"/>
        </c:scaling>
        <c:axPos val="l"/>
        <c:title>
          <c:tx>
            <c:rich>
              <a:bodyPr vert="horz" rot="-5400000" anchor="ctr"/>
              <a:lstStyle/>
              <a:p>
                <a:pPr algn="ctr">
                  <a:defRPr/>
                </a:pPr>
                <a:r>
                  <a:rPr lang="en-US" cap="none" sz="11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45396"/>
        <c:crossesAt val="1"/>
        <c:crossBetween val="between"/>
        <c:dispUnits/>
      </c:valAx>
      <c:spPr>
        <a:solidFill>
          <a:srgbClr val="FFFFFF"/>
        </a:solidFill>
        <a:ln w="12700">
          <a:solidFill>
            <a:srgbClr val="808080"/>
          </a:solidFill>
        </a:ln>
      </c:spPr>
    </c:plotArea>
    <c:legend>
      <c:legendPos val="r"/>
      <c:layout>
        <c:manualLayout>
          <c:xMode val="edge"/>
          <c:yMode val="edge"/>
          <c:x val="0.89675"/>
          <c:y val="0.3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Item 17</a:t>
            </a:r>
          </a:p>
        </c:rich>
      </c:tx>
      <c:layout>
        <c:manualLayout>
          <c:xMode val="factor"/>
          <c:yMode val="factor"/>
          <c:x val="0"/>
          <c:y val="0"/>
        </c:manualLayout>
      </c:layout>
      <c:spPr>
        <a:noFill/>
        <a:ln>
          <a:noFill/>
        </a:ln>
      </c:spPr>
    </c:title>
    <c:plotArea>
      <c:layout>
        <c:manualLayout>
          <c:xMode val="edge"/>
          <c:yMode val="edge"/>
          <c:x val="0.02575"/>
          <c:y val="0.22775"/>
          <c:w val="0.90475"/>
          <c:h val="0.71675"/>
        </c:manualLayout>
      </c:layout>
      <c:barChart>
        <c:barDir val="bar"/>
        <c:grouping val="stacked"/>
        <c:varyColors val="0"/>
        <c:ser>
          <c:idx val="0"/>
          <c:order val="0"/>
          <c:tx>
            <c:strRef>
              <c:f>'Summary Data'!$A$34</c:f>
              <c:strCache>
                <c:ptCount val="1"/>
                <c:pt idx="0">
                  <c:v>Item 17</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Data'!$B$33:$C$33</c:f>
              <c:strCache>
                <c:ptCount val="2"/>
                <c:pt idx="0">
                  <c:v>Yes</c:v>
                </c:pt>
                <c:pt idx="1">
                  <c:v>No</c:v>
                </c:pt>
              </c:strCache>
            </c:strRef>
          </c:cat>
          <c:val>
            <c:numRef>
              <c:f>'Summary Data'!$B$34:$C$34</c:f>
              <c:numCache>
                <c:ptCount val="2"/>
                <c:pt idx="0">
                  <c:v>9</c:v>
                </c:pt>
                <c:pt idx="1">
                  <c:v>22</c:v>
                </c:pt>
              </c:numCache>
            </c:numRef>
          </c:val>
        </c:ser>
        <c:overlap val="100"/>
        <c:axId val="38613662"/>
        <c:axId val="11978639"/>
      </c:barChart>
      <c:catAx>
        <c:axId val="38613662"/>
        <c:scaling>
          <c:orientation val="minMax"/>
        </c:scaling>
        <c:axPos val="l"/>
        <c:delete val="0"/>
        <c:numFmt formatCode="General" sourceLinked="1"/>
        <c:majorTickMark val="out"/>
        <c:minorTickMark val="none"/>
        <c:tickLblPos val="nextTo"/>
        <c:crossAx val="11978639"/>
        <c:crosses val="autoZero"/>
        <c:auto val="1"/>
        <c:lblOffset val="100"/>
        <c:noMultiLvlLbl val="0"/>
      </c:catAx>
      <c:valAx>
        <c:axId val="11978639"/>
        <c:scaling>
          <c:orientation val="minMax"/>
        </c:scaling>
        <c:axPos val="b"/>
        <c:majorGridlines/>
        <c:delete val="0"/>
        <c:numFmt formatCode="General" sourceLinked="1"/>
        <c:majorTickMark val="out"/>
        <c:minorTickMark val="none"/>
        <c:tickLblPos val="nextTo"/>
        <c:crossAx val="3861366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Compliment/Suggested Change</a:t>
            </a:r>
          </a:p>
        </c:rich>
      </c:tx>
      <c:layout/>
      <c:spPr>
        <a:noFill/>
        <a:ln>
          <a:noFill/>
        </a:ln>
      </c:spPr>
    </c:title>
    <c:plotArea>
      <c:layout/>
      <c:barChart>
        <c:barDir val="bar"/>
        <c:grouping val="clustered"/>
        <c:varyColors val="0"/>
        <c:ser>
          <c:idx val="0"/>
          <c:order val="0"/>
          <c:tx>
            <c:strRef>
              <c:f>'Summary Data'!$C$7</c:f>
              <c:strCache>
                <c:ptCount val="1"/>
                <c:pt idx="0">
                  <c:v>Total Responses</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Data'!$B$8:$B$9</c:f>
              <c:strCache>
                <c:ptCount val="2"/>
                <c:pt idx="0">
                  <c:v>Compliment</c:v>
                </c:pt>
                <c:pt idx="1">
                  <c:v>Suggested Change</c:v>
                </c:pt>
              </c:strCache>
            </c:strRef>
          </c:cat>
          <c:val>
            <c:numRef>
              <c:f>'Summary Data'!$C$8:$C$9</c:f>
              <c:numCache>
                <c:ptCount val="2"/>
                <c:pt idx="0">
                  <c:v>11</c:v>
                </c:pt>
                <c:pt idx="1">
                  <c:v>9</c:v>
                </c:pt>
              </c:numCache>
            </c:numRef>
          </c:val>
        </c:ser>
        <c:axId val="40698888"/>
        <c:axId val="30745673"/>
      </c:barChart>
      <c:catAx>
        <c:axId val="40698888"/>
        <c:scaling>
          <c:orientation val="minMax"/>
        </c:scaling>
        <c:axPos val="l"/>
        <c:delete val="0"/>
        <c:numFmt formatCode="General" sourceLinked="1"/>
        <c:majorTickMark val="out"/>
        <c:minorTickMark val="none"/>
        <c:tickLblPos val="nextTo"/>
        <c:crossAx val="30745673"/>
        <c:crosses val="autoZero"/>
        <c:auto val="1"/>
        <c:lblOffset val="100"/>
        <c:noMultiLvlLbl val="0"/>
      </c:catAx>
      <c:valAx>
        <c:axId val="30745673"/>
        <c:scaling>
          <c:orientation val="minMax"/>
        </c:scaling>
        <c:axPos val="b"/>
        <c:majorGridlines/>
        <c:delete val="0"/>
        <c:numFmt formatCode="General" sourceLinked="1"/>
        <c:majorTickMark val="out"/>
        <c:minorTickMark val="none"/>
        <c:tickLblPos val="nextTo"/>
        <c:crossAx val="40698888"/>
        <c:crossesAt val="1"/>
        <c:crossBetween val="between"/>
        <c:dispUnits/>
        <c:majorUnit val="1"/>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Mean of Participant Satisfaction Items</a:t>
            </a:r>
          </a:p>
        </c:rich>
      </c:tx>
      <c:layout/>
      <c:spPr>
        <a:noFill/>
        <a:ln>
          <a:noFill/>
        </a:ln>
      </c:spPr>
    </c:title>
    <c:plotArea>
      <c:layout>
        <c:manualLayout>
          <c:xMode val="edge"/>
          <c:yMode val="edge"/>
          <c:x val="0.01175"/>
          <c:y val="0.158"/>
          <c:w val="0.88825"/>
          <c:h val="0.842"/>
        </c:manualLayout>
      </c:layout>
      <c:lineChart>
        <c:grouping val="standard"/>
        <c:varyColors val="0"/>
        <c:ser>
          <c:idx val="0"/>
          <c:order val="0"/>
          <c:tx>
            <c:strRef>
              <c:f>'Summary Data'!$I$15</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val>
            <c:numRef>
              <c:f>'Summary Data'!$I$16:$I$31</c:f>
              <c:numCache>
                <c:ptCount val="16"/>
                <c:pt idx="0">
                  <c:v>3.59375</c:v>
                </c:pt>
                <c:pt idx="1">
                  <c:v>3.774193548387097</c:v>
                </c:pt>
                <c:pt idx="2">
                  <c:v>3.6451612903225805</c:v>
                </c:pt>
                <c:pt idx="3">
                  <c:v>3.78125</c:v>
                </c:pt>
                <c:pt idx="4">
                  <c:v>3.6333333333333333</c:v>
                </c:pt>
                <c:pt idx="5">
                  <c:v>3.6451612903225805</c:v>
                </c:pt>
                <c:pt idx="6">
                  <c:v>3.78125</c:v>
                </c:pt>
                <c:pt idx="7">
                  <c:v>3.806451612903226</c:v>
                </c:pt>
                <c:pt idx="8">
                  <c:v>3.6129032258064515</c:v>
                </c:pt>
                <c:pt idx="9">
                  <c:v>3.4838709677419355</c:v>
                </c:pt>
                <c:pt idx="10">
                  <c:v>3.4838709677419355</c:v>
                </c:pt>
                <c:pt idx="11">
                  <c:v>3.53125</c:v>
                </c:pt>
                <c:pt idx="12">
                  <c:v>3.84375</c:v>
                </c:pt>
                <c:pt idx="13">
                  <c:v>3.935483870967742</c:v>
                </c:pt>
                <c:pt idx="14">
                  <c:v>3.6774193548387095</c:v>
                </c:pt>
                <c:pt idx="15">
                  <c:v>3.870967741935484</c:v>
                </c:pt>
              </c:numCache>
            </c:numRef>
          </c:val>
          <c:smooth val="0"/>
        </c:ser>
        <c:marker val="1"/>
        <c:axId val="8275602"/>
        <c:axId val="7371555"/>
      </c:lineChart>
      <c:catAx>
        <c:axId val="8275602"/>
        <c:scaling>
          <c:orientation val="minMax"/>
        </c:scaling>
        <c:axPos val="b"/>
        <c:delete val="0"/>
        <c:numFmt formatCode="General" sourceLinked="1"/>
        <c:majorTickMark val="out"/>
        <c:minorTickMark val="none"/>
        <c:tickLblPos val="nextTo"/>
        <c:crossAx val="7371555"/>
        <c:crosses val="autoZero"/>
        <c:auto val="1"/>
        <c:lblOffset val="100"/>
        <c:noMultiLvlLbl val="0"/>
      </c:catAx>
      <c:valAx>
        <c:axId val="7371555"/>
        <c:scaling>
          <c:orientation val="minMax"/>
        </c:scaling>
        <c:axPos val="l"/>
        <c:majorGridlines/>
        <c:delete val="0"/>
        <c:numFmt formatCode="General" sourceLinked="1"/>
        <c:majorTickMark val="out"/>
        <c:minorTickMark val="none"/>
        <c:tickLblPos val="nextTo"/>
        <c:crossAx val="8275602"/>
        <c:crossesAt val="1"/>
        <c:crossBetween val="between"/>
        <c:dispUnits/>
      </c:valAx>
      <c:spPr>
        <a:solidFill>
          <a:srgbClr val="FFFFFF"/>
        </a:solidFill>
        <a:ln w="12700">
          <a:solidFill>
            <a:srgbClr val="808080"/>
          </a:solidFill>
        </a:ln>
      </c:spPr>
    </c:plotArea>
    <c:legend>
      <c:legendPos val="r"/>
      <c:layout>
        <c:manualLayout>
          <c:xMode val="edge"/>
          <c:yMode val="edge"/>
          <c:x val="0.91275"/>
          <c:y val="0.489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Mean of Objective Questions</a:t>
            </a:r>
          </a:p>
        </c:rich>
      </c:tx>
      <c:layout/>
      <c:spPr>
        <a:noFill/>
        <a:ln>
          <a:noFill/>
        </a:ln>
      </c:spPr>
    </c:title>
    <c:plotArea>
      <c:layout>
        <c:manualLayout>
          <c:xMode val="edge"/>
          <c:yMode val="edge"/>
          <c:x val="0.01175"/>
          <c:y val="0.156"/>
          <c:w val="0.8835"/>
          <c:h val="0.839"/>
        </c:manualLayout>
      </c:layout>
      <c:lineChart>
        <c:grouping val="standard"/>
        <c:varyColors val="0"/>
        <c:ser>
          <c:idx val="0"/>
          <c:order val="0"/>
          <c:tx>
            <c:strRef>
              <c:f>'Summary Data'!$I$37</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val>
            <c:numRef>
              <c:f>'Summary Data'!$I$38:$I$42</c:f>
              <c:numCache>
                <c:ptCount val="5"/>
                <c:pt idx="0">
                  <c:v>4.5625</c:v>
                </c:pt>
                <c:pt idx="1">
                  <c:v>4.53125</c:v>
                </c:pt>
                <c:pt idx="2">
                  <c:v>4.612903225806452</c:v>
                </c:pt>
                <c:pt idx="3">
                  <c:v>4.6875</c:v>
                </c:pt>
                <c:pt idx="4">
                  <c:v>4.53125</c:v>
                </c:pt>
              </c:numCache>
            </c:numRef>
          </c:val>
          <c:smooth val="0"/>
        </c:ser>
        <c:marker val="1"/>
        <c:axId val="66343996"/>
        <c:axId val="60225053"/>
      </c:lineChart>
      <c:catAx>
        <c:axId val="66343996"/>
        <c:scaling>
          <c:orientation val="minMax"/>
        </c:scaling>
        <c:axPos val="b"/>
        <c:delete val="0"/>
        <c:numFmt formatCode="General" sourceLinked="1"/>
        <c:majorTickMark val="out"/>
        <c:minorTickMark val="none"/>
        <c:tickLblPos val="nextTo"/>
        <c:crossAx val="60225053"/>
        <c:crosses val="autoZero"/>
        <c:auto val="1"/>
        <c:lblOffset val="100"/>
        <c:noMultiLvlLbl val="0"/>
      </c:catAx>
      <c:valAx>
        <c:axId val="60225053"/>
        <c:scaling>
          <c:orientation val="minMax"/>
        </c:scaling>
        <c:axPos val="l"/>
        <c:majorGridlines/>
        <c:delete val="0"/>
        <c:numFmt formatCode="General" sourceLinked="1"/>
        <c:majorTickMark val="out"/>
        <c:minorTickMark val="none"/>
        <c:tickLblPos val="nextTo"/>
        <c:crossAx val="66343996"/>
        <c:crossesAt val="1"/>
        <c:crossBetween val="between"/>
        <c:dispUnits/>
      </c:valAx>
      <c:spPr>
        <a:solidFill>
          <a:srgbClr val="FFFFFF"/>
        </a:solidFill>
        <a:ln w="12700">
          <a:solidFill>
            <a:srgbClr val="808080"/>
          </a:solidFill>
        </a:ln>
      </c:spPr>
    </c:plotArea>
    <c:legend>
      <c:legendPos val="r"/>
      <c:layout>
        <c:manualLayout>
          <c:xMode val="edge"/>
          <c:yMode val="edge"/>
          <c:x val="0.908"/>
          <c:y val="0.487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Employee Category</a:t>
            </a:r>
          </a:p>
        </c:rich>
      </c:tx>
      <c:layout>
        <c:manualLayout>
          <c:xMode val="factor"/>
          <c:yMode val="factor"/>
          <c:x val="-0.00225"/>
          <c:y val="-0.0065"/>
        </c:manualLayout>
      </c:layout>
      <c:spPr>
        <a:noFill/>
        <a:ln>
          <a:noFill/>
        </a:ln>
      </c:spPr>
    </c:title>
    <c:plotArea>
      <c:layout>
        <c:manualLayout>
          <c:xMode val="edge"/>
          <c:yMode val="edge"/>
          <c:x val="0"/>
          <c:y val="0.12475"/>
          <c:w val="0.9975"/>
          <c:h val="0.84675"/>
        </c:manualLayout>
      </c:layout>
      <c:barChart>
        <c:barDir val="bar"/>
        <c:grouping val="clustered"/>
        <c:varyColors val="0"/>
        <c:ser>
          <c:idx val="0"/>
          <c:order val="0"/>
          <c:tx>
            <c:strRef>
              <c:f>'Summary (%)'!$G$1</c:f>
              <c:strCache>
                <c:ptCount val="1"/>
                <c:pt idx="0">
                  <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(%)'!$F$2:$F$10</c:f>
              <c:strCache>
                <c:ptCount val="9"/>
                <c:pt idx="0">
                  <c:v>VHA Physician</c:v>
                </c:pt>
                <c:pt idx="1">
                  <c:v>VHA Nurse</c:v>
                </c:pt>
                <c:pt idx="2">
                  <c:v>VHA Administrative</c:v>
                </c:pt>
                <c:pt idx="3">
                  <c:v>VHA Dentist</c:v>
                </c:pt>
                <c:pt idx="4">
                  <c:v>VHA Associated Health</c:v>
                </c:pt>
                <c:pt idx="5">
                  <c:v>VBA Employee</c:v>
                </c:pt>
                <c:pt idx="6">
                  <c:v>National Cemetery</c:v>
                </c:pt>
                <c:pt idx="7">
                  <c:v>Board of Veterans Appeals</c:v>
                </c:pt>
                <c:pt idx="8">
                  <c:v>Non-VA</c:v>
                </c:pt>
              </c:strCache>
            </c:strRef>
          </c:cat>
          <c:val>
            <c:numRef>
              <c:f>'Summary (%)'!$G$2:$G$10</c:f>
              <c:numCache>
                <c:ptCount val="9"/>
              </c:numCache>
            </c:numRef>
          </c:val>
        </c:ser>
        <c:ser>
          <c:idx val="1"/>
          <c:order val="1"/>
          <c:tx>
            <c:strRef>
              <c:f>'Summary (%)'!$H$1</c:f>
              <c:strCache>
                <c:ptCount val="1"/>
                <c:pt idx="0">
                  <c:v>Number of Responses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(%)'!$F$2:$F$10</c:f>
              <c:strCache>
                <c:ptCount val="9"/>
                <c:pt idx="0">
                  <c:v>VHA Physician</c:v>
                </c:pt>
                <c:pt idx="1">
                  <c:v>VHA Nurse</c:v>
                </c:pt>
                <c:pt idx="2">
                  <c:v>VHA Administrative</c:v>
                </c:pt>
                <c:pt idx="3">
                  <c:v>VHA Dentist</c:v>
                </c:pt>
                <c:pt idx="4">
                  <c:v>VHA Associated Health</c:v>
                </c:pt>
                <c:pt idx="5">
                  <c:v>VBA Employee</c:v>
                </c:pt>
                <c:pt idx="6">
                  <c:v>National Cemetery</c:v>
                </c:pt>
                <c:pt idx="7">
                  <c:v>Board of Veterans Appeals</c:v>
                </c:pt>
                <c:pt idx="8">
                  <c:v>Non-VA</c:v>
                </c:pt>
              </c:strCache>
            </c:strRef>
          </c:cat>
          <c:val>
            <c:numRef>
              <c:f>'Summary (%)'!$H$2:$H$10</c:f>
              <c:numCache>
                <c:ptCount val="9"/>
                <c:pt idx="0">
                  <c:v>0</c:v>
                </c:pt>
                <c:pt idx="1">
                  <c:v>0.5625</c:v>
                </c:pt>
                <c:pt idx="2">
                  <c:v>0.25</c:v>
                </c:pt>
                <c:pt idx="3">
                  <c:v>0</c:v>
                </c:pt>
                <c:pt idx="4">
                  <c:v>0.125</c:v>
                </c:pt>
                <c:pt idx="5">
                  <c:v>0.0625</c:v>
                </c:pt>
                <c:pt idx="6">
                  <c:v>0</c:v>
                </c:pt>
                <c:pt idx="7">
                  <c:v>0</c:v>
                </c:pt>
                <c:pt idx="8">
                  <c:v>0</c:v>
                </c:pt>
              </c:numCache>
            </c:numRef>
          </c:val>
        </c:ser>
        <c:axId val="9606788"/>
        <c:axId val="19352229"/>
      </c:barChart>
      <c:catAx>
        <c:axId val="9606788"/>
        <c:scaling>
          <c:orientation val="maxMin"/>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9352229"/>
        <c:crosses val="autoZero"/>
        <c:auto val="1"/>
        <c:lblOffset val="100"/>
        <c:noMultiLvlLbl val="0"/>
      </c:catAx>
      <c:valAx>
        <c:axId val="19352229"/>
        <c:scaling>
          <c:orientation val="minMax"/>
        </c:scaling>
        <c:axPos val="t"/>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606788"/>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Item 17</a:t>
            </a:r>
          </a:p>
        </c:rich>
      </c:tx>
      <c:layout>
        <c:manualLayout>
          <c:xMode val="factor"/>
          <c:yMode val="factor"/>
          <c:x val="0"/>
          <c:y val="0"/>
        </c:manualLayout>
      </c:layout>
      <c:spPr>
        <a:noFill/>
        <a:ln>
          <a:noFill/>
        </a:ln>
      </c:spPr>
    </c:title>
    <c:plotArea>
      <c:layout>
        <c:manualLayout>
          <c:xMode val="edge"/>
          <c:yMode val="edge"/>
          <c:x val="0.05325"/>
          <c:y val="0.12775"/>
          <c:w val="0.8525"/>
          <c:h val="0.84375"/>
        </c:manualLayout>
      </c:layout>
      <c:barChart>
        <c:barDir val="col"/>
        <c:grouping val="clustered"/>
        <c:varyColors val="0"/>
        <c:ser>
          <c:idx val="0"/>
          <c:order val="0"/>
          <c:tx>
            <c:strRef>
              <c:f>'Summary (%)'!$A$34</c:f>
              <c:strCache>
                <c:ptCount val="1"/>
                <c:pt idx="0">
                  <c:v>Item 17</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(%)'!$B$33:$C$33</c:f>
              <c:strCache>
                <c:ptCount val="2"/>
                <c:pt idx="0">
                  <c:v>Yes</c:v>
                </c:pt>
                <c:pt idx="1">
                  <c:v>No</c:v>
                </c:pt>
              </c:strCache>
            </c:strRef>
          </c:cat>
          <c:val>
            <c:numRef>
              <c:f>'Summary (%)'!$B$34:$C$34</c:f>
              <c:numCache>
                <c:ptCount val="2"/>
                <c:pt idx="0">
                  <c:v>0.2903225806451613</c:v>
                </c:pt>
                <c:pt idx="1">
                  <c:v>0.7096774193548387</c:v>
                </c:pt>
              </c:numCache>
            </c:numRef>
          </c:val>
        </c:ser>
        <c:axId val="39952334"/>
        <c:axId val="24026687"/>
      </c:barChart>
      <c:catAx>
        <c:axId val="3995233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026687"/>
        <c:crosses val="autoZero"/>
        <c:auto val="1"/>
        <c:lblOffset val="100"/>
        <c:noMultiLvlLbl val="0"/>
      </c:catAx>
      <c:valAx>
        <c:axId val="2402668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95233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Compliment/Suggested Change</a:t>
            </a:r>
          </a:p>
        </c:rich>
      </c:tx>
      <c:layout/>
      <c:spPr>
        <a:noFill/>
        <a:ln>
          <a:noFill/>
        </a:ln>
      </c:spPr>
    </c:title>
    <c:plotArea>
      <c:layout/>
      <c:barChart>
        <c:barDir val="bar"/>
        <c:grouping val="clustered"/>
        <c:varyColors val="0"/>
        <c:ser>
          <c:idx val="0"/>
          <c:order val="0"/>
          <c:tx>
            <c:strRef>
              <c:f>'Summary (%)'!$C$7</c:f>
              <c:strCache>
                <c:ptCount val="1"/>
                <c:pt idx="0">
                  <c:v>Total Responses</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(%)'!$B$8:$B$9</c:f>
              <c:strCache>
                <c:ptCount val="2"/>
                <c:pt idx="0">
                  <c:v>Compliment</c:v>
                </c:pt>
                <c:pt idx="1">
                  <c:v>Suggested Change</c:v>
                </c:pt>
              </c:strCache>
            </c:strRef>
          </c:cat>
          <c:val>
            <c:numRef>
              <c:f>'Summary (%)'!$C$8:$C$9</c:f>
              <c:numCache>
                <c:ptCount val="2"/>
                <c:pt idx="0">
                  <c:v>0.34375</c:v>
                </c:pt>
                <c:pt idx="1">
                  <c:v>0.28125</c:v>
                </c:pt>
              </c:numCache>
            </c:numRef>
          </c:val>
        </c:ser>
        <c:axId val="14913592"/>
        <c:axId val="4601"/>
      </c:barChart>
      <c:catAx>
        <c:axId val="14913592"/>
        <c:scaling>
          <c:orientation val="minMax"/>
        </c:scaling>
        <c:axPos val="l"/>
        <c:delete val="0"/>
        <c:numFmt formatCode="General" sourceLinked="1"/>
        <c:majorTickMark val="out"/>
        <c:minorTickMark val="none"/>
        <c:tickLblPos val="nextTo"/>
        <c:crossAx val="4601"/>
        <c:crosses val="autoZero"/>
        <c:auto val="1"/>
        <c:lblOffset val="100"/>
        <c:noMultiLvlLbl val="0"/>
      </c:catAx>
      <c:valAx>
        <c:axId val="4601"/>
        <c:scaling>
          <c:orientation val="minMax"/>
        </c:scaling>
        <c:axPos val="b"/>
        <c:majorGridlines/>
        <c:delete val="0"/>
        <c:numFmt formatCode="General" sourceLinked="1"/>
        <c:majorTickMark val="out"/>
        <c:minorTickMark val="none"/>
        <c:tickLblPos val="nextTo"/>
        <c:crossAx val="1491359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Objectives</a:t>
            </a:r>
          </a:p>
        </c:rich>
      </c:tx>
      <c:layout/>
      <c:spPr>
        <a:noFill/>
        <a:ln>
          <a:noFill/>
        </a:ln>
      </c:spPr>
    </c:title>
    <c:plotArea>
      <c:layout>
        <c:manualLayout>
          <c:xMode val="edge"/>
          <c:yMode val="edge"/>
          <c:x val="0.04325"/>
          <c:y val="0.1065"/>
          <c:w val="0.84225"/>
          <c:h val="0.8595"/>
        </c:manualLayout>
      </c:layout>
      <c:barChart>
        <c:barDir val="col"/>
        <c:grouping val="clustered"/>
        <c:varyColors val="0"/>
        <c:ser>
          <c:idx val="0"/>
          <c:order val="0"/>
          <c:tx>
            <c:strRef>
              <c:f>'Summary (%)'!$B$37</c:f>
              <c:strCache>
                <c:ptCount val="1"/>
                <c:pt idx="0">
                  <c:v>Completely</c:v>
                </c:pt>
              </c:strCache>
            </c:strRef>
          </c:tx>
          <c:spPr>
            <a:solidFill>
              <a:srgbClr val="000000"/>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(%)'!$A$38:$A$42</c:f>
              <c:strCache>
                <c:ptCount val="5"/>
                <c:pt idx="0">
                  <c:v>Objective 1</c:v>
                </c:pt>
                <c:pt idx="1">
                  <c:v>Objective 2</c:v>
                </c:pt>
                <c:pt idx="2">
                  <c:v>Objective 3</c:v>
                </c:pt>
                <c:pt idx="3">
                  <c:v>Objective 4</c:v>
                </c:pt>
                <c:pt idx="4">
                  <c:v>Objective 5</c:v>
                </c:pt>
              </c:strCache>
            </c:strRef>
          </c:cat>
          <c:val>
            <c:numRef>
              <c:f>'Summary (%)'!$B$38:$B$42</c:f>
              <c:numCache>
                <c:ptCount val="5"/>
                <c:pt idx="0">
                  <c:v>0.5625</c:v>
                </c:pt>
                <c:pt idx="1">
                  <c:v>0.5625</c:v>
                </c:pt>
                <c:pt idx="2">
                  <c:v>0.6451612903225806</c:v>
                </c:pt>
                <c:pt idx="3">
                  <c:v>0.71875</c:v>
                </c:pt>
                <c:pt idx="4">
                  <c:v>0.5625</c:v>
                </c:pt>
              </c:numCache>
            </c:numRef>
          </c:val>
        </c:ser>
        <c:ser>
          <c:idx val="1"/>
          <c:order val="1"/>
          <c:tx>
            <c:strRef>
              <c:f>'Summary (%)'!$C$37</c:f>
              <c:strCache>
                <c:ptCount val="1"/>
                <c:pt idx="0">
                  <c:v>Mostly</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(%)'!$A$38:$A$42</c:f>
              <c:strCache>
                <c:ptCount val="5"/>
                <c:pt idx="0">
                  <c:v>Objective 1</c:v>
                </c:pt>
                <c:pt idx="1">
                  <c:v>Objective 2</c:v>
                </c:pt>
                <c:pt idx="2">
                  <c:v>Objective 3</c:v>
                </c:pt>
                <c:pt idx="3">
                  <c:v>Objective 4</c:v>
                </c:pt>
                <c:pt idx="4">
                  <c:v>Objective 5</c:v>
                </c:pt>
              </c:strCache>
            </c:strRef>
          </c:cat>
          <c:val>
            <c:numRef>
              <c:f>'Summary (%)'!$C$38:$C$42</c:f>
              <c:numCache>
                <c:ptCount val="5"/>
                <c:pt idx="0">
                  <c:v>0.4375</c:v>
                </c:pt>
                <c:pt idx="1">
                  <c:v>0.40625</c:v>
                </c:pt>
                <c:pt idx="2">
                  <c:v>0.3225806451612903</c:v>
                </c:pt>
                <c:pt idx="3">
                  <c:v>0.25</c:v>
                </c:pt>
                <c:pt idx="4">
                  <c:v>0.40625</c:v>
                </c:pt>
              </c:numCache>
            </c:numRef>
          </c:val>
        </c:ser>
        <c:ser>
          <c:idx val="2"/>
          <c:order val="2"/>
          <c:tx>
            <c:strRef>
              <c:f>'Summary (%)'!$D$37</c:f>
              <c:strCache>
                <c:ptCount val="1"/>
                <c:pt idx="0">
                  <c:v>Moderately</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(%)'!$A$38:$A$42</c:f>
              <c:strCache>
                <c:ptCount val="5"/>
                <c:pt idx="0">
                  <c:v>Objective 1</c:v>
                </c:pt>
                <c:pt idx="1">
                  <c:v>Objective 2</c:v>
                </c:pt>
                <c:pt idx="2">
                  <c:v>Objective 3</c:v>
                </c:pt>
                <c:pt idx="3">
                  <c:v>Objective 4</c:v>
                </c:pt>
                <c:pt idx="4">
                  <c:v>Objective 5</c:v>
                </c:pt>
              </c:strCache>
            </c:strRef>
          </c:cat>
          <c:val>
            <c:numRef>
              <c:f>'Summary (%)'!$D$38:$D$42</c:f>
              <c:numCache>
                <c:ptCount val="5"/>
                <c:pt idx="0">
                  <c:v>0</c:v>
                </c:pt>
                <c:pt idx="1">
                  <c:v>0.03125</c:v>
                </c:pt>
                <c:pt idx="2">
                  <c:v>0.03225806451612903</c:v>
                </c:pt>
                <c:pt idx="3">
                  <c:v>0.03125</c:v>
                </c:pt>
                <c:pt idx="4">
                  <c:v>0.03125</c:v>
                </c:pt>
              </c:numCache>
            </c:numRef>
          </c:val>
        </c:ser>
        <c:ser>
          <c:idx val="3"/>
          <c:order val="3"/>
          <c:tx>
            <c:strRef>
              <c:f>'Summary (%)'!$E$37</c:f>
              <c:strCache>
                <c:ptCount val="1"/>
                <c:pt idx="0">
                  <c:v>Somewhat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(%)'!$A$38:$A$42</c:f>
              <c:strCache>
                <c:ptCount val="5"/>
                <c:pt idx="0">
                  <c:v>Objective 1</c:v>
                </c:pt>
                <c:pt idx="1">
                  <c:v>Objective 2</c:v>
                </c:pt>
                <c:pt idx="2">
                  <c:v>Objective 3</c:v>
                </c:pt>
                <c:pt idx="3">
                  <c:v>Objective 4</c:v>
                </c:pt>
                <c:pt idx="4">
                  <c:v>Objective 5</c:v>
                </c:pt>
              </c:strCache>
            </c:strRef>
          </c:cat>
          <c:val>
            <c:numRef>
              <c:f>'Summary (%)'!$E$38:$E$42</c:f>
              <c:numCache>
                <c:ptCount val="5"/>
                <c:pt idx="0">
                  <c:v>0</c:v>
                </c:pt>
                <c:pt idx="1">
                  <c:v>0</c:v>
                </c:pt>
                <c:pt idx="2">
                  <c:v>0</c:v>
                </c:pt>
                <c:pt idx="3">
                  <c:v>0</c:v>
                </c:pt>
                <c:pt idx="4">
                  <c:v>0</c:v>
                </c:pt>
              </c:numCache>
            </c:numRef>
          </c:val>
        </c:ser>
        <c:ser>
          <c:idx val="4"/>
          <c:order val="4"/>
          <c:tx>
            <c:strRef>
              <c:f>'Summary (%)'!$F$37</c:f>
              <c:strCache>
                <c:ptCount val="1"/>
                <c:pt idx="0">
                  <c:v>Not At All</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(%)'!$A$38:$A$42</c:f>
              <c:strCache>
                <c:ptCount val="5"/>
                <c:pt idx="0">
                  <c:v>Objective 1</c:v>
                </c:pt>
                <c:pt idx="1">
                  <c:v>Objective 2</c:v>
                </c:pt>
                <c:pt idx="2">
                  <c:v>Objective 3</c:v>
                </c:pt>
                <c:pt idx="3">
                  <c:v>Objective 4</c:v>
                </c:pt>
                <c:pt idx="4">
                  <c:v>Objective 5</c:v>
                </c:pt>
              </c:strCache>
            </c:strRef>
          </c:cat>
          <c:val>
            <c:numRef>
              <c:f>'Summary (%)'!$F$38:$F$42</c:f>
              <c:numCache>
                <c:ptCount val="5"/>
                <c:pt idx="0">
                  <c:v>0</c:v>
                </c:pt>
                <c:pt idx="1">
                  <c:v>0</c:v>
                </c:pt>
                <c:pt idx="2">
                  <c:v>0</c:v>
                </c:pt>
                <c:pt idx="3">
                  <c:v>0</c:v>
                </c:pt>
                <c:pt idx="4">
                  <c:v>0</c:v>
                </c:pt>
              </c:numCache>
            </c:numRef>
          </c:val>
        </c:ser>
        <c:axId val="41410"/>
        <c:axId val="372691"/>
      </c:barChart>
      <c:catAx>
        <c:axId val="41410"/>
        <c:scaling>
          <c:orientation val="minMax"/>
        </c:scaling>
        <c:axPos val="b"/>
        <c:delete val="0"/>
        <c:numFmt formatCode="General" sourceLinked="1"/>
        <c:majorTickMark val="out"/>
        <c:minorTickMark val="none"/>
        <c:tickLblPos val="nextTo"/>
        <c:txPr>
          <a:bodyPr vert="horz" rot="-2700000"/>
          <a:lstStyle/>
          <a:p>
            <a:pPr>
              <a:defRPr lang="en-US" cap="none" sz="1025" b="0" i="0" u="none" baseline="0">
                <a:latin typeface="Arial"/>
                <a:ea typeface="Arial"/>
                <a:cs typeface="Arial"/>
              </a:defRPr>
            </a:pPr>
          </a:p>
        </c:txPr>
        <c:crossAx val="372691"/>
        <c:crosses val="autoZero"/>
        <c:auto val="1"/>
        <c:lblOffset val="100"/>
        <c:noMultiLvlLbl val="0"/>
      </c:catAx>
      <c:valAx>
        <c:axId val="372691"/>
        <c:scaling>
          <c:orientation val="minMax"/>
        </c:scaling>
        <c:axPos val="l"/>
        <c:title>
          <c:tx>
            <c:rich>
              <a:bodyPr vert="horz" rot="-5400000" anchor="ctr"/>
              <a:lstStyle/>
              <a:p>
                <a:pPr algn="ctr">
                  <a:defRPr/>
                </a:pPr>
                <a:r>
                  <a:rPr lang="en-US" cap="none" sz="1150" b="1" i="0" u="none" baseline="0">
                    <a:latin typeface="Arial"/>
                    <a:ea typeface="Arial"/>
                    <a:cs typeface="Arial"/>
                  </a:rPr>
                  <a:t>Percent Responses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1410"/>
        <c:crossesAt val="1"/>
        <c:crossBetween val="between"/>
        <c:dispUnits/>
      </c:valAx>
      <c:spPr>
        <a:solidFill>
          <a:srgbClr val="FFFFFF"/>
        </a:solidFill>
        <a:ln w="12700">
          <a:solidFill>
            <a:srgbClr val="808080"/>
          </a:solidFill>
        </a:ln>
      </c:spPr>
    </c:plotArea>
    <c:legend>
      <c:legendPos val="r"/>
      <c:layout>
        <c:manualLayout>
          <c:xMode val="edge"/>
          <c:yMode val="edge"/>
          <c:x val="0.89775"/>
          <c:y val="0.353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Mean of Participant Satisfaction Items</a:t>
            </a:r>
          </a:p>
        </c:rich>
      </c:tx>
      <c:layout/>
      <c:spPr>
        <a:noFill/>
        <a:ln>
          <a:noFill/>
        </a:ln>
      </c:spPr>
    </c:title>
    <c:plotArea>
      <c:layout>
        <c:manualLayout>
          <c:xMode val="edge"/>
          <c:yMode val="edge"/>
          <c:x val="0.0115"/>
          <c:y val="0.15725"/>
          <c:w val="0.8885"/>
          <c:h val="0.84275"/>
        </c:manualLayout>
      </c:layout>
      <c:lineChart>
        <c:grouping val="standard"/>
        <c:varyColors val="0"/>
        <c:ser>
          <c:idx val="0"/>
          <c:order val="0"/>
          <c:tx>
            <c:strRef>
              <c:f>'Summary (%)'!$I$15</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val>
            <c:numRef>
              <c:f>'Summary (%)'!$I$16:$I$31</c:f>
              <c:numCache>
                <c:ptCount val="16"/>
                <c:pt idx="0">
                  <c:v>0.8984375</c:v>
                </c:pt>
                <c:pt idx="1">
                  <c:v>0.9435483870967742</c:v>
                </c:pt>
                <c:pt idx="2">
                  <c:v>0.9112903225806451</c:v>
                </c:pt>
                <c:pt idx="3">
                  <c:v>0.9453125</c:v>
                </c:pt>
                <c:pt idx="4">
                  <c:v>0.9083333333333333</c:v>
                </c:pt>
                <c:pt idx="5">
                  <c:v>0.9112903225806451</c:v>
                </c:pt>
                <c:pt idx="6">
                  <c:v>0.9453125</c:v>
                </c:pt>
                <c:pt idx="7">
                  <c:v>0.9516129032258065</c:v>
                </c:pt>
                <c:pt idx="8">
                  <c:v>0.9032258064516129</c:v>
                </c:pt>
                <c:pt idx="9">
                  <c:v>0.8709677419354839</c:v>
                </c:pt>
                <c:pt idx="10">
                  <c:v>0.8709677419354839</c:v>
                </c:pt>
                <c:pt idx="11">
                  <c:v>0.8828125</c:v>
                </c:pt>
                <c:pt idx="12">
                  <c:v>0.9609375</c:v>
                </c:pt>
                <c:pt idx="13">
                  <c:v>0.9838709677419355</c:v>
                </c:pt>
                <c:pt idx="14">
                  <c:v>0.9193548387096774</c:v>
                </c:pt>
                <c:pt idx="15">
                  <c:v>0.967741935483871</c:v>
                </c:pt>
              </c:numCache>
            </c:numRef>
          </c:val>
          <c:smooth val="0"/>
        </c:ser>
        <c:marker val="1"/>
        <c:axId val="3354220"/>
        <c:axId val="30187981"/>
      </c:lineChart>
      <c:catAx>
        <c:axId val="3354220"/>
        <c:scaling>
          <c:orientation val="minMax"/>
        </c:scaling>
        <c:axPos val="b"/>
        <c:delete val="0"/>
        <c:numFmt formatCode="General" sourceLinked="1"/>
        <c:majorTickMark val="out"/>
        <c:minorTickMark val="none"/>
        <c:tickLblPos val="nextTo"/>
        <c:crossAx val="30187981"/>
        <c:crosses val="autoZero"/>
        <c:auto val="1"/>
        <c:lblOffset val="100"/>
        <c:noMultiLvlLbl val="0"/>
      </c:catAx>
      <c:valAx>
        <c:axId val="30187981"/>
        <c:scaling>
          <c:orientation val="minMax"/>
        </c:scaling>
        <c:axPos val="l"/>
        <c:majorGridlines/>
        <c:delete val="0"/>
        <c:numFmt formatCode="General" sourceLinked="1"/>
        <c:majorTickMark val="out"/>
        <c:minorTickMark val="none"/>
        <c:tickLblPos val="nextTo"/>
        <c:crossAx val="3354220"/>
        <c:crossesAt val="1"/>
        <c:crossBetween val="between"/>
        <c:dispUnits/>
      </c:valAx>
      <c:spPr>
        <a:solidFill>
          <a:srgbClr val="FFFFFF"/>
        </a:solidFill>
        <a:ln w="12700">
          <a:solidFill>
            <a:srgbClr val="808080"/>
          </a:solidFill>
        </a:ln>
      </c:spPr>
    </c:plotArea>
    <c:legend>
      <c:legendPos val="r"/>
      <c:layout>
        <c:manualLayout>
          <c:xMode val="edge"/>
          <c:yMode val="edge"/>
          <c:x val="0.913"/>
          <c:y val="0.49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Mean of Objective Questions</a:t>
            </a:r>
          </a:p>
        </c:rich>
      </c:tx>
      <c:layout/>
      <c:spPr>
        <a:noFill/>
        <a:ln>
          <a:noFill/>
        </a:ln>
      </c:spPr>
    </c:title>
    <c:plotArea>
      <c:layout>
        <c:manualLayout>
          <c:xMode val="edge"/>
          <c:yMode val="edge"/>
          <c:x val="0.0115"/>
          <c:y val="0.15525"/>
          <c:w val="0.88375"/>
          <c:h val="0.83975"/>
        </c:manualLayout>
      </c:layout>
      <c:lineChart>
        <c:grouping val="standard"/>
        <c:varyColors val="0"/>
        <c:ser>
          <c:idx val="0"/>
          <c:order val="0"/>
          <c:tx>
            <c:strRef>
              <c:f>'Summary (%)'!$I$37</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val>
            <c:numRef>
              <c:f>'Summary (%)'!$I$38:$I$42</c:f>
              <c:numCache>
                <c:ptCount val="5"/>
                <c:pt idx="0">
                  <c:v>0.9125</c:v>
                </c:pt>
                <c:pt idx="1">
                  <c:v>0.90625</c:v>
                </c:pt>
                <c:pt idx="2">
                  <c:v>0.9225806451612903</c:v>
                </c:pt>
                <c:pt idx="3">
                  <c:v>0.9375</c:v>
                </c:pt>
                <c:pt idx="4">
                  <c:v>0.90625</c:v>
                </c:pt>
              </c:numCache>
            </c:numRef>
          </c:val>
          <c:smooth val="0"/>
        </c:ser>
        <c:marker val="1"/>
        <c:axId val="3256374"/>
        <c:axId val="29307367"/>
      </c:lineChart>
      <c:catAx>
        <c:axId val="3256374"/>
        <c:scaling>
          <c:orientation val="minMax"/>
        </c:scaling>
        <c:axPos val="b"/>
        <c:delete val="0"/>
        <c:numFmt formatCode="General" sourceLinked="1"/>
        <c:majorTickMark val="out"/>
        <c:minorTickMark val="none"/>
        <c:tickLblPos val="nextTo"/>
        <c:crossAx val="29307367"/>
        <c:crosses val="autoZero"/>
        <c:auto val="1"/>
        <c:lblOffset val="100"/>
        <c:noMultiLvlLbl val="0"/>
      </c:catAx>
      <c:valAx>
        <c:axId val="29307367"/>
        <c:scaling>
          <c:orientation val="minMax"/>
        </c:scaling>
        <c:axPos val="l"/>
        <c:majorGridlines/>
        <c:delete val="0"/>
        <c:numFmt formatCode="General" sourceLinked="1"/>
        <c:majorTickMark val="out"/>
        <c:minorTickMark val="none"/>
        <c:tickLblPos val="nextTo"/>
        <c:crossAx val="3256374"/>
        <c:crossesAt val="1"/>
        <c:crossBetween val="between"/>
        <c:dispUnits/>
      </c:valAx>
      <c:spPr>
        <a:solidFill>
          <a:srgbClr val="FFFFFF"/>
        </a:solidFill>
        <a:ln w="12700">
          <a:solidFill>
            <a:srgbClr val="808080"/>
          </a:solidFill>
        </a:ln>
      </c:spPr>
    </c:plotArea>
    <c:legend>
      <c:legendPos val="r"/>
      <c:layout>
        <c:manualLayout>
          <c:xMode val="edge"/>
          <c:yMode val="edge"/>
          <c:x val="0.90825"/>
          <c:y val="0.495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Participant Satisfaction</a:t>
            </a:r>
          </a:p>
        </c:rich>
      </c:tx>
      <c:layout>
        <c:manualLayout>
          <c:xMode val="factor"/>
          <c:yMode val="factor"/>
          <c:x val="-0.00125"/>
          <c:y val="-0.02"/>
        </c:manualLayout>
      </c:layout>
      <c:spPr>
        <a:noFill/>
        <a:ln>
          <a:noFill/>
        </a:ln>
      </c:spPr>
    </c:title>
    <c:plotArea>
      <c:layout>
        <c:manualLayout>
          <c:xMode val="edge"/>
          <c:yMode val="edge"/>
          <c:x val="0.04525"/>
          <c:y val="0.084"/>
          <c:w val="0.79525"/>
          <c:h val="0.913"/>
        </c:manualLayout>
      </c:layout>
      <c:barChart>
        <c:barDir val="col"/>
        <c:grouping val="clustered"/>
        <c:varyColors val="0"/>
        <c:ser>
          <c:idx val="0"/>
          <c:order val="0"/>
          <c:tx>
            <c:strRef>
              <c:f>'Summary Data'!$B$15</c:f>
              <c:strCache>
                <c:ptCount val="1"/>
                <c:pt idx="0">
                  <c:v>Strongly Agree</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Data'!$A$16:$A$31</c:f>
              <c:strCache>
                <c:ptCount val="16"/>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strCache>
            </c:strRef>
          </c:cat>
          <c:val>
            <c:numRef>
              <c:f>'Summary Data'!$B$16:$B$31</c:f>
              <c:numCache>
                <c:ptCount val="16"/>
                <c:pt idx="0">
                  <c:v>19</c:v>
                </c:pt>
                <c:pt idx="1">
                  <c:v>24</c:v>
                </c:pt>
                <c:pt idx="2">
                  <c:v>20</c:v>
                </c:pt>
                <c:pt idx="3">
                  <c:v>25</c:v>
                </c:pt>
                <c:pt idx="4">
                  <c:v>21</c:v>
                </c:pt>
                <c:pt idx="5">
                  <c:v>22</c:v>
                </c:pt>
                <c:pt idx="6">
                  <c:v>26</c:v>
                </c:pt>
                <c:pt idx="7">
                  <c:v>25</c:v>
                </c:pt>
                <c:pt idx="8">
                  <c:v>19</c:v>
                </c:pt>
                <c:pt idx="9">
                  <c:v>15</c:v>
                </c:pt>
                <c:pt idx="10">
                  <c:v>19</c:v>
                </c:pt>
                <c:pt idx="11">
                  <c:v>20</c:v>
                </c:pt>
                <c:pt idx="12">
                  <c:v>27</c:v>
                </c:pt>
                <c:pt idx="13">
                  <c:v>29</c:v>
                </c:pt>
                <c:pt idx="14">
                  <c:v>22</c:v>
                </c:pt>
                <c:pt idx="15">
                  <c:v>27</c:v>
                </c:pt>
              </c:numCache>
            </c:numRef>
          </c:val>
        </c:ser>
        <c:ser>
          <c:idx val="1"/>
          <c:order val="1"/>
          <c:tx>
            <c:strRef>
              <c:f>'Summary Data'!$C$15</c:f>
              <c:strCache>
                <c:ptCount val="1"/>
                <c:pt idx="0">
                  <c:v>Agree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Data'!$A$16:$A$31</c:f>
              <c:strCache>
                <c:ptCount val="16"/>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strCache>
            </c:strRef>
          </c:cat>
          <c:val>
            <c:numRef>
              <c:f>'Summary Data'!$C$16:$C$31</c:f>
              <c:numCache>
                <c:ptCount val="16"/>
                <c:pt idx="0">
                  <c:v>13</c:v>
                </c:pt>
                <c:pt idx="1">
                  <c:v>7</c:v>
                </c:pt>
                <c:pt idx="2">
                  <c:v>11</c:v>
                </c:pt>
                <c:pt idx="3">
                  <c:v>7</c:v>
                </c:pt>
                <c:pt idx="4">
                  <c:v>7</c:v>
                </c:pt>
                <c:pt idx="5">
                  <c:v>7</c:v>
                </c:pt>
                <c:pt idx="6">
                  <c:v>5</c:v>
                </c:pt>
                <c:pt idx="7">
                  <c:v>6</c:v>
                </c:pt>
                <c:pt idx="8">
                  <c:v>12</c:v>
                </c:pt>
                <c:pt idx="9">
                  <c:v>16</c:v>
                </c:pt>
                <c:pt idx="10">
                  <c:v>8</c:v>
                </c:pt>
                <c:pt idx="11">
                  <c:v>9</c:v>
                </c:pt>
                <c:pt idx="12">
                  <c:v>5</c:v>
                </c:pt>
                <c:pt idx="13">
                  <c:v>2</c:v>
                </c:pt>
                <c:pt idx="14">
                  <c:v>8</c:v>
                </c:pt>
                <c:pt idx="15">
                  <c:v>4</c:v>
                </c:pt>
              </c:numCache>
            </c:numRef>
          </c:val>
        </c:ser>
        <c:ser>
          <c:idx val="2"/>
          <c:order val="2"/>
          <c:tx>
            <c:strRef>
              <c:f>'Summary Data'!$D$15</c:f>
              <c:strCache>
                <c:ptCount val="1"/>
                <c:pt idx="0">
                  <c:v>Disagree</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Data'!$A$16:$A$31</c:f>
              <c:strCache>
                <c:ptCount val="16"/>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strCache>
            </c:strRef>
          </c:cat>
          <c:val>
            <c:numRef>
              <c:f>'Summary Data'!$D$16:$D$31</c:f>
              <c:numCache>
                <c:ptCount val="16"/>
                <c:pt idx="0">
                  <c:v>0</c:v>
                </c:pt>
                <c:pt idx="1">
                  <c:v>0</c:v>
                </c:pt>
                <c:pt idx="2">
                  <c:v>0</c:v>
                </c:pt>
                <c:pt idx="3">
                  <c:v>0</c:v>
                </c:pt>
                <c:pt idx="4">
                  <c:v>2</c:v>
                </c:pt>
                <c:pt idx="5">
                  <c:v>2</c:v>
                </c:pt>
                <c:pt idx="6">
                  <c:v>1</c:v>
                </c:pt>
                <c:pt idx="7">
                  <c:v>0</c:v>
                </c:pt>
                <c:pt idx="8">
                  <c:v>0</c:v>
                </c:pt>
                <c:pt idx="9">
                  <c:v>0</c:v>
                </c:pt>
                <c:pt idx="10">
                  <c:v>4</c:v>
                </c:pt>
                <c:pt idx="11">
                  <c:v>3</c:v>
                </c:pt>
                <c:pt idx="12">
                  <c:v>0</c:v>
                </c:pt>
                <c:pt idx="13">
                  <c:v>0</c:v>
                </c:pt>
                <c:pt idx="14">
                  <c:v>1</c:v>
                </c:pt>
                <c:pt idx="15">
                  <c:v>0</c:v>
                </c:pt>
              </c:numCache>
            </c:numRef>
          </c:val>
        </c:ser>
        <c:ser>
          <c:idx val="3"/>
          <c:order val="3"/>
          <c:tx>
            <c:strRef>
              <c:f>'Summary Data'!$E$15</c:f>
              <c:strCache>
                <c:ptCount val="1"/>
                <c:pt idx="0">
                  <c:v>Strongly Disagree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Data'!$A$16:$A$31</c:f>
              <c:strCache>
                <c:ptCount val="16"/>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strCache>
            </c:strRef>
          </c:cat>
          <c:val>
            <c:numRef>
              <c:f>'Summary Data'!$E$16:$E$31</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62439712"/>
        <c:axId val="25086497"/>
      </c:barChart>
      <c:catAx>
        <c:axId val="62439712"/>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25086497"/>
        <c:crosses val="autoZero"/>
        <c:auto val="0"/>
        <c:lblOffset val="100"/>
        <c:noMultiLvlLbl val="0"/>
      </c:catAx>
      <c:valAx>
        <c:axId val="25086497"/>
        <c:scaling>
          <c:orientation val="minMax"/>
        </c:scaling>
        <c:axPos val="l"/>
        <c:title>
          <c:tx>
            <c:rich>
              <a:bodyPr vert="horz" rot="-5400000" anchor="ctr"/>
              <a:lstStyle/>
              <a:p>
                <a:pPr algn="ctr">
                  <a:defRPr/>
                </a:pPr>
                <a:r>
                  <a:rPr lang="en-US" cap="none" sz="11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62439712"/>
        <c:crossesAt val="1"/>
        <c:crossBetween val="between"/>
        <c:dispUnits/>
      </c:valAx>
      <c:spPr>
        <a:solidFill>
          <a:srgbClr val="FFFFFF"/>
        </a:solidFill>
        <a:ln w="12700">
          <a:solidFill>
            <a:srgbClr val="808080"/>
          </a:solidFill>
        </a:ln>
      </c:spPr>
    </c:plotArea>
    <c:legend>
      <c:legendPos val="r"/>
      <c:layout>
        <c:manualLayout>
          <c:xMode val="edge"/>
          <c:yMode val="edge"/>
          <c:x val="0.853"/>
          <c:y val="0.374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Employee Category</a:t>
            </a:r>
          </a:p>
        </c:rich>
      </c:tx>
      <c:layout>
        <c:manualLayout>
          <c:xMode val="factor"/>
          <c:yMode val="factor"/>
          <c:x val="-0.00225"/>
          <c:y val="-0.0065"/>
        </c:manualLayout>
      </c:layout>
      <c:spPr>
        <a:noFill/>
        <a:ln>
          <a:noFill/>
        </a:ln>
      </c:spPr>
    </c:title>
    <c:plotArea>
      <c:layout>
        <c:manualLayout>
          <c:xMode val="edge"/>
          <c:yMode val="edge"/>
          <c:x val="0.022"/>
          <c:y val="0.139"/>
          <c:w val="0.96475"/>
          <c:h val="0.861"/>
        </c:manualLayout>
      </c:layout>
      <c:barChart>
        <c:barDir val="bar"/>
        <c:grouping val="clustered"/>
        <c:varyColors val="0"/>
        <c:ser>
          <c:idx val="0"/>
          <c:order val="0"/>
          <c:tx>
            <c:strRef>
              <c:f>'Summary Data'!$H$1</c:f>
              <c:strCache>
                <c:ptCount val="1"/>
                <c:pt idx="0">
                  <c:v>Number of Responses</c:v>
                </c:pt>
              </c:strCache>
            </c:strRef>
          </c:tx>
          <c:spPr>
            <a:solidFill>
              <a:srgbClr val="993366"/>
            </a:solidFill>
          </c:spPr>
          <c:invertIfNegative val="0"/>
          <c:extLst>
            <c:ext xmlns:c14="http://schemas.microsoft.com/office/drawing/2007/8/2/chart" uri="{6F2FDCE9-48DA-4B69-8628-5D25D57E5C99}">
              <c14:invertSolidFillFmt>
                <c14:spPr>
                  <a:solidFill>
                    <a:srgbClr val="C0C0C0"/>
                  </a:solidFill>
                </c14:spPr>
              </c14:invertSolidFillFmt>
            </c:ext>
          </c:extLst>
          <c:cat>
            <c:strRef>
              <c:f>'Summary Data'!$F$2:$F$10</c:f>
              <c:strCache>
                <c:ptCount val="9"/>
                <c:pt idx="0">
                  <c:v>VHA Physician</c:v>
                </c:pt>
                <c:pt idx="1">
                  <c:v>VHA Nurse</c:v>
                </c:pt>
                <c:pt idx="2">
                  <c:v>VHA Administrative</c:v>
                </c:pt>
                <c:pt idx="3">
                  <c:v>VHA Dentist</c:v>
                </c:pt>
                <c:pt idx="4">
                  <c:v>VHA Associated Health</c:v>
                </c:pt>
                <c:pt idx="5">
                  <c:v>VBA Employee</c:v>
                </c:pt>
                <c:pt idx="6">
                  <c:v>National Cemetery</c:v>
                </c:pt>
                <c:pt idx="7">
                  <c:v>Board of Veterans Appeals</c:v>
                </c:pt>
                <c:pt idx="8">
                  <c:v>Non-VA</c:v>
                </c:pt>
              </c:strCache>
            </c:strRef>
          </c:cat>
          <c:val>
            <c:numRef>
              <c:f>'Summary Data'!$H$2:$H$10</c:f>
              <c:numCache>
                <c:ptCount val="9"/>
                <c:pt idx="0">
                  <c:v>0</c:v>
                </c:pt>
                <c:pt idx="1">
                  <c:v>9</c:v>
                </c:pt>
                <c:pt idx="2">
                  <c:v>4</c:v>
                </c:pt>
                <c:pt idx="3">
                  <c:v>0</c:v>
                </c:pt>
                <c:pt idx="4">
                  <c:v>2</c:v>
                </c:pt>
                <c:pt idx="5">
                  <c:v>1</c:v>
                </c:pt>
                <c:pt idx="6">
                  <c:v>0</c:v>
                </c:pt>
                <c:pt idx="7">
                  <c:v>0</c:v>
                </c:pt>
                <c:pt idx="8">
                  <c:v>0</c:v>
                </c:pt>
              </c:numCache>
            </c:numRef>
          </c:val>
        </c:ser>
        <c:axId val="24451882"/>
        <c:axId val="18740347"/>
      </c:barChart>
      <c:catAx>
        <c:axId val="24451882"/>
        <c:scaling>
          <c:orientation val="maxMin"/>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8740347"/>
        <c:crosses val="autoZero"/>
        <c:auto val="1"/>
        <c:lblOffset val="100"/>
        <c:noMultiLvlLbl val="0"/>
      </c:catAx>
      <c:valAx>
        <c:axId val="18740347"/>
        <c:scaling>
          <c:orientation val="minMax"/>
        </c:scaling>
        <c:axPos val="t"/>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451882"/>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13</xdr:col>
      <xdr:colOff>638175</xdr:colOff>
      <xdr:row>19</xdr:row>
      <xdr:rowOff>9525</xdr:rowOff>
    </xdr:to>
    <xdr:graphicFrame>
      <xdr:nvGraphicFramePr>
        <xdr:cNvPr id="1" name="Chart 1"/>
        <xdr:cNvGraphicFramePr/>
      </xdr:nvGraphicFramePr>
      <xdr:xfrm>
        <a:off x="114300" y="200025"/>
        <a:ext cx="8382000" cy="29241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64</xdr:row>
      <xdr:rowOff>9525</xdr:rowOff>
    </xdr:from>
    <xdr:to>
      <xdr:col>13</xdr:col>
      <xdr:colOff>628650</xdr:colOff>
      <xdr:row>87</xdr:row>
      <xdr:rowOff>0</xdr:rowOff>
    </xdr:to>
    <xdr:graphicFrame>
      <xdr:nvGraphicFramePr>
        <xdr:cNvPr id="2" name="Chart 2"/>
        <xdr:cNvGraphicFramePr/>
      </xdr:nvGraphicFramePr>
      <xdr:xfrm>
        <a:off x="4143375" y="10487025"/>
        <a:ext cx="4343400" cy="3752850"/>
      </xdr:xfrm>
      <a:graphic>
        <a:graphicData uri="http://schemas.openxmlformats.org/drawingml/2006/chart">
          <c:chart xmlns:c="http://schemas.openxmlformats.org/drawingml/2006/chart" r:id="rId2"/>
        </a:graphicData>
      </a:graphic>
    </xdr:graphicFrame>
    <xdr:clientData/>
  </xdr:twoCellAnchor>
  <xdr:twoCellAnchor>
    <xdr:from>
      <xdr:col>11</xdr:col>
      <xdr:colOff>38100</xdr:colOff>
      <xdr:row>19</xdr:row>
      <xdr:rowOff>47625</xdr:rowOff>
    </xdr:from>
    <xdr:to>
      <xdr:col>13</xdr:col>
      <xdr:colOff>628650</xdr:colOff>
      <xdr:row>40</xdr:row>
      <xdr:rowOff>47625</xdr:rowOff>
    </xdr:to>
    <xdr:graphicFrame>
      <xdr:nvGraphicFramePr>
        <xdr:cNvPr id="3" name="Chart 3"/>
        <xdr:cNvGraphicFramePr/>
      </xdr:nvGraphicFramePr>
      <xdr:xfrm>
        <a:off x="6610350" y="3162300"/>
        <a:ext cx="1876425" cy="34385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89</xdr:row>
      <xdr:rowOff>66675</xdr:rowOff>
    </xdr:from>
    <xdr:to>
      <xdr:col>13</xdr:col>
      <xdr:colOff>485775</xdr:colOff>
      <xdr:row>101</xdr:row>
      <xdr:rowOff>9525</xdr:rowOff>
    </xdr:to>
    <xdr:graphicFrame>
      <xdr:nvGraphicFramePr>
        <xdr:cNvPr id="4" name="Chart 4"/>
        <xdr:cNvGraphicFramePr/>
      </xdr:nvGraphicFramePr>
      <xdr:xfrm>
        <a:off x="57150" y="14668500"/>
        <a:ext cx="8286750" cy="188595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45</xdr:row>
      <xdr:rowOff>0</xdr:rowOff>
    </xdr:from>
    <xdr:to>
      <xdr:col>13</xdr:col>
      <xdr:colOff>628650</xdr:colOff>
      <xdr:row>62</xdr:row>
      <xdr:rowOff>133350</xdr:rowOff>
    </xdr:to>
    <xdr:graphicFrame>
      <xdr:nvGraphicFramePr>
        <xdr:cNvPr id="5" name="Chart 5"/>
        <xdr:cNvGraphicFramePr/>
      </xdr:nvGraphicFramePr>
      <xdr:xfrm>
        <a:off x="104775" y="7400925"/>
        <a:ext cx="8382000" cy="288607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102</xdr:row>
      <xdr:rowOff>9525</xdr:rowOff>
    </xdr:from>
    <xdr:to>
      <xdr:col>13</xdr:col>
      <xdr:colOff>485775</xdr:colOff>
      <xdr:row>113</xdr:row>
      <xdr:rowOff>133350</xdr:rowOff>
    </xdr:to>
    <xdr:graphicFrame>
      <xdr:nvGraphicFramePr>
        <xdr:cNvPr id="6" name="Chart 6"/>
        <xdr:cNvGraphicFramePr/>
      </xdr:nvGraphicFramePr>
      <xdr:xfrm>
        <a:off x="57150" y="16716375"/>
        <a:ext cx="8286750" cy="190500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114</xdr:row>
      <xdr:rowOff>142875</xdr:rowOff>
    </xdr:from>
    <xdr:to>
      <xdr:col>13</xdr:col>
      <xdr:colOff>485775</xdr:colOff>
      <xdr:row>127</xdr:row>
      <xdr:rowOff>85725</xdr:rowOff>
    </xdr:to>
    <xdr:graphicFrame>
      <xdr:nvGraphicFramePr>
        <xdr:cNvPr id="7" name="Chart 7"/>
        <xdr:cNvGraphicFramePr/>
      </xdr:nvGraphicFramePr>
      <xdr:xfrm>
        <a:off x="57150" y="18792825"/>
        <a:ext cx="8286750" cy="2047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0</xdr:rowOff>
    </xdr:from>
    <xdr:to>
      <xdr:col>13</xdr:col>
      <xdr:colOff>561975</xdr:colOff>
      <xdr:row>19</xdr:row>
      <xdr:rowOff>19050</xdr:rowOff>
    </xdr:to>
    <xdr:graphicFrame>
      <xdr:nvGraphicFramePr>
        <xdr:cNvPr id="1" name="Chart 1"/>
        <xdr:cNvGraphicFramePr/>
      </xdr:nvGraphicFramePr>
      <xdr:xfrm>
        <a:off x="104775" y="200025"/>
        <a:ext cx="8315325" cy="29337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19</xdr:row>
      <xdr:rowOff>104775</xdr:rowOff>
    </xdr:from>
    <xdr:to>
      <xdr:col>7</xdr:col>
      <xdr:colOff>400050</xdr:colOff>
      <xdr:row>43</xdr:row>
      <xdr:rowOff>76200</xdr:rowOff>
    </xdr:to>
    <xdr:graphicFrame>
      <xdr:nvGraphicFramePr>
        <xdr:cNvPr id="2" name="Chart 2"/>
        <xdr:cNvGraphicFramePr/>
      </xdr:nvGraphicFramePr>
      <xdr:xfrm>
        <a:off x="133350" y="3219450"/>
        <a:ext cx="4400550" cy="385762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45</xdr:row>
      <xdr:rowOff>0</xdr:rowOff>
    </xdr:from>
    <xdr:to>
      <xdr:col>13</xdr:col>
      <xdr:colOff>571500</xdr:colOff>
      <xdr:row>62</xdr:row>
      <xdr:rowOff>123825</xdr:rowOff>
    </xdr:to>
    <xdr:graphicFrame>
      <xdr:nvGraphicFramePr>
        <xdr:cNvPr id="3" name="Chart 3"/>
        <xdr:cNvGraphicFramePr/>
      </xdr:nvGraphicFramePr>
      <xdr:xfrm>
        <a:off x="133350" y="7362825"/>
        <a:ext cx="8296275" cy="2876550"/>
      </xdr:xfrm>
      <a:graphic>
        <a:graphicData uri="http://schemas.openxmlformats.org/drawingml/2006/chart">
          <c:chart xmlns:c="http://schemas.openxmlformats.org/drawingml/2006/chart" r:id="rId3"/>
        </a:graphicData>
      </a:graphic>
    </xdr:graphicFrame>
    <xdr:clientData/>
  </xdr:twoCellAnchor>
  <xdr:twoCellAnchor>
    <xdr:from>
      <xdr:col>7</xdr:col>
      <xdr:colOff>504825</xdr:colOff>
      <xdr:row>19</xdr:row>
      <xdr:rowOff>104775</xdr:rowOff>
    </xdr:from>
    <xdr:to>
      <xdr:col>13</xdr:col>
      <xdr:colOff>561975</xdr:colOff>
      <xdr:row>30</xdr:row>
      <xdr:rowOff>123825</xdr:rowOff>
    </xdr:to>
    <xdr:graphicFrame>
      <xdr:nvGraphicFramePr>
        <xdr:cNvPr id="4" name="Chart 4"/>
        <xdr:cNvGraphicFramePr/>
      </xdr:nvGraphicFramePr>
      <xdr:xfrm>
        <a:off x="4638675" y="3219450"/>
        <a:ext cx="3781425" cy="1800225"/>
      </xdr:xfrm>
      <a:graphic>
        <a:graphicData uri="http://schemas.openxmlformats.org/drawingml/2006/chart">
          <c:chart xmlns:c="http://schemas.openxmlformats.org/drawingml/2006/chart" r:id="rId4"/>
        </a:graphicData>
      </a:graphic>
    </xdr:graphicFrame>
    <xdr:clientData/>
  </xdr:twoCellAnchor>
  <xdr:twoCellAnchor>
    <xdr:from>
      <xdr:col>7</xdr:col>
      <xdr:colOff>504825</xdr:colOff>
      <xdr:row>31</xdr:row>
      <xdr:rowOff>123825</xdr:rowOff>
    </xdr:from>
    <xdr:to>
      <xdr:col>13</xdr:col>
      <xdr:colOff>552450</xdr:colOff>
      <xdr:row>43</xdr:row>
      <xdr:rowOff>76200</xdr:rowOff>
    </xdr:to>
    <xdr:graphicFrame>
      <xdr:nvGraphicFramePr>
        <xdr:cNvPr id="5" name="Chart 5"/>
        <xdr:cNvGraphicFramePr/>
      </xdr:nvGraphicFramePr>
      <xdr:xfrm>
        <a:off x="4638675" y="5181600"/>
        <a:ext cx="3771900" cy="1895475"/>
      </xdr:xfrm>
      <a:graphic>
        <a:graphicData uri="http://schemas.openxmlformats.org/drawingml/2006/chart">
          <c:chart xmlns:c="http://schemas.openxmlformats.org/drawingml/2006/chart" r:id="rId5"/>
        </a:graphicData>
      </a:graphic>
    </xdr:graphicFrame>
    <xdr:clientData/>
  </xdr:twoCellAnchor>
  <xdr:twoCellAnchor>
    <xdr:from>
      <xdr:col>0</xdr:col>
      <xdr:colOff>133350</xdr:colOff>
      <xdr:row>63</xdr:row>
      <xdr:rowOff>38100</xdr:rowOff>
    </xdr:from>
    <xdr:to>
      <xdr:col>13</xdr:col>
      <xdr:colOff>552450</xdr:colOff>
      <xdr:row>74</xdr:row>
      <xdr:rowOff>152400</xdr:rowOff>
    </xdr:to>
    <xdr:graphicFrame>
      <xdr:nvGraphicFramePr>
        <xdr:cNvPr id="6" name="Chart 6"/>
        <xdr:cNvGraphicFramePr/>
      </xdr:nvGraphicFramePr>
      <xdr:xfrm>
        <a:off x="133350" y="10315575"/>
        <a:ext cx="8277225" cy="1895475"/>
      </xdr:xfrm>
      <a:graphic>
        <a:graphicData uri="http://schemas.openxmlformats.org/drawingml/2006/chart">
          <c:chart xmlns:c="http://schemas.openxmlformats.org/drawingml/2006/chart" r:id="rId6"/>
        </a:graphicData>
      </a:graphic>
    </xdr:graphicFrame>
    <xdr:clientData/>
  </xdr:twoCellAnchor>
  <xdr:twoCellAnchor>
    <xdr:from>
      <xdr:col>0</xdr:col>
      <xdr:colOff>142875</xdr:colOff>
      <xdr:row>75</xdr:row>
      <xdr:rowOff>66675</xdr:rowOff>
    </xdr:from>
    <xdr:to>
      <xdr:col>13</xdr:col>
      <xdr:colOff>552450</xdr:colOff>
      <xdr:row>88</xdr:row>
      <xdr:rowOff>0</xdr:rowOff>
    </xdr:to>
    <xdr:graphicFrame>
      <xdr:nvGraphicFramePr>
        <xdr:cNvPr id="7" name="Chart 7"/>
        <xdr:cNvGraphicFramePr/>
      </xdr:nvGraphicFramePr>
      <xdr:xfrm>
        <a:off x="142875" y="12287250"/>
        <a:ext cx="8267700" cy="20383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89"/>
  <sheetViews>
    <sheetView tabSelected="1" workbookViewId="0" topLeftCell="A1">
      <selection activeCell="A1" sqref="A1"/>
    </sheetView>
  </sheetViews>
  <sheetFormatPr defaultColWidth="9.140625" defaultRowHeight="12.75"/>
  <cols>
    <col min="1" max="1" width="7.140625" style="0" customWidth="1"/>
    <col min="13" max="13" width="10.140625" style="0" customWidth="1"/>
    <col min="14" max="14" width="10.140625" style="0" bestFit="1" customWidth="1"/>
  </cols>
  <sheetData>
    <row r="1" spans="1:14" ht="15.75">
      <c r="A1" s="22" t="str">
        <f>'Summary Data'!B2</f>
        <v>01.DBT.B</v>
      </c>
      <c r="G1" s="34" t="str">
        <f>'Raw Data'!A3</f>
        <v>Prevention and Management of Disruptive Behavior</v>
      </c>
      <c r="N1" s="59">
        <f>'Raw Data'!F3</f>
        <v>36829</v>
      </c>
    </row>
    <row r="21" spans="1:14" ht="15.75">
      <c r="A21" s="22" t="s">
        <v>56</v>
      </c>
      <c r="B21" s="50"/>
      <c r="C21" s="50"/>
      <c r="D21" s="50"/>
      <c r="E21" s="50"/>
      <c r="F21" s="50"/>
      <c r="G21" s="50"/>
      <c r="H21" s="50"/>
      <c r="I21" s="50"/>
      <c r="J21" s="50"/>
      <c r="K21" s="50"/>
      <c r="L21" s="50"/>
      <c r="M21" s="50"/>
      <c r="N21" s="50"/>
    </row>
    <row r="22" spans="1:14" s="51" customFormat="1" ht="12.75" customHeight="1">
      <c r="A22" s="68" t="str">
        <f>'Raw Data'!A16</f>
        <v>1. Program objectives were relevant to my professional needs/interests.</v>
      </c>
      <c r="B22" s="68"/>
      <c r="C22" s="68"/>
      <c r="D22" s="68"/>
      <c r="E22" s="68"/>
      <c r="F22" s="68"/>
      <c r="G22" s="68"/>
      <c r="H22" s="68"/>
      <c r="I22" s="68"/>
      <c r="J22" s="68"/>
      <c r="K22" s="68"/>
      <c r="L22" s="50"/>
      <c r="M22" s="50"/>
      <c r="N22" s="50"/>
    </row>
    <row r="23" spans="1:14" s="51" customFormat="1" ht="12.75" customHeight="1">
      <c r="A23" s="68" t="str">
        <f>'Raw Data'!A17</f>
        <v>2. The program objectives were related to the stated program purpose/goals.</v>
      </c>
      <c r="B23" s="68"/>
      <c r="C23" s="68"/>
      <c r="D23" s="68"/>
      <c r="E23" s="68"/>
      <c r="F23" s="68"/>
      <c r="G23" s="68"/>
      <c r="H23" s="68"/>
      <c r="I23" s="68"/>
      <c r="J23" s="68"/>
      <c r="K23" s="68"/>
      <c r="L23" s="50"/>
      <c r="M23" s="50"/>
      <c r="N23" s="50"/>
    </row>
    <row r="24" spans="1:14" s="51" customFormat="1" ht="12.75" customHeight="1">
      <c r="A24" s="68" t="str">
        <f>'Raw Data'!A18</f>
        <v>3. I fully accomplished the program purpose/objectives.</v>
      </c>
      <c r="B24" s="68"/>
      <c r="C24" s="68"/>
      <c r="D24" s="68"/>
      <c r="E24" s="68"/>
      <c r="F24" s="68"/>
      <c r="G24" s="68"/>
      <c r="H24" s="68"/>
      <c r="I24" s="68"/>
      <c r="J24" s="68"/>
      <c r="K24" s="68"/>
      <c r="L24" s="50"/>
      <c r="M24" s="50"/>
      <c r="N24" s="50"/>
    </row>
    <row r="25" spans="1:14" s="51" customFormat="1" ht="12.75" customHeight="1">
      <c r="A25" s="68" t="str">
        <f>'Raw Data'!A19</f>
        <v>4. The teaching strategies used in the program were appropriate.</v>
      </c>
      <c r="B25" s="68"/>
      <c r="C25" s="68"/>
      <c r="D25" s="68"/>
      <c r="E25" s="68"/>
      <c r="F25" s="68"/>
      <c r="G25" s="68"/>
      <c r="H25" s="68"/>
      <c r="I25" s="68"/>
      <c r="J25" s="68"/>
      <c r="K25" s="68"/>
      <c r="L25" s="50"/>
      <c r="M25" s="50"/>
      <c r="N25" s="50"/>
    </row>
    <row r="26" spans="1:14" s="51" customFormat="1" ht="12.75" customHeight="1">
      <c r="A26" s="68" t="str">
        <f>'Raw Data'!A20</f>
        <v>5. Overall, the faculty effectively communicated relevant, up-to-date information.</v>
      </c>
      <c r="B26" s="68"/>
      <c r="C26" s="68"/>
      <c r="D26" s="68"/>
      <c r="E26" s="68"/>
      <c r="F26" s="68"/>
      <c r="G26" s="68"/>
      <c r="H26" s="68"/>
      <c r="I26" s="68"/>
      <c r="J26" s="68"/>
      <c r="K26" s="68"/>
      <c r="L26" s="50"/>
      <c r="M26" s="50"/>
      <c r="N26" s="50"/>
    </row>
    <row r="27" spans="1:14" s="51" customFormat="1" ht="12.75" customHeight="1">
      <c r="A27" s="68" t="str">
        <f>'Raw Data'!A21</f>
        <v>6. Appropriate program materials were distributed to participants.</v>
      </c>
      <c r="B27" s="68"/>
      <c r="C27" s="68"/>
      <c r="D27" s="68"/>
      <c r="E27" s="68"/>
      <c r="F27" s="68"/>
      <c r="G27" s="68"/>
      <c r="H27" s="68"/>
      <c r="I27" s="68"/>
      <c r="J27" s="68"/>
      <c r="K27" s="68"/>
      <c r="L27" s="50"/>
      <c r="M27" s="50"/>
      <c r="N27" s="50"/>
    </row>
    <row r="28" spans="1:14" s="51" customFormat="1" ht="12.75" customHeight="1">
      <c r="A28" s="68" t="str">
        <f>'Raw Data'!A22</f>
        <v>7. Any media (overhead/slide projectors, TV, audio/video conferencing, computers) used during the program functioned reliably.</v>
      </c>
      <c r="B28" s="68"/>
      <c r="C28" s="68"/>
      <c r="D28" s="68"/>
      <c r="E28" s="68"/>
      <c r="F28" s="68"/>
      <c r="G28" s="68"/>
      <c r="H28" s="68"/>
      <c r="I28" s="68"/>
      <c r="J28" s="68"/>
      <c r="K28" s="68"/>
      <c r="L28" s="50"/>
      <c r="M28" s="50"/>
      <c r="N28" s="50"/>
    </row>
    <row r="29" spans="1:14" s="51" customFormat="1" ht="12.75" customHeight="1">
      <c r="A29" s="68"/>
      <c r="B29" s="68"/>
      <c r="C29" s="68"/>
      <c r="D29" s="68"/>
      <c r="E29" s="68"/>
      <c r="F29" s="68"/>
      <c r="G29" s="68"/>
      <c r="H29" s="68"/>
      <c r="I29" s="68"/>
      <c r="J29" s="68"/>
      <c r="K29" s="68"/>
      <c r="L29" s="50"/>
      <c r="M29" s="50"/>
      <c r="N29" s="50"/>
    </row>
    <row r="30" spans="1:14" s="51" customFormat="1" ht="12.75" customHeight="1">
      <c r="A30" s="68" t="str">
        <f>'Raw Data'!A23</f>
        <v>8. I developed new skills/knowledge as a result of my participation in the program.</v>
      </c>
      <c r="B30" s="68"/>
      <c r="C30" s="68"/>
      <c r="D30" s="68"/>
      <c r="E30" s="68"/>
      <c r="F30" s="68"/>
      <c r="G30" s="68"/>
      <c r="H30" s="68"/>
      <c r="I30" s="68"/>
      <c r="J30" s="68"/>
      <c r="K30" s="68"/>
      <c r="L30" s="50"/>
      <c r="M30" s="50"/>
      <c r="N30" s="50"/>
    </row>
    <row r="31" spans="1:14" s="51" customFormat="1" ht="12.75" customHeight="1">
      <c r="A31" s="68" t="str">
        <f>'Raw Data'!A24</f>
        <v>9. I feel competent to apply the skills/knowledge I developed during the program.</v>
      </c>
      <c r="B31" s="68"/>
      <c r="C31" s="68"/>
      <c r="D31" s="68"/>
      <c r="E31" s="68"/>
      <c r="F31" s="68"/>
      <c r="G31" s="68"/>
      <c r="H31" s="68"/>
      <c r="I31" s="68"/>
      <c r="J31" s="68"/>
      <c r="K31" s="68"/>
      <c r="L31" s="50"/>
      <c r="M31" s="50"/>
      <c r="N31" s="50"/>
    </row>
    <row r="32" spans="1:14" s="51" customFormat="1" ht="12.75" customHeight="1">
      <c r="A32" s="68" t="str">
        <f>'Raw Data'!A25</f>
        <v>10. I will be able to use my new skills/knowledge in my regular work assignment.</v>
      </c>
      <c r="B32" s="68"/>
      <c r="C32" s="68"/>
      <c r="D32" s="68"/>
      <c r="E32" s="68"/>
      <c r="F32" s="68"/>
      <c r="G32" s="68"/>
      <c r="H32" s="68"/>
      <c r="I32" s="68"/>
      <c r="J32" s="68"/>
      <c r="K32" s="68"/>
      <c r="L32" s="50"/>
      <c r="M32" s="50"/>
      <c r="N32" s="50"/>
    </row>
    <row r="33" spans="1:14" s="51" customFormat="1" ht="12.75" customHeight="1">
      <c r="A33" s="68" t="str">
        <f>'Raw Data'!A26</f>
        <v>11. Information on the program's logistical (date, location, time) arrangements was delivered in a timely fashion.</v>
      </c>
      <c r="B33" s="68"/>
      <c r="C33" s="68"/>
      <c r="D33" s="68"/>
      <c r="E33" s="68"/>
      <c r="F33" s="68"/>
      <c r="G33" s="68"/>
      <c r="H33" s="68"/>
      <c r="I33" s="68"/>
      <c r="J33" s="68"/>
      <c r="K33" s="68"/>
      <c r="L33" s="50"/>
      <c r="M33" s="50"/>
      <c r="N33" s="50"/>
    </row>
    <row r="34" spans="1:14" s="51" customFormat="1" ht="12.75" customHeight="1">
      <c r="A34" s="68" t="str">
        <f>'Raw Data'!A27</f>
        <v>12. The logistical information on the program was complete.</v>
      </c>
      <c r="B34" s="68"/>
      <c r="C34" s="68"/>
      <c r="D34" s="68"/>
      <c r="E34" s="68"/>
      <c r="F34" s="68"/>
      <c r="G34" s="68"/>
      <c r="H34" s="68"/>
      <c r="I34" s="68"/>
      <c r="J34" s="68"/>
      <c r="K34" s="68"/>
      <c r="L34" s="50"/>
      <c r="M34" s="50"/>
      <c r="N34" s="50"/>
    </row>
    <row r="35" spans="1:14" s="51" customFormat="1" ht="12.75" customHeight="1">
      <c r="A35" s="68" t="str">
        <f>'Raw Data'!A28</f>
        <v>13. The physical accommodations (room, lighting, seating, temperature) for the program contributed to learning.</v>
      </c>
      <c r="B35" s="68"/>
      <c r="C35" s="68"/>
      <c r="D35" s="68"/>
      <c r="E35" s="68"/>
      <c r="F35" s="68"/>
      <c r="G35" s="68"/>
      <c r="H35" s="68"/>
      <c r="I35" s="68"/>
      <c r="J35" s="68"/>
      <c r="K35" s="68"/>
      <c r="L35" s="50"/>
      <c r="M35" s="50"/>
      <c r="N35" s="50"/>
    </row>
    <row r="36" spans="1:14" s="51" customFormat="1" ht="12.75" customHeight="1">
      <c r="A36" s="68" t="str">
        <f>'Raw Data'!A29</f>
        <v>14. Overall, the program was worthwhile.</v>
      </c>
      <c r="B36" s="68"/>
      <c r="C36" s="68"/>
      <c r="D36" s="68"/>
      <c r="E36" s="68"/>
      <c r="F36" s="68"/>
      <c r="G36" s="68"/>
      <c r="H36" s="68"/>
      <c r="I36" s="68"/>
      <c r="J36" s="68"/>
      <c r="K36" s="68"/>
      <c r="L36" s="50"/>
      <c r="M36" s="50"/>
      <c r="N36" s="50"/>
    </row>
    <row r="37" spans="1:14" s="51" customFormat="1" ht="12.75">
      <c r="A37" s="68" t="str">
        <f>'Raw Data'!A30</f>
        <v>15. The program compared favorably with other continuing education/employee development activities I have attended.</v>
      </c>
      <c r="B37" s="68"/>
      <c r="C37" s="68"/>
      <c r="D37" s="68"/>
      <c r="E37" s="68"/>
      <c r="F37" s="68"/>
      <c r="G37" s="68"/>
      <c r="H37" s="68"/>
      <c r="I37" s="68"/>
      <c r="J37" s="68"/>
      <c r="K37" s="68"/>
      <c r="L37" s="50"/>
      <c r="M37" s="50"/>
      <c r="N37" s="50"/>
    </row>
    <row r="38" spans="1:14" s="51" customFormat="1" ht="12.75" customHeight="1">
      <c r="A38" s="68" t="str">
        <f>'Raw Data'!A31</f>
        <v>16. I would recommend this program to a friend or co-worker.</v>
      </c>
      <c r="B38" s="68"/>
      <c r="C38" s="68"/>
      <c r="D38" s="68"/>
      <c r="E38" s="68"/>
      <c r="F38" s="68"/>
      <c r="G38" s="68"/>
      <c r="H38" s="68"/>
      <c r="I38" s="68"/>
      <c r="J38" s="68"/>
      <c r="K38" s="68"/>
      <c r="L38" s="50"/>
      <c r="M38" s="50"/>
      <c r="N38" s="50"/>
    </row>
    <row r="39" spans="1:14" s="51" customFormat="1" ht="12.75">
      <c r="A39" s="68" t="str">
        <f>'Raw Data'!A33</f>
        <v>17. I had to get travel orders to attend the program because it was outside my commuting area.</v>
      </c>
      <c r="B39" s="68"/>
      <c r="C39" s="68"/>
      <c r="D39" s="68"/>
      <c r="E39" s="68"/>
      <c r="F39" s="68"/>
      <c r="G39" s="68"/>
      <c r="H39" s="68"/>
      <c r="I39" s="68"/>
      <c r="J39" s="68"/>
      <c r="K39" s="68"/>
      <c r="L39" s="50"/>
      <c r="M39" s="50"/>
      <c r="N39" s="50"/>
    </row>
    <row r="45" spans="1:14" ht="15.75">
      <c r="A45" s="22" t="str">
        <f>'Summary Data'!B2</f>
        <v>01.DBT.B</v>
      </c>
      <c r="G45" s="34" t="str">
        <f>'Raw Data'!A3</f>
        <v>Prevention and Management of Disruptive Behavior</v>
      </c>
      <c r="N45" s="59">
        <f>'Raw Data'!F3</f>
        <v>36829</v>
      </c>
    </row>
    <row r="65" ht="15.75">
      <c r="A65" s="22" t="s">
        <v>55</v>
      </c>
    </row>
    <row r="66" spans="1:14" ht="12.75">
      <c r="A66" s="68" t="str">
        <f>'Raw Data'!A35</f>
        <v>1. I can recognize predisposing and precipitating warning signs of violence.</v>
      </c>
      <c r="B66" s="68"/>
      <c r="C66" s="68"/>
      <c r="D66" s="68"/>
      <c r="E66" s="68"/>
      <c r="F66" s="68"/>
      <c r="G66" s="68"/>
      <c r="H66" s="50"/>
      <c r="I66" s="50"/>
      <c r="J66" s="50"/>
      <c r="K66" s="50"/>
      <c r="L66" s="50"/>
      <c r="M66" s="50"/>
      <c r="N66" s="50"/>
    </row>
    <row r="67" spans="1:14" ht="12.75">
      <c r="A67" s="68"/>
      <c r="B67" s="68"/>
      <c r="C67" s="68"/>
      <c r="D67" s="68"/>
      <c r="E67" s="68"/>
      <c r="F67" s="68"/>
      <c r="G67" s="68"/>
      <c r="H67" s="50"/>
      <c r="I67" s="50"/>
      <c r="J67" s="50"/>
      <c r="K67" s="50"/>
      <c r="L67" s="50"/>
      <c r="M67" s="50"/>
      <c r="N67" s="50"/>
    </row>
    <row r="68" spans="1:14" ht="12.75">
      <c r="A68" s="68" t="str">
        <f>'Raw Data'!A36</f>
        <v>2. I can utilize appropriate physical protection as well as identify environmental risk factors.</v>
      </c>
      <c r="B68" s="68"/>
      <c r="C68" s="68"/>
      <c r="D68" s="68"/>
      <c r="E68" s="68"/>
      <c r="F68" s="68"/>
      <c r="G68" s="68"/>
      <c r="H68" s="50"/>
      <c r="I68" s="50"/>
      <c r="J68" s="50"/>
      <c r="K68" s="50"/>
      <c r="L68" s="50"/>
      <c r="M68" s="50"/>
      <c r="N68" s="50"/>
    </row>
    <row r="69" spans="1:14" ht="12.75">
      <c r="A69" s="68"/>
      <c r="B69" s="68"/>
      <c r="C69" s="68"/>
      <c r="D69" s="68"/>
      <c r="E69" s="68"/>
      <c r="F69" s="68"/>
      <c r="G69" s="68"/>
      <c r="H69" s="50"/>
      <c r="I69" s="50"/>
      <c r="J69" s="50"/>
      <c r="K69" s="50"/>
      <c r="L69" s="50"/>
      <c r="M69" s="50"/>
      <c r="N69" s="50"/>
    </row>
    <row r="70" spans="1:14" ht="12.75">
      <c r="A70" s="68" t="str">
        <f>'Raw Data'!A37</f>
        <v>3. I can utilize appropriate physical contact skills when a therapeutic containment becomes necessary.</v>
      </c>
      <c r="B70" s="68"/>
      <c r="C70" s="68"/>
      <c r="D70" s="68"/>
      <c r="E70" s="68"/>
      <c r="F70" s="68"/>
      <c r="G70" s="68"/>
      <c r="H70" s="50"/>
      <c r="I70" s="50"/>
      <c r="J70" s="50"/>
      <c r="K70" s="50"/>
      <c r="L70" s="50"/>
      <c r="M70" s="50"/>
      <c r="N70" s="50"/>
    </row>
    <row r="71" spans="1:14" ht="12.75">
      <c r="A71" s="68"/>
      <c r="B71" s="68"/>
      <c r="C71" s="68"/>
      <c r="D71" s="68"/>
      <c r="E71" s="68"/>
      <c r="F71" s="68"/>
      <c r="G71" s="68"/>
      <c r="H71" s="50"/>
      <c r="I71" s="50"/>
      <c r="J71" s="50"/>
      <c r="K71" s="50"/>
      <c r="L71" s="50"/>
      <c r="M71" s="50"/>
      <c r="N71" s="50"/>
    </row>
    <row r="72" spans="1:14" ht="12.75">
      <c r="A72" s="68" t="str">
        <f>'Raw Data'!A38</f>
        <v>4. I can utilize a team approach when dealing with the prevention and management of disruptive behavior.</v>
      </c>
      <c r="B72" s="68"/>
      <c r="C72" s="68"/>
      <c r="D72" s="68"/>
      <c r="E72" s="68"/>
      <c r="F72" s="68"/>
      <c r="G72" s="68"/>
      <c r="H72" s="50"/>
      <c r="I72" s="50"/>
      <c r="J72" s="50"/>
      <c r="K72" s="50"/>
      <c r="L72" s="50"/>
      <c r="M72" s="50"/>
      <c r="N72" s="50"/>
    </row>
    <row r="73" spans="1:14" ht="12.75">
      <c r="A73" s="68"/>
      <c r="B73" s="68"/>
      <c r="C73" s="68"/>
      <c r="D73" s="68"/>
      <c r="E73" s="68"/>
      <c r="F73" s="68"/>
      <c r="G73" s="68"/>
      <c r="H73" s="50"/>
      <c r="I73" s="50"/>
      <c r="J73" s="50"/>
      <c r="K73" s="50"/>
      <c r="L73" s="50"/>
      <c r="M73" s="50"/>
      <c r="N73" s="50"/>
    </row>
    <row r="74" spans="1:14" ht="12.75">
      <c r="A74" s="68" t="str">
        <f>'Raw Data'!A39</f>
        <v>5. I can utilize appropriate verbal intervention techniques to de-escalate threatening behavior.</v>
      </c>
      <c r="B74" s="68"/>
      <c r="C74" s="68"/>
      <c r="D74" s="68"/>
      <c r="E74" s="68"/>
      <c r="F74" s="68"/>
      <c r="G74" s="68"/>
      <c r="H74" s="50"/>
      <c r="I74" s="50"/>
      <c r="J74" s="50"/>
      <c r="K74" s="50"/>
      <c r="L74" s="50"/>
      <c r="M74" s="50"/>
      <c r="N74" s="50"/>
    </row>
    <row r="75" spans="1:14" ht="12.75">
      <c r="A75" s="68"/>
      <c r="B75" s="68"/>
      <c r="C75" s="68"/>
      <c r="D75" s="68"/>
      <c r="E75" s="68"/>
      <c r="F75" s="68"/>
      <c r="G75" s="68"/>
      <c r="H75" s="50"/>
      <c r="I75" s="50"/>
      <c r="J75" s="50"/>
      <c r="K75" s="50"/>
      <c r="L75" s="50"/>
      <c r="M75" s="50"/>
      <c r="N75" s="50"/>
    </row>
    <row r="76" spans="1:7" ht="12.75">
      <c r="A76" s="68"/>
      <c r="B76" s="68"/>
      <c r="C76" s="68"/>
      <c r="D76" s="68"/>
      <c r="E76" s="68"/>
      <c r="F76" s="68"/>
      <c r="G76" s="68"/>
    </row>
    <row r="77" spans="1:7" ht="12.75">
      <c r="A77" s="68"/>
      <c r="B77" s="68"/>
      <c r="C77" s="68"/>
      <c r="D77" s="68"/>
      <c r="E77" s="68"/>
      <c r="F77" s="68"/>
      <c r="G77" s="68"/>
    </row>
    <row r="78" spans="1:7" ht="12.75">
      <c r="A78" s="68"/>
      <c r="B78" s="68"/>
      <c r="C78" s="68"/>
      <c r="D78" s="68"/>
      <c r="E78" s="68"/>
      <c r="F78" s="68"/>
      <c r="G78" s="68"/>
    </row>
    <row r="79" spans="1:7" ht="12.75">
      <c r="A79" s="68"/>
      <c r="B79" s="68"/>
      <c r="C79" s="68"/>
      <c r="D79" s="68"/>
      <c r="E79" s="68"/>
      <c r="F79" s="68"/>
      <c r="G79" s="68"/>
    </row>
    <row r="80" spans="1:7" ht="12.75">
      <c r="A80" s="68"/>
      <c r="B80" s="68"/>
      <c r="C80" s="68"/>
      <c r="D80" s="68"/>
      <c r="E80" s="68"/>
      <c r="F80" s="68"/>
      <c r="G80" s="68"/>
    </row>
    <row r="81" spans="1:7" ht="12.75">
      <c r="A81" s="68"/>
      <c r="B81" s="68"/>
      <c r="C81" s="68"/>
      <c r="D81" s="68"/>
      <c r="E81" s="68"/>
      <c r="F81" s="68"/>
      <c r="G81" s="68"/>
    </row>
    <row r="82" spans="1:7" ht="12.75">
      <c r="A82" s="68"/>
      <c r="B82" s="68"/>
      <c r="C82" s="68"/>
      <c r="D82" s="68"/>
      <c r="E82" s="68"/>
      <c r="F82" s="68"/>
      <c r="G82" s="68"/>
    </row>
    <row r="83" spans="1:7" ht="12.75">
      <c r="A83" s="68"/>
      <c r="B83" s="68"/>
      <c r="C83" s="68"/>
      <c r="D83" s="68"/>
      <c r="E83" s="68"/>
      <c r="F83" s="68"/>
      <c r="G83" s="68"/>
    </row>
    <row r="84" spans="1:7" ht="12.75">
      <c r="A84" s="68"/>
      <c r="B84" s="68"/>
      <c r="C84" s="68"/>
      <c r="D84" s="68"/>
      <c r="E84" s="68"/>
      <c r="F84" s="68"/>
      <c r="G84" s="68"/>
    </row>
    <row r="85" spans="1:7" ht="12.75">
      <c r="A85" s="68"/>
      <c r="B85" s="68"/>
      <c r="C85" s="68"/>
      <c r="D85" s="68"/>
      <c r="E85" s="68"/>
      <c r="F85" s="68"/>
      <c r="G85" s="68"/>
    </row>
    <row r="89" spans="1:14" ht="15.75">
      <c r="A89" s="22" t="str">
        <f>'Summary Data'!B2</f>
        <v>01.DBT.B</v>
      </c>
      <c r="G89" s="34" t="str">
        <f>'Raw Data'!A3</f>
        <v>Prevention and Management of Disruptive Behavior</v>
      </c>
      <c r="N89" s="59">
        <f>'Raw Data'!F3</f>
        <v>36829</v>
      </c>
    </row>
  </sheetData>
  <mergeCells count="27">
    <mergeCell ref="A78:G79"/>
    <mergeCell ref="A80:G81"/>
    <mergeCell ref="A82:G83"/>
    <mergeCell ref="A84:G85"/>
    <mergeCell ref="A70:G71"/>
    <mergeCell ref="A72:G73"/>
    <mergeCell ref="A74:G75"/>
    <mergeCell ref="A76:G77"/>
    <mergeCell ref="A66:G67"/>
    <mergeCell ref="A68:G69"/>
    <mergeCell ref="A26:K26"/>
    <mergeCell ref="A27:K27"/>
    <mergeCell ref="A35:K35"/>
    <mergeCell ref="A36:K36"/>
    <mergeCell ref="A37:K37"/>
    <mergeCell ref="A38:K38"/>
    <mergeCell ref="A39:K39"/>
    <mergeCell ref="A22:K22"/>
    <mergeCell ref="A23:K23"/>
    <mergeCell ref="A24:K24"/>
    <mergeCell ref="A34:K34"/>
    <mergeCell ref="A28:K29"/>
    <mergeCell ref="A31:K31"/>
    <mergeCell ref="A32:K32"/>
    <mergeCell ref="A33:K33"/>
    <mergeCell ref="A30:K30"/>
    <mergeCell ref="A25:K25"/>
  </mergeCells>
  <printOptions/>
  <pageMargins left="0.5" right="0.1" top="0.1" bottom="0.1" header="0.5" footer="0.5"/>
  <pageSetup horizontalDpi="300" verticalDpi="300" orientation="landscape" r:id="rId2"/>
  <rowBreaks count="2" manualBreakCount="2">
    <brk id="44" max="255" man="1"/>
    <brk id="88" max="255" man="1"/>
  </rowBreaks>
  <drawing r:id="rId1"/>
</worksheet>
</file>

<file path=xl/worksheets/sheet2.xml><?xml version="1.0" encoding="utf-8"?>
<worksheet xmlns="http://schemas.openxmlformats.org/spreadsheetml/2006/main" xmlns:r="http://schemas.openxmlformats.org/officeDocument/2006/relationships">
  <dimension ref="A1:N45"/>
  <sheetViews>
    <sheetView workbookViewId="0" topLeftCell="A1">
      <selection activeCell="A1" sqref="A1"/>
    </sheetView>
  </sheetViews>
  <sheetFormatPr defaultColWidth="9.140625" defaultRowHeight="12.75"/>
  <cols>
    <col min="1" max="1" width="7.140625" style="0" customWidth="1"/>
    <col min="13" max="13" width="10.140625" style="0" bestFit="1" customWidth="1"/>
    <col min="14" max="14" width="10.140625" style="0" customWidth="1"/>
  </cols>
  <sheetData>
    <row r="1" spans="1:14" ht="15.75">
      <c r="A1" s="22" t="str">
        <f>'Summary Data'!B2</f>
        <v>01.DBT.B</v>
      </c>
      <c r="G1" s="34" t="str">
        <f>'Raw Data'!A3</f>
        <v>Prevention and Management of Disruptive Behavior</v>
      </c>
      <c r="N1" s="59">
        <f>'Raw Data'!F3</f>
        <v>36829</v>
      </c>
    </row>
    <row r="45" spans="1:14" ht="15.75">
      <c r="A45" s="22" t="str">
        <f>'Summary Data'!B2</f>
        <v>01.DBT.B</v>
      </c>
      <c r="G45" s="34" t="str">
        <f>'Raw Data'!A3</f>
        <v>Prevention and Management of Disruptive Behavior</v>
      </c>
      <c r="N45" s="59">
        <f>'Raw Data'!F3</f>
        <v>36829</v>
      </c>
    </row>
  </sheetData>
  <printOptions/>
  <pageMargins left="0.5" right="0.1" top="0.25" bottom="0.25" header="0.25" footer="0.25"/>
  <pageSetup horizontalDpi="300" verticalDpi="300" orientation="landscape" r:id="rId2"/>
  <rowBreaks count="1" manualBreakCount="1">
    <brk id="44" max="255" man="1"/>
  </rowBreaks>
  <drawing r:id="rId1"/>
</worksheet>
</file>

<file path=xl/worksheets/sheet3.xml><?xml version="1.0" encoding="utf-8"?>
<worksheet xmlns="http://schemas.openxmlformats.org/spreadsheetml/2006/main" xmlns:r="http://schemas.openxmlformats.org/officeDocument/2006/relationships">
  <dimension ref="A1:I42"/>
  <sheetViews>
    <sheetView workbookViewId="0" topLeftCell="A1">
      <selection activeCell="A1" sqref="A1"/>
    </sheetView>
  </sheetViews>
  <sheetFormatPr defaultColWidth="9.140625" defaultRowHeight="12.75"/>
  <cols>
    <col min="1" max="1" width="15.140625" style="0" customWidth="1"/>
    <col min="2" max="2" width="17.7109375" style="0" customWidth="1"/>
    <col min="3" max="3" width="12.8515625" style="0" customWidth="1"/>
    <col min="4" max="4" width="15.7109375" style="0" customWidth="1"/>
    <col min="5" max="5" width="16.57421875" style="0" customWidth="1"/>
    <col min="6" max="6" width="9.421875" style="0" customWidth="1"/>
    <col min="7" max="7" width="16.00390625" style="0" customWidth="1"/>
    <col min="8" max="8" width="20.421875" style="0" customWidth="1"/>
    <col min="9" max="9" width="10.57421875" style="0" customWidth="1"/>
    <col min="10" max="11" width="11.00390625" style="0" customWidth="1"/>
    <col min="12" max="18" width="12.00390625" style="0" customWidth="1"/>
  </cols>
  <sheetData>
    <row r="1" spans="1:8" ht="13.5" thickBot="1">
      <c r="A1" s="44" t="str">
        <f>'Raw Data'!A3</f>
        <v>Prevention and Management of Disruptive Behavior</v>
      </c>
      <c r="B1" s="8"/>
      <c r="C1" s="8"/>
      <c r="F1" s="79" t="s">
        <v>2</v>
      </c>
      <c r="G1" s="70"/>
      <c r="H1" s="10" t="s">
        <v>27</v>
      </c>
    </row>
    <row r="2" spans="1:8" ht="12.75">
      <c r="A2" s="21" t="s">
        <v>0</v>
      </c>
      <c r="B2" s="43" t="str">
        <f>'Raw Data'!C3</f>
        <v>01.DBT.B</v>
      </c>
      <c r="C2" s="8"/>
      <c r="F2" s="77" t="s">
        <v>3</v>
      </c>
      <c r="G2" s="78"/>
      <c r="H2" s="26">
        <f>'Summary Data'!H2/'Summary Data'!H12</f>
        <v>0</v>
      </c>
    </row>
    <row r="3" spans="1:8" ht="12.75">
      <c r="A3" s="31" t="s">
        <v>30</v>
      </c>
      <c r="B3" s="32">
        <f>'Raw Data'!F3</f>
        <v>36829</v>
      </c>
      <c r="C3" s="8"/>
      <c r="F3" s="77" t="s">
        <v>4</v>
      </c>
      <c r="G3" s="78"/>
      <c r="H3" s="26">
        <f>'Summary Data'!H3/'Summary Data'!H12</f>
        <v>0.5625</v>
      </c>
    </row>
    <row r="4" spans="1:8" ht="13.5" thickBot="1">
      <c r="A4" s="19" t="s">
        <v>29</v>
      </c>
      <c r="B4" s="20">
        <f>'Summary Data'!B4</f>
        <v>32</v>
      </c>
      <c r="F4" s="77" t="s">
        <v>5</v>
      </c>
      <c r="G4" s="78"/>
      <c r="H4" s="26">
        <f>'Summary Data'!H4/'Summary Data'!H12</f>
        <v>0.25</v>
      </c>
    </row>
    <row r="5" spans="6:8" ht="12.75">
      <c r="F5" s="77" t="s">
        <v>6</v>
      </c>
      <c r="G5" s="78"/>
      <c r="H5" s="26">
        <f>'Summary Data'!H5/'Summary Data'!H12</f>
        <v>0</v>
      </c>
    </row>
    <row r="6" spans="6:8" ht="13.5" thickBot="1">
      <c r="F6" s="77" t="s">
        <v>7</v>
      </c>
      <c r="G6" s="78"/>
      <c r="H6" s="26">
        <f>'Summary Data'!H6/'Summary Data'!H12</f>
        <v>0.125</v>
      </c>
    </row>
    <row r="7" spans="2:8" ht="13.5" thickBot="1">
      <c r="B7" s="9"/>
      <c r="C7" s="52" t="s">
        <v>25</v>
      </c>
      <c r="D7" s="16" t="s">
        <v>26</v>
      </c>
      <c r="F7" s="77" t="s">
        <v>8</v>
      </c>
      <c r="G7" s="78"/>
      <c r="H7" s="26">
        <f>'Summary Data'!H7/'Summary Data'!H12</f>
        <v>0.0625</v>
      </c>
    </row>
    <row r="8" spans="2:8" ht="12.75">
      <c r="B8" s="4" t="s">
        <v>31</v>
      </c>
      <c r="C8" s="29">
        <f>'Summary Data'!C8/'Summary Data'!B4</f>
        <v>0.34375</v>
      </c>
      <c r="D8" s="39">
        <f>'Summary Data'!D8/'Summary Data'!B4</f>
        <v>0.65625</v>
      </c>
      <c r="F8" s="77" t="s">
        <v>9</v>
      </c>
      <c r="G8" s="78"/>
      <c r="H8" s="26">
        <f>'Summary Data'!H8/'Summary Data'!H12</f>
        <v>0</v>
      </c>
    </row>
    <row r="9" spans="2:8" ht="13.5" thickBot="1">
      <c r="B9" s="6" t="s">
        <v>1</v>
      </c>
      <c r="C9" s="30">
        <f>'Summary Data'!C9/'Summary Data'!B4</f>
        <v>0.28125</v>
      </c>
      <c r="D9" s="40">
        <f>'Summary Data'!D9/'Summary Data'!B4</f>
        <v>0.71875</v>
      </c>
      <c r="F9" s="77" t="s">
        <v>10</v>
      </c>
      <c r="G9" s="78"/>
      <c r="H9" s="26">
        <f>'Summary Data'!H9/'Summary Data'!H12</f>
        <v>0</v>
      </c>
    </row>
    <row r="10" spans="6:8" ht="12.75">
      <c r="F10" s="77" t="s">
        <v>28</v>
      </c>
      <c r="G10" s="78"/>
      <c r="H10" s="26">
        <f>'Summary Data'!H10/'Summary Data'!H12</f>
        <v>0</v>
      </c>
    </row>
    <row r="11" spans="6:8" ht="12.75">
      <c r="F11" s="84" t="s">
        <v>57</v>
      </c>
      <c r="G11" s="85"/>
      <c r="H11" s="27">
        <f>'Summary Data'!H11/'Summary Data'!H12</f>
        <v>0.875</v>
      </c>
    </row>
    <row r="12" spans="6:8" ht="12.75">
      <c r="F12" s="80" t="s">
        <v>25</v>
      </c>
      <c r="G12" s="81"/>
      <c r="H12" s="27">
        <f>'Summary Data'!H12/'Summary Data'!B4</f>
        <v>0.5</v>
      </c>
    </row>
    <row r="13" spans="6:8" ht="13.5" thickBot="1">
      <c r="F13" s="82" t="s">
        <v>26</v>
      </c>
      <c r="G13" s="83"/>
      <c r="H13" s="28">
        <f>'Summary Data'!H13/'Summary Data'!B4</f>
        <v>0.0625</v>
      </c>
    </row>
    <row r="14" spans="1:8" ht="16.5" thickBot="1">
      <c r="A14" s="33" t="s">
        <v>32</v>
      </c>
      <c r="B14" s="1"/>
      <c r="C14" s="8"/>
      <c r="D14" s="8"/>
      <c r="E14" s="8"/>
      <c r="F14" s="8"/>
      <c r="G14" s="8"/>
      <c r="H14" s="8"/>
    </row>
    <row r="15" spans="1:9" ht="13.5" thickBot="1">
      <c r="A15" s="9"/>
      <c r="B15" s="15" t="s">
        <v>14</v>
      </c>
      <c r="C15" s="15" t="s">
        <v>15</v>
      </c>
      <c r="D15" s="15" t="s">
        <v>16</v>
      </c>
      <c r="E15" s="15" t="s">
        <v>17</v>
      </c>
      <c r="F15" s="69" t="s">
        <v>25</v>
      </c>
      <c r="G15" s="70"/>
      <c r="H15" s="10" t="s">
        <v>26</v>
      </c>
      <c r="I15" s="45" t="s">
        <v>54</v>
      </c>
    </row>
    <row r="16" spans="1:9" ht="12.75">
      <c r="A16" s="35" t="s">
        <v>34</v>
      </c>
      <c r="B16" s="29">
        <f>'Summary Data'!B16/'Summary Data'!F16</f>
        <v>0.59375</v>
      </c>
      <c r="C16" s="29">
        <f>'Summary Data'!C16/'Summary Data'!F16</f>
        <v>0.40625</v>
      </c>
      <c r="D16" s="29">
        <f>'Summary Data'!D16/'Summary Data'!F16</f>
        <v>0</v>
      </c>
      <c r="E16" s="29">
        <f>'Summary Data'!E16/'Summary Data'!F16</f>
        <v>0</v>
      </c>
      <c r="F16" s="71">
        <f>'Summary Data'!F16/'Summary Data'!B4</f>
        <v>1</v>
      </c>
      <c r="G16" s="72"/>
      <c r="H16" s="26">
        <f>'Summary Data'!H16/'Summary Data'!B4</f>
        <v>0</v>
      </c>
      <c r="I16" s="54">
        <f>'Summary Data'!I16/4</f>
        <v>0.8984375</v>
      </c>
    </row>
    <row r="17" spans="1:9" ht="12.75">
      <c r="A17" s="35" t="s">
        <v>35</v>
      </c>
      <c r="B17" s="29">
        <f>'Summary Data'!B17/'Summary Data'!F17</f>
        <v>0.7741935483870968</v>
      </c>
      <c r="C17" s="29">
        <f>'Summary Data'!C17/'Summary Data'!F17</f>
        <v>0.22580645161290322</v>
      </c>
      <c r="D17" s="29">
        <f>'Summary Data'!D17/'Summary Data'!F17</f>
        <v>0</v>
      </c>
      <c r="E17" s="29">
        <f>'Summary Data'!E17/'Summary Data'!F17</f>
        <v>0</v>
      </c>
      <c r="F17" s="73">
        <f>'Summary Data'!F17/'Summary Data'!B4</f>
        <v>0.96875</v>
      </c>
      <c r="G17" s="74"/>
      <c r="H17" s="26">
        <f>'Summary Data'!H17/'Summary Data'!B4</f>
        <v>0.03125</v>
      </c>
      <c r="I17" s="54">
        <f>'Summary Data'!I17/4</f>
        <v>0.9435483870967742</v>
      </c>
    </row>
    <row r="18" spans="1:9" ht="12.75">
      <c r="A18" s="35" t="s">
        <v>36</v>
      </c>
      <c r="B18" s="29">
        <f>'Summary Data'!B18/'Summary Data'!F18</f>
        <v>0.6451612903225806</v>
      </c>
      <c r="C18" s="29">
        <f>'Summary Data'!C18/'Summary Data'!F18</f>
        <v>0.3548387096774194</v>
      </c>
      <c r="D18" s="29">
        <f>'Summary Data'!D18/'Summary Data'!F18</f>
        <v>0</v>
      </c>
      <c r="E18" s="29">
        <f>'Summary Data'!E18/'Summary Data'!F18</f>
        <v>0</v>
      </c>
      <c r="F18" s="73">
        <f>'Summary Data'!F18/'Summary Data'!B4</f>
        <v>0.96875</v>
      </c>
      <c r="G18" s="74"/>
      <c r="H18" s="26">
        <f>'Summary Data'!H18/'Summary Data'!B4</f>
        <v>0.03125</v>
      </c>
      <c r="I18" s="54">
        <f>'Summary Data'!I18/4</f>
        <v>0.9112903225806451</v>
      </c>
    </row>
    <row r="19" spans="1:9" ht="12.75">
      <c r="A19" s="35" t="s">
        <v>37</v>
      </c>
      <c r="B19" s="29">
        <f>'Summary Data'!B19/'Summary Data'!F19</f>
        <v>0.78125</v>
      </c>
      <c r="C19" s="29">
        <f>'Summary Data'!C19/'Summary Data'!F19</f>
        <v>0.21875</v>
      </c>
      <c r="D19" s="29">
        <f>'Summary Data'!D19/'Summary Data'!F19</f>
        <v>0</v>
      </c>
      <c r="E19" s="29">
        <f>'Summary Data'!E19/'Summary Data'!F19</f>
        <v>0</v>
      </c>
      <c r="F19" s="73">
        <f>'Summary Data'!F19/'Summary Data'!B4</f>
        <v>1</v>
      </c>
      <c r="G19" s="74"/>
      <c r="H19" s="26">
        <f>'Summary Data'!H19/'Summary Data'!B4</f>
        <v>0</v>
      </c>
      <c r="I19" s="54">
        <f>'Summary Data'!I19/4</f>
        <v>0.9453125</v>
      </c>
    </row>
    <row r="20" spans="1:9" ht="12.75">
      <c r="A20" s="35" t="s">
        <v>38</v>
      </c>
      <c r="B20" s="29">
        <f>'Summary Data'!B20/'Summary Data'!F20</f>
        <v>0.7</v>
      </c>
      <c r="C20" s="29">
        <f>'Summary Data'!C20/'Summary Data'!F20</f>
        <v>0.23333333333333334</v>
      </c>
      <c r="D20" s="29">
        <f>'Summary Data'!D20/'Summary Data'!F20</f>
        <v>0.06666666666666667</v>
      </c>
      <c r="E20" s="29">
        <f>'Summary Data'!E20/'Summary Data'!F20</f>
        <v>0</v>
      </c>
      <c r="F20" s="73">
        <f>'Summary Data'!F20/'Summary Data'!B4</f>
        <v>0.9375</v>
      </c>
      <c r="G20" s="74"/>
      <c r="H20" s="26">
        <f>'Summary Data'!H20/'Summary Data'!B4</f>
        <v>0.0625</v>
      </c>
      <c r="I20" s="54">
        <f>'Summary Data'!I20/4</f>
        <v>0.9083333333333333</v>
      </c>
    </row>
    <row r="21" spans="1:9" ht="12.75">
      <c r="A21" s="35" t="s">
        <v>39</v>
      </c>
      <c r="B21" s="29">
        <f>'Summary Data'!B21/'Summary Data'!F21</f>
        <v>0.7096774193548387</v>
      </c>
      <c r="C21" s="29">
        <f>'Summary Data'!C21/'Summary Data'!F21</f>
        <v>0.22580645161290322</v>
      </c>
      <c r="D21" s="29">
        <f>'Summary Data'!D21/'Summary Data'!F21</f>
        <v>0.06451612903225806</v>
      </c>
      <c r="E21" s="29">
        <f>'Summary Data'!E21/'Summary Data'!F21</f>
        <v>0</v>
      </c>
      <c r="F21" s="73">
        <f>'Summary Data'!F21/'Summary Data'!B4</f>
        <v>0.96875</v>
      </c>
      <c r="G21" s="74"/>
      <c r="H21" s="26">
        <f>'Summary Data'!H21/'Summary Data'!B4</f>
        <v>0.03125</v>
      </c>
      <c r="I21" s="54">
        <f>'Summary Data'!I21/4</f>
        <v>0.9112903225806451</v>
      </c>
    </row>
    <row r="22" spans="1:9" ht="12.75">
      <c r="A22" s="35" t="s">
        <v>40</v>
      </c>
      <c r="B22" s="29">
        <f>'Summary Data'!B22/'Summary Data'!F22</f>
        <v>0.8125</v>
      </c>
      <c r="C22" s="29">
        <f>'Summary Data'!C22/'Summary Data'!F22</f>
        <v>0.15625</v>
      </c>
      <c r="D22" s="29">
        <f>'Summary Data'!D22/'Summary Data'!F22</f>
        <v>0.03125</v>
      </c>
      <c r="E22" s="29">
        <f>'Summary Data'!E22/'Summary Data'!F22</f>
        <v>0</v>
      </c>
      <c r="F22" s="73">
        <f>'Summary Data'!F22/'Summary Data'!B4</f>
        <v>1</v>
      </c>
      <c r="G22" s="74"/>
      <c r="H22" s="26">
        <f>'Summary Data'!H22/'Summary Data'!B4</f>
        <v>0</v>
      </c>
      <c r="I22" s="54">
        <f>'Summary Data'!I22/4</f>
        <v>0.9453125</v>
      </c>
    </row>
    <row r="23" spans="1:9" ht="12.75">
      <c r="A23" s="35" t="s">
        <v>41</v>
      </c>
      <c r="B23" s="29">
        <f>'Summary Data'!B23/'Summary Data'!F23</f>
        <v>0.8064516129032258</v>
      </c>
      <c r="C23" s="29">
        <f>'Summary Data'!C23/'Summary Data'!F23</f>
        <v>0.1935483870967742</v>
      </c>
      <c r="D23" s="29">
        <f>'Summary Data'!D23/'Summary Data'!F23</f>
        <v>0</v>
      </c>
      <c r="E23" s="29">
        <f>'Summary Data'!E23/'Summary Data'!F23</f>
        <v>0</v>
      </c>
      <c r="F23" s="73">
        <f>'Summary Data'!F23/'Summary Data'!B4</f>
        <v>0.96875</v>
      </c>
      <c r="G23" s="74"/>
      <c r="H23" s="26">
        <f>'Summary Data'!H23/'Summary Data'!B4</f>
        <v>0.03125</v>
      </c>
      <c r="I23" s="54">
        <f>'Summary Data'!I23/4</f>
        <v>0.9516129032258065</v>
      </c>
    </row>
    <row r="24" spans="1:9" ht="12.75">
      <c r="A24" s="35" t="s">
        <v>42</v>
      </c>
      <c r="B24" s="29">
        <f>'Summary Data'!B24/'Summary Data'!F24</f>
        <v>0.6129032258064516</v>
      </c>
      <c r="C24" s="29">
        <f>'Summary Data'!C24/'Summary Data'!F24</f>
        <v>0.3870967741935484</v>
      </c>
      <c r="D24" s="29">
        <f>'Summary Data'!D24/'Summary Data'!F24</f>
        <v>0</v>
      </c>
      <c r="E24" s="29">
        <f>'Summary Data'!E24/'Summary Data'!F24</f>
        <v>0</v>
      </c>
      <c r="F24" s="73">
        <f>'Summary Data'!F24/'Summary Data'!B4</f>
        <v>0.96875</v>
      </c>
      <c r="G24" s="74"/>
      <c r="H24" s="26">
        <f>'Summary Data'!H24/'Summary Data'!B4</f>
        <v>0.03125</v>
      </c>
      <c r="I24" s="54">
        <f>'Summary Data'!I24/4</f>
        <v>0.9032258064516129</v>
      </c>
    </row>
    <row r="25" spans="1:9" ht="12.75">
      <c r="A25" s="35" t="s">
        <v>43</v>
      </c>
      <c r="B25" s="29">
        <f>'Summary Data'!B25/'Summary Data'!F25</f>
        <v>0.4838709677419355</v>
      </c>
      <c r="C25" s="29">
        <f>'Summary Data'!C25/'Summary Data'!F25</f>
        <v>0.5161290322580645</v>
      </c>
      <c r="D25" s="29">
        <f>'Summary Data'!D25/'Summary Data'!F25</f>
        <v>0</v>
      </c>
      <c r="E25" s="29">
        <f>'Summary Data'!E25/'Summary Data'!F25</f>
        <v>0</v>
      </c>
      <c r="F25" s="73">
        <f>'Summary Data'!F25/'Summary Data'!B4</f>
        <v>0.96875</v>
      </c>
      <c r="G25" s="74"/>
      <c r="H25" s="26">
        <f>'Summary Data'!H25/'Summary Data'!B4</f>
        <v>0.03125</v>
      </c>
      <c r="I25" s="54">
        <f>'Summary Data'!I25/4</f>
        <v>0.8709677419354839</v>
      </c>
    </row>
    <row r="26" spans="1:9" ht="12.75">
      <c r="A26" s="35" t="s">
        <v>44</v>
      </c>
      <c r="B26" s="29">
        <f>'Summary Data'!B26/'Summary Data'!F26</f>
        <v>0.6129032258064516</v>
      </c>
      <c r="C26" s="29">
        <f>'Summary Data'!C26/'Summary Data'!F26</f>
        <v>0.25806451612903225</v>
      </c>
      <c r="D26" s="29">
        <f>'Summary Data'!D26/'Summary Data'!F26</f>
        <v>0.12903225806451613</v>
      </c>
      <c r="E26" s="29">
        <f>'Summary Data'!E26/'Summary Data'!F26</f>
        <v>0</v>
      </c>
      <c r="F26" s="73">
        <f>'Summary Data'!F26/'Summary Data'!B4</f>
        <v>0.96875</v>
      </c>
      <c r="G26" s="74"/>
      <c r="H26" s="26">
        <f>'Summary Data'!H26/'Summary Data'!B4</f>
        <v>0.03125</v>
      </c>
      <c r="I26" s="54">
        <f>'Summary Data'!I26/4</f>
        <v>0.8709677419354839</v>
      </c>
    </row>
    <row r="27" spans="1:9" ht="12.75">
      <c r="A27" s="35" t="s">
        <v>45</v>
      </c>
      <c r="B27" s="29">
        <f>'Summary Data'!B27/'Summary Data'!F27</f>
        <v>0.625</v>
      </c>
      <c r="C27" s="29">
        <f>'Summary Data'!C27/'Summary Data'!F27</f>
        <v>0.28125</v>
      </c>
      <c r="D27" s="29">
        <f>'Summary Data'!D27/'Summary Data'!F27</f>
        <v>0.09375</v>
      </c>
      <c r="E27" s="29">
        <f>'Summary Data'!E27/'Summary Data'!F27</f>
        <v>0</v>
      </c>
      <c r="F27" s="73">
        <f>'Summary Data'!F27/'Summary Data'!B4</f>
        <v>1</v>
      </c>
      <c r="G27" s="74"/>
      <c r="H27" s="26">
        <f>'Summary Data'!H27/'Summary Data'!B4</f>
        <v>0</v>
      </c>
      <c r="I27" s="54">
        <f>'Summary Data'!I27/4</f>
        <v>0.8828125</v>
      </c>
    </row>
    <row r="28" spans="1:9" ht="12.75">
      <c r="A28" s="35" t="s">
        <v>46</v>
      </c>
      <c r="B28" s="29">
        <f>'Summary Data'!B28/'Summary Data'!F28</f>
        <v>0.84375</v>
      </c>
      <c r="C28" s="29">
        <f>'Summary Data'!C28/'Summary Data'!F28</f>
        <v>0.15625</v>
      </c>
      <c r="D28" s="29">
        <f>'Summary Data'!D28/'Summary Data'!F28</f>
        <v>0</v>
      </c>
      <c r="E28" s="29">
        <f>'Summary Data'!E28/'Summary Data'!F28</f>
        <v>0</v>
      </c>
      <c r="F28" s="73">
        <f>'Summary Data'!F28/'Summary Data'!B4</f>
        <v>1</v>
      </c>
      <c r="G28" s="74"/>
      <c r="H28" s="26">
        <f>'Summary Data'!H28/'Summary Data'!B4</f>
        <v>0</v>
      </c>
      <c r="I28" s="54">
        <f>'Summary Data'!I28/4</f>
        <v>0.9609375</v>
      </c>
    </row>
    <row r="29" spans="1:9" ht="12.75">
      <c r="A29" s="35" t="s">
        <v>47</v>
      </c>
      <c r="B29" s="29">
        <f>'Summary Data'!B29/'Summary Data'!F29</f>
        <v>0.9354838709677419</v>
      </c>
      <c r="C29" s="29">
        <f>'Summary Data'!C29/'Summary Data'!F29</f>
        <v>0.06451612903225806</v>
      </c>
      <c r="D29" s="29">
        <f>'Summary Data'!D29/'Summary Data'!F29</f>
        <v>0</v>
      </c>
      <c r="E29" s="29">
        <f>'Summary Data'!E29/'Summary Data'!F29</f>
        <v>0</v>
      </c>
      <c r="F29" s="73">
        <f>'Summary Data'!F29/'Summary Data'!B4</f>
        <v>0.96875</v>
      </c>
      <c r="G29" s="74"/>
      <c r="H29" s="26">
        <f>'Summary Data'!H29/'Summary Data'!B4</f>
        <v>0.03125</v>
      </c>
      <c r="I29" s="54">
        <f>'Summary Data'!I29/4</f>
        <v>0.9838709677419355</v>
      </c>
    </row>
    <row r="30" spans="1:9" ht="12.75">
      <c r="A30" s="35" t="s">
        <v>48</v>
      </c>
      <c r="B30" s="29">
        <f>'Summary Data'!B30/'Summary Data'!F30</f>
        <v>0.7096774193548387</v>
      </c>
      <c r="C30" s="29">
        <f>'Summary Data'!C30/'Summary Data'!F30</f>
        <v>0.25806451612903225</v>
      </c>
      <c r="D30" s="29">
        <f>'Summary Data'!D30/'Summary Data'!F30</f>
        <v>0.03225806451612903</v>
      </c>
      <c r="E30" s="29">
        <f>'Summary Data'!E30/'Summary Data'!F30</f>
        <v>0</v>
      </c>
      <c r="F30" s="73">
        <f>'Summary Data'!F30/'Summary Data'!B4</f>
        <v>0.96875</v>
      </c>
      <c r="G30" s="74"/>
      <c r="H30" s="26">
        <f>'Summary Data'!H30/'Summary Data'!B4</f>
        <v>0.03125</v>
      </c>
      <c r="I30" s="54">
        <f>'Summary Data'!I30/4</f>
        <v>0.9193548387096774</v>
      </c>
    </row>
    <row r="31" spans="1:9" ht="13.5" thickBot="1">
      <c r="A31" s="36" t="s">
        <v>49</v>
      </c>
      <c r="B31" s="30">
        <f>'Summary Data'!B31/'Summary Data'!F31</f>
        <v>0.8709677419354839</v>
      </c>
      <c r="C31" s="30">
        <f>'Summary Data'!C31/'Summary Data'!F31</f>
        <v>0.12903225806451613</v>
      </c>
      <c r="D31" s="30">
        <f>'Summary Data'!D31/'Summary Data'!F31</f>
        <v>0</v>
      </c>
      <c r="E31" s="30">
        <f>'Summary Data'!E31/'Summary Data'!F31</f>
        <v>0</v>
      </c>
      <c r="F31" s="75">
        <f>'Summary Data'!F31/'Summary Data'!B4</f>
        <v>0.96875</v>
      </c>
      <c r="G31" s="76"/>
      <c r="H31" s="28">
        <f>'Summary Data'!H31/'Summary Data'!B4</f>
        <v>0.03125</v>
      </c>
      <c r="I31" s="55">
        <f>'Summary Data'!I31/4</f>
        <v>0.967741935483871</v>
      </c>
    </row>
    <row r="32" ht="13.5" thickBot="1"/>
    <row r="33" spans="1:6" ht="13.5" thickBot="1">
      <c r="A33" s="9"/>
      <c r="B33" s="15" t="s">
        <v>18</v>
      </c>
      <c r="C33" s="15" t="s">
        <v>19</v>
      </c>
      <c r="D33" s="15" t="s">
        <v>25</v>
      </c>
      <c r="E33" s="16" t="s">
        <v>26</v>
      </c>
      <c r="F33" s="53"/>
    </row>
    <row r="34" spans="1:6" ht="13.5" thickBot="1">
      <c r="A34" s="36" t="s">
        <v>50</v>
      </c>
      <c r="B34" s="30">
        <f>'Summary Data'!B34/'Summary Data'!D34</f>
        <v>0.2903225806451613</v>
      </c>
      <c r="C34" s="30">
        <f>'Summary Data'!C34/'Summary Data'!D34</f>
        <v>0.7096774193548387</v>
      </c>
      <c r="D34" s="30">
        <f>'Summary Data'!D34/'Summary Data'!B4</f>
        <v>0.96875</v>
      </c>
      <c r="E34" s="28">
        <f>'Summary Data'!E34/'Summary Data'!B4</f>
        <v>0.03125</v>
      </c>
      <c r="F34" s="56"/>
    </row>
    <row r="35" spans="1:6" ht="12.75">
      <c r="A35" s="23"/>
      <c r="B35" s="24"/>
      <c r="C35" s="24"/>
      <c r="D35" s="24"/>
      <c r="E35" s="24"/>
      <c r="F35" s="24"/>
    </row>
    <row r="36" spans="2:6" ht="16.5" thickBot="1">
      <c r="B36" s="2"/>
      <c r="C36" s="2"/>
      <c r="D36" s="2"/>
      <c r="E36" s="25" t="s">
        <v>33</v>
      </c>
      <c r="F36" s="25"/>
    </row>
    <row r="37" spans="1:9" ht="13.5" thickBot="1">
      <c r="A37" s="14"/>
      <c r="B37" s="17" t="s">
        <v>20</v>
      </c>
      <c r="C37" s="17" t="s">
        <v>21</v>
      </c>
      <c r="D37" s="17" t="s">
        <v>22</v>
      </c>
      <c r="E37" s="17" t="s">
        <v>23</v>
      </c>
      <c r="F37" s="17" t="s">
        <v>24</v>
      </c>
      <c r="G37" s="17" t="s">
        <v>25</v>
      </c>
      <c r="H37" s="16" t="s">
        <v>26</v>
      </c>
      <c r="I37" s="45" t="s">
        <v>54</v>
      </c>
    </row>
    <row r="38" spans="1:9" ht="12.75">
      <c r="A38" s="37" t="s">
        <v>11</v>
      </c>
      <c r="B38" s="29">
        <f>'Summary Data'!B38/'Summary Data'!G38</f>
        <v>0.5625</v>
      </c>
      <c r="C38" s="29">
        <f>'Summary Data'!C38/'Summary Data'!G38</f>
        <v>0.4375</v>
      </c>
      <c r="D38" s="29">
        <f>'Summary Data'!D38/'Summary Data'!G38</f>
        <v>0</v>
      </c>
      <c r="E38" s="29">
        <f>'Summary Data'!E38/'Summary Data'!G38</f>
        <v>0</v>
      </c>
      <c r="F38" s="29">
        <f>'Summary Data'!F38/'Summary Data'!G38</f>
        <v>0</v>
      </c>
      <c r="G38" s="29">
        <f>'Summary Data'!G38/'Summary Data'!B4</f>
        <v>1</v>
      </c>
      <c r="H38" s="26">
        <f>'Summary Data'!H38/'Summary Data'!B4</f>
        <v>0</v>
      </c>
      <c r="I38" s="54">
        <f>'Summary Data'!I38/5</f>
        <v>0.9125</v>
      </c>
    </row>
    <row r="39" spans="1:9" ht="12.75">
      <c r="A39" s="37" t="s">
        <v>12</v>
      </c>
      <c r="B39" s="29">
        <f>'Summary Data'!B39/'Summary Data'!G39</f>
        <v>0.5625</v>
      </c>
      <c r="C39" s="29">
        <f>'Summary Data'!C39/'Summary Data'!G39</f>
        <v>0.40625</v>
      </c>
      <c r="D39" s="29">
        <f>'Summary Data'!D39/'Summary Data'!G39</f>
        <v>0.03125</v>
      </c>
      <c r="E39" s="29">
        <f>'Summary Data'!E39/'Summary Data'!G39</f>
        <v>0</v>
      </c>
      <c r="F39" s="29">
        <f>'Summary Data'!F39/'Summary Data'!G39</f>
        <v>0</v>
      </c>
      <c r="G39" s="29">
        <f>'Summary Data'!G39/'Summary Data'!B4</f>
        <v>1</v>
      </c>
      <c r="H39" s="26">
        <f>'Summary Data'!H39/'Summary Data'!B4</f>
        <v>0</v>
      </c>
      <c r="I39" s="54">
        <f>'Summary Data'!I39/5</f>
        <v>0.90625</v>
      </c>
    </row>
    <row r="40" spans="1:9" ht="12.75">
      <c r="A40" s="37" t="s">
        <v>13</v>
      </c>
      <c r="B40" s="29">
        <f>'Summary Data'!B40/'Summary Data'!G40</f>
        <v>0.6451612903225806</v>
      </c>
      <c r="C40" s="29">
        <f>'Summary Data'!C40/'Summary Data'!G40</f>
        <v>0.3225806451612903</v>
      </c>
      <c r="D40" s="29">
        <f>'Summary Data'!D40/'Summary Data'!G40</f>
        <v>0.03225806451612903</v>
      </c>
      <c r="E40" s="29">
        <f>'Summary Data'!E40/'Summary Data'!G40</f>
        <v>0</v>
      </c>
      <c r="F40" s="29">
        <f>'Summary Data'!F40/'Summary Data'!G40</f>
        <v>0</v>
      </c>
      <c r="G40" s="29">
        <f>'Summary Data'!G40/'Summary Data'!B4</f>
        <v>0.96875</v>
      </c>
      <c r="H40" s="26">
        <f>'Summary Data'!H40/'Summary Data'!B4</f>
        <v>0.03125</v>
      </c>
      <c r="I40" s="54">
        <f>'Summary Data'!I40/5</f>
        <v>0.9225806451612903</v>
      </c>
    </row>
    <row r="41" spans="1:9" ht="12.75">
      <c r="A41" s="37" t="s">
        <v>51</v>
      </c>
      <c r="B41" s="29">
        <f>'Summary Data'!B41/'Summary Data'!G41</f>
        <v>0.71875</v>
      </c>
      <c r="C41" s="29">
        <f>'Summary Data'!C41/'Summary Data'!G41</f>
        <v>0.25</v>
      </c>
      <c r="D41" s="29">
        <f>'Summary Data'!D41/'Summary Data'!G41</f>
        <v>0.03125</v>
      </c>
      <c r="E41" s="29">
        <f>'Summary Data'!E41/'Summary Data'!G41</f>
        <v>0</v>
      </c>
      <c r="F41" s="29">
        <f>'Summary Data'!F41/'Summary Data'!G41</f>
        <v>0</v>
      </c>
      <c r="G41" s="29">
        <f>'Summary Data'!G41/'Summary Data'!B4</f>
        <v>1</v>
      </c>
      <c r="H41" s="26">
        <f>'Summary Data'!H41/'Summary Data'!B4</f>
        <v>0</v>
      </c>
      <c r="I41" s="54">
        <f>'Summary Data'!I41/5</f>
        <v>0.9375</v>
      </c>
    </row>
    <row r="42" spans="1:9" ht="13.5" thickBot="1">
      <c r="A42" s="38" t="s">
        <v>52</v>
      </c>
      <c r="B42" s="30">
        <f>'Summary Data'!B42/'Summary Data'!G42</f>
        <v>0.5625</v>
      </c>
      <c r="C42" s="30">
        <f>'Summary Data'!C42/'Summary Data'!G42</f>
        <v>0.40625</v>
      </c>
      <c r="D42" s="30">
        <f>'Summary Data'!D42/'Summary Data'!G42</f>
        <v>0.03125</v>
      </c>
      <c r="E42" s="30">
        <f>'Summary Data'!E42/'Summary Data'!G42</f>
        <v>0</v>
      </c>
      <c r="F42" s="30">
        <f>'Summary Data'!F42/'Summary Data'!G42</f>
        <v>0</v>
      </c>
      <c r="G42" s="30">
        <f>'Summary Data'!G42/'Summary Data'!B4</f>
        <v>1</v>
      </c>
      <c r="H42" s="28">
        <f>'Summary Data'!H42/'Summary Data'!B4</f>
        <v>0</v>
      </c>
      <c r="I42" s="55">
        <f>'Summary Data'!I42/5</f>
        <v>0.90625</v>
      </c>
    </row>
  </sheetData>
  <mergeCells count="30">
    <mergeCell ref="F9:G9"/>
    <mergeCell ref="F10:G10"/>
    <mergeCell ref="F12:G12"/>
    <mergeCell ref="F13:G13"/>
    <mergeCell ref="F11:G11"/>
    <mergeCell ref="F5:G5"/>
    <mergeCell ref="F6:G6"/>
    <mergeCell ref="F7:G7"/>
    <mergeCell ref="F8:G8"/>
    <mergeCell ref="F2:G2"/>
    <mergeCell ref="F1:G1"/>
    <mergeCell ref="F3:G3"/>
    <mergeCell ref="F4:G4"/>
    <mergeCell ref="F28:G28"/>
    <mergeCell ref="F29:G29"/>
    <mergeCell ref="F30:G30"/>
    <mergeCell ref="F31:G31"/>
    <mergeCell ref="F24:G24"/>
    <mergeCell ref="F25:G25"/>
    <mergeCell ref="F26:G26"/>
    <mergeCell ref="F27:G27"/>
    <mergeCell ref="F20:G20"/>
    <mergeCell ref="F21:G21"/>
    <mergeCell ref="F22:G22"/>
    <mergeCell ref="F23:G23"/>
    <mergeCell ref="F15:G15"/>
    <mergeCell ref="F16:G16"/>
    <mergeCell ref="F17:G17"/>
    <mergeCell ref="F19:G19"/>
    <mergeCell ref="F18:G18"/>
  </mergeCells>
  <printOptions/>
  <pageMargins left="0.1" right="0.1" top="0.1" bottom="0.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1" sqref="A1"/>
    </sheetView>
  </sheetViews>
  <sheetFormatPr defaultColWidth="9.140625" defaultRowHeight="12.75"/>
  <cols>
    <col min="1" max="1" width="15.140625" style="0" customWidth="1"/>
    <col min="2" max="2" width="17.7109375" style="0" customWidth="1"/>
    <col min="3" max="3" width="12.8515625" style="0" customWidth="1"/>
    <col min="4" max="4" width="15.7109375" style="0" customWidth="1"/>
    <col min="5" max="5" width="16.57421875" style="0" customWidth="1"/>
    <col min="6" max="6" width="9.421875" style="0" customWidth="1"/>
    <col min="7" max="7" width="16.00390625" style="0" customWidth="1"/>
    <col min="8" max="8" width="20.421875" style="0" customWidth="1"/>
    <col min="9" max="9" width="10.421875" style="0" customWidth="1"/>
    <col min="10" max="11" width="11.00390625" style="0" customWidth="1"/>
    <col min="12" max="18" width="12.00390625" style="0" customWidth="1"/>
  </cols>
  <sheetData>
    <row r="1" spans="1:8" ht="13.5" thickBot="1">
      <c r="A1" s="44" t="str">
        <f>'Raw Data'!A3</f>
        <v>Prevention and Management of Disruptive Behavior</v>
      </c>
      <c r="C1" s="8"/>
      <c r="D1" s="8"/>
      <c r="E1" s="8"/>
      <c r="F1" s="79" t="s">
        <v>2</v>
      </c>
      <c r="G1" s="70"/>
      <c r="H1" s="10" t="s">
        <v>27</v>
      </c>
    </row>
    <row r="2" spans="1:8" ht="12.75">
      <c r="A2" s="21" t="s">
        <v>0</v>
      </c>
      <c r="B2" s="43" t="str">
        <f>'Raw Data'!C3</f>
        <v>01.DBT.B</v>
      </c>
      <c r="C2" s="8"/>
      <c r="D2" s="8"/>
      <c r="E2" s="8"/>
      <c r="F2" s="86" t="s">
        <v>3</v>
      </c>
      <c r="G2" s="87"/>
      <c r="H2" s="5">
        <f>'Raw Data'!C4</f>
        <v>0</v>
      </c>
    </row>
    <row r="3" spans="1:8" ht="12.75">
      <c r="A3" s="31" t="s">
        <v>30</v>
      </c>
      <c r="B3" s="32">
        <f>'Raw Data'!F3</f>
        <v>36829</v>
      </c>
      <c r="C3" s="8"/>
      <c r="D3" s="8"/>
      <c r="E3" s="8"/>
      <c r="F3" s="77" t="s">
        <v>4</v>
      </c>
      <c r="G3" s="88"/>
      <c r="H3" s="5">
        <f>'Raw Data'!C5</f>
        <v>9</v>
      </c>
    </row>
    <row r="4" spans="1:8" ht="13.5" thickBot="1">
      <c r="A4" s="19" t="s">
        <v>29</v>
      </c>
      <c r="B4" s="20">
        <f>F16+H16</f>
        <v>32</v>
      </c>
      <c r="C4" s="8"/>
      <c r="D4" s="8"/>
      <c r="E4" s="8"/>
      <c r="F4" s="77" t="s">
        <v>5</v>
      </c>
      <c r="G4" s="88"/>
      <c r="H4" s="5">
        <f>'Raw Data'!C6</f>
        <v>4</v>
      </c>
    </row>
    <row r="5" spans="6:8" ht="12.75">
      <c r="F5" s="77" t="s">
        <v>6</v>
      </c>
      <c r="G5" s="88"/>
      <c r="H5" s="5">
        <f>'Raw Data'!C7</f>
        <v>0</v>
      </c>
    </row>
    <row r="6" spans="6:8" ht="13.5" thickBot="1">
      <c r="F6" s="77" t="s">
        <v>7</v>
      </c>
      <c r="G6" s="88"/>
      <c r="H6" s="5">
        <f>'Raw Data'!C8</f>
        <v>2</v>
      </c>
    </row>
    <row r="7" spans="2:8" ht="13.5" thickBot="1">
      <c r="B7" s="9"/>
      <c r="C7" s="52" t="s">
        <v>25</v>
      </c>
      <c r="D7" s="16" t="s">
        <v>26</v>
      </c>
      <c r="F7" s="77" t="s">
        <v>8</v>
      </c>
      <c r="G7" s="88"/>
      <c r="H7" s="5">
        <f>'Raw Data'!C9</f>
        <v>1</v>
      </c>
    </row>
    <row r="8" spans="2:8" ht="12.75">
      <c r="B8" s="4" t="s">
        <v>31</v>
      </c>
      <c r="C8" s="3">
        <f>'Raw Data'!B46</f>
        <v>11</v>
      </c>
      <c r="D8" s="41">
        <f>B4-C8</f>
        <v>21</v>
      </c>
      <c r="F8" s="77" t="s">
        <v>9</v>
      </c>
      <c r="G8" s="88"/>
      <c r="H8" s="5">
        <f>'Raw Data'!C10</f>
        <v>0</v>
      </c>
    </row>
    <row r="9" spans="2:8" ht="13.5" thickBot="1">
      <c r="B9" s="6" t="s">
        <v>1</v>
      </c>
      <c r="C9" s="11">
        <f>'Raw Data'!D46</f>
        <v>9</v>
      </c>
      <c r="D9" s="42">
        <f>B4-C9</f>
        <v>23</v>
      </c>
      <c r="F9" s="77" t="s">
        <v>10</v>
      </c>
      <c r="G9" s="88"/>
      <c r="H9" s="5">
        <f>'Raw Data'!C11</f>
        <v>0</v>
      </c>
    </row>
    <row r="10" spans="6:8" ht="12.75">
      <c r="F10" s="77" t="s">
        <v>28</v>
      </c>
      <c r="G10" s="88"/>
      <c r="H10" s="5">
        <f>'Raw Data'!C12</f>
        <v>0</v>
      </c>
    </row>
    <row r="11" spans="6:8" ht="12.75">
      <c r="F11" s="84" t="s">
        <v>58</v>
      </c>
      <c r="G11" s="85"/>
      <c r="H11" s="13">
        <f>'Raw Data'!C13</f>
        <v>14</v>
      </c>
    </row>
    <row r="12" spans="6:8" ht="12.75">
      <c r="F12" s="80" t="s">
        <v>25</v>
      </c>
      <c r="G12" s="89"/>
      <c r="H12" s="18">
        <f>SUM(H2:H10)</f>
        <v>16</v>
      </c>
    </row>
    <row r="13" spans="6:8" ht="13.5" thickBot="1">
      <c r="F13" s="82" t="s">
        <v>26</v>
      </c>
      <c r="G13" s="90"/>
      <c r="H13" s="7">
        <f>'Raw Data'!C14</f>
        <v>2</v>
      </c>
    </row>
    <row r="14" spans="1:8" ht="16.5" thickBot="1">
      <c r="A14" s="33" t="s">
        <v>32</v>
      </c>
      <c r="B14" s="1"/>
      <c r="C14" s="8"/>
      <c r="D14" s="8"/>
      <c r="E14" s="8"/>
      <c r="F14" s="8"/>
      <c r="G14" s="8"/>
      <c r="H14" s="8"/>
    </row>
    <row r="15" spans="1:9" ht="13.5" thickBot="1">
      <c r="A15" s="9"/>
      <c r="B15" s="15" t="s">
        <v>14</v>
      </c>
      <c r="C15" s="15" t="s">
        <v>15</v>
      </c>
      <c r="D15" s="15" t="s">
        <v>16</v>
      </c>
      <c r="E15" s="15" t="s">
        <v>17</v>
      </c>
      <c r="F15" s="91" t="s">
        <v>25</v>
      </c>
      <c r="G15" s="92"/>
      <c r="H15" s="10" t="s">
        <v>26</v>
      </c>
      <c r="I15" s="45" t="s">
        <v>54</v>
      </c>
    </row>
    <row r="16" spans="1:9" ht="12.75">
      <c r="A16" s="35" t="s">
        <v>34</v>
      </c>
      <c r="B16" s="3">
        <f>'Raw Data'!C16</f>
        <v>19</v>
      </c>
      <c r="C16" s="3">
        <f>'Raw Data'!D16</f>
        <v>13</v>
      </c>
      <c r="D16" s="3">
        <f>'Raw Data'!E16</f>
        <v>0</v>
      </c>
      <c r="E16" s="3">
        <f>'Raw Data'!F16</f>
        <v>0</v>
      </c>
      <c r="F16" s="93">
        <f aca="true" t="shared" si="0" ref="F16:F31">SUM(B16:E16)</f>
        <v>32</v>
      </c>
      <c r="G16" s="72"/>
      <c r="H16" s="5">
        <f>'Raw Data'!G16</f>
        <v>0</v>
      </c>
      <c r="I16" s="46">
        <f aca="true" t="shared" si="1" ref="I16:I31">(B16*4+C16*3+D16*2+E16)/(F16)</f>
        <v>3.59375</v>
      </c>
    </row>
    <row r="17" spans="1:9" ht="12.75">
      <c r="A17" s="35" t="s">
        <v>35</v>
      </c>
      <c r="B17" s="3">
        <f>'Raw Data'!C17</f>
        <v>24</v>
      </c>
      <c r="C17" s="3">
        <f>'Raw Data'!D17</f>
        <v>7</v>
      </c>
      <c r="D17" s="3">
        <f>'Raw Data'!E17</f>
        <v>0</v>
      </c>
      <c r="E17" s="3">
        <f>'Raw Data'!F17</f>
        <v>0</v>
      </c>
      <c r="F17" s="94">
        <f t="shared" si="0"/>
        <v>31</v>
      </c>
      <c r="G17" s="74"/>
      <c r="H17" s="5">
        <f>'Raw Data'!G17</f>
        <v>1</v>
      </c>
      <c r="I17" s="46">
        <f t="shared" si="1"/>
        <v>3.774193548387097</v>
      </c>
    </row>
    <row r="18" spans="1:9" ht="12.75">
      <c r="A18" s="35" t="s">
        <v>36</v>
      </c>
      <c r="B18" s="3">
        <f>'Raw Data'!C18</f>
        <v>20</v>
      </c>
      <c r="C18" s="3">
        <f>'Raw Data'!D18</f>
        <v>11</v>
      </c>
      <c r="D18" s="3">
        <f>'Raw Data'!E18</f>
        <v>0</v>
      </c>
      <c r="E18" s="3">
        <f>'Raw Data'!F18</f>
        <v>0</v>
      </c>
      <c r="F18" s="94">
        <f t="shared" si="0"/>
        <v>31</v>
      </c>
      <c r="G18" s="74"/>
      <c r="H18" s="5">
        <f>'Raw Data'!G18</f>
        <v>1</v>
      </c>
      <c r="I18" s="46">
        <f t="shared" si="1"/>
        <v>3.6451612903225805</v>
      </c>
    </row>
    <row r="19" spans="1:9" ht="12.75">
      <c r="A19" s="35" t="s">
        <v>37</v>
      </c>
      <c r="B19" s="3">
        <f>'Raw Data'!C19</f>
        <v>25</v>
      </c>
      <c r="C19" s="3">
        <f>'Raw Data'!D19</f>
        <v>7</v>
      </c>
      <c r="D19" s="3">
        <f>'Raw Data'!E19</f>
        <v>0</v>
      </c>
      <c r="E19" s="3">
        <f>'Raw Data'!F19</f>
        <v>0</v>
      </c>
      <c r="F19" s="94">
        <f t="shared" si="0"/>
        <v>32</v>
      </c>
      <c r="G19" s="74"/>
      <c r="H19" s="5">
        <f>'Raw Data'!G19</f>
        <v>0</v>
      </c>
      <c r="I19" s="46">
        <f t="shared" si="1"/>
        <v>3.78125</v>
      </c>
    </row>
    <row r="20" spans="1:9" ht="12.75">
      <c r="A20" s="35" t="s">
        <v>38</v>
      </c>
      <c r="B20" s="3">
        <f>'Raw Data'!C20</f>
        <v>21</v>
      </c>
      <c r="C20" s="3">
        <f>'Raw Data'!D20</f>
        <v>7</v>
      </c>
      <c r="D20" s="3">
        <f>'Raw Data'!E20</f>
        <v>2</v>
      </c>
      <c r="E20" s="3">
        <f>'Raw Data'!F20</f>
        <v>0</v>
      </c>
      <c r="F20" s="94">
        <f t="shared" si="0"/>
        <v>30</v>
      </c>
      <c r="G20" s="74"/>
      <c r="H20" s="5">
        <f>'Raw Data'!G20</f>
        <v>2</v>
      </c>
      <c r="I20" s="46">
        <f t="shared" si="1"/>
        <v>3.6333333333333333</v>
      </c>
    </row>
    <row r="21" spans="1:9" ht="12.75">
      <c r="A21" s="35" t="s">
        <v>39</v>
      </c>
      <c r="B21" s="3">
        <f>'Raw Data'!C21</f>
        <v>22</v>
      </c>
      <c r="C21" s="3">
        <f>'Raw Data'!D21</f>
        <v>7</v>
      </c>
      <c r="D21" s="3">
        <f>'Raw Data'!E21</f>
        <v>2</v>
      </c>
      <c r="E21" s="3">
        <f>'Raw Data'!F21</f>
        <v>0</v>
      </c>
      <c r="F21" s="94">
        <f t="shared" si="0"/>
        <v>31</v>
      </c>
      <c r="G21" s="74"/>
      <c r="H21" s="5">
        <f>'Raw Data'!G21</f>
        <v>1</v>
      </c>
      <c r="I21" s="46">
        <f t="shared" si="1"/>
        <v>3.6451612903225805</v>
      </c>
    </row>
    <row r="22" spans="1:9" ht="12.75">
      <c r="A22" s="35" t="s">
        <v>40</v>
      </c>
      <c r="B22" s="3">
        <f>'Raw Data'!C22</f>
        <v>26</v>
      </c>
      <c r="C22" s="3">
        <f>'Raw Data'!D22</f>
        <v>5</v>
      </c>
      <c r="D22" s="3">
        <f>'Raw Data'!E22</f>
        <v>1</v>
      </c>
      <c r="E22" s="3">
        <f>'Raw Data'!F22</f>
        <v>0</v>
      </c>
      <c r="F22" s="94">
        <f t="shared" si="0"/>
        <v>32</v>
      </c>
      <c r="G22" s="74"/>
      <c r="H22" s="5">
        <f>'Raw Data'!G22</f>
        <v>0</v>
      </c>
      <c r="I22" s="46">
        <f t="shared" si="1"/>
        <v>3.78125</v>
      </c>
    </row>
    <row r="23" spans="1:9" ht="12.75">
      <c r="A23" s="35" t="s">
        <v>41</v>
      </c>
      <c r="B23" s="3">
        <f>'Raw Data'!C23</f>
        <v>25</v>
      </c>
      <c r="C23" s="3">
        <f>'Raw Data'!D23</f>
        <v>6</v>
      </c>
      <c r="D23" s="3">
        <f>'Raw Data'!E23</f>
        <v>0</v>
      </c>
      <c r="E23" s="3">
        <f>'Raw Data'!F23</f>
        <v>0</v>
      </c>
      <c r="F23" s="94">
        <f t="shared" si="0"/>
        <v>31</v>
      </c>
      <c r="G23" s="74"/>
      <c r="H23" s="5">
        <f>'Raw Data'!G23</f>
        <v>1</v>
      </c>
      <c r="I23" s="46">
        <f t="shared" si="1"/>
        <v>3.806451612903226</v>
      </c>
    </row>
    <row r="24" spans="1:9" ht="12.75">
      <c r="A24" s="35" t="s">
        <v>42</v>
      </c>
      <c r="B24" s="3">
        <f>'Raw Data'!C24</f>
        <v>19</v>
      </c>
      <c r="C24" s="3">
        <f>'Raw Data'!D24</f>
        <v>12</v>
      </c>
      <c r="D24" s="3">
        <f>'Raw Data'!E24</f>
        <v>0</v>
      </c>
      <c r="E24" s="3">
        <f>'Raw Data'!F24</f>
        <v>0</v>
      </c>
      <c r="F24" s="94">
        <f t="shared" si="0"/>
        <v>31</v>
      </c>
      <c r="G24" s="74"/>
      <c r="H24" s="5">
        <f>'Raw Data'!G24</f>
        <v>1</v>
      </c>
      <c r="I24" s="46">
        <f t="shared" si="1"/>
        <v>3.6129032258064515</v>
      </c>
    </row>
    <row r="25" spans="1:9" ht="12.75">
      <c r="A25" s="35" t="s">
        <v>43</v>
      </c>
      <c r="B25" s="3">
        <f>'Raw Data'!C25</f>
        <v>15</v>
      </c>
      <c r="C25" s="3">
        <f>'Raw Data'!D25</f>
        <v>16</v>
      </c>
      <c r="D25" s="3">
        <f>'Raw Data'!E25</f>
        <v>0</v>
      </c>
      <c r="E25" s="3">
        <f>'Raw Data'!F25</f>
        <v>0</v>
      </c>
      <c r="F25" s="94">
        <f t="shared" si="0"/>
        <v>31</v>
      </c>
      <c r="G25" s="74"/>
      <c r="H25" s="5">
        <f>'Raw Data'!G25</f>
        <v>1</v>
      </c>
      <c r="I25" s="46">
        <f t="shared" si="1"/>
        <v>3.4838709677419355</v>
      </c>
    </row>
    <row r="26" spans="1:9" ht="12.75">
      <c r="A26" s="35" t="s">
        <v>44</v>
      </c>
      <c r="B26" s="3">
        <f>'Raw Data'!C26</f>
        <v>19</v>
      </c>
      <c r="C26" s="3">
        <f>'Raw Data'!D26</f>
        <v>8</v>
      </c>
      <c r="D26" s="3">
        <f>'Raw Data'!E26</f>
        <v>4</v>
      </c>
      <c r="E26" s="3">
        <f>'Raw Data'!F26</f>
        <v>0</v>
      </c>
      <c r="F26" s="94">
        <f t="shared" si="0"/>
        <v>31</v>
      </c>
      <c r="G26" s="74"/>
      <c r="H26" s="5">
        <f>'Raw Data'!G26</f>
        <v>1</v>
      </c>
      <c r="I26" s="46">
        <f t="shared" si="1"/>
        <v>3.4838709677419355</v>
      </c>
    </row>
    <row r="27" spans="1:9" ht="12.75">
      <c r="A27" s="35" t="s">
        <v>45</v>
      </c>
      <c r="B27" s="3">
        <f>'Raw Data'!C27</f>
        <v>20</v>
      </c>
      <c r="C27" s="3">
        <f>'Raw Data'!D27</f>
        <v>9</v>
      </c>
      <c r="D27" s="3">
        <f>'Raw Data'!E27</f>
        <v>3</v>
      </c>
      <c r="E27" s="3">
        <f>'Raw Data'!F27</f>
        <v>0</v>
      </c>
      <c r="F27" s="94">
        <f t="shared" si="0"/>
        <v>32</v>
      </c>
      <c r="G27" s="74"/>
      <c r="H27" s="5">
        <f>'Raw Data'!G27</f>
        <v>0</v>
      </c>
      <c r="I27" s="46">
        <f t="shared" si="1"/>
        <v>3.53125</v>
      </c>
    </row>
    <row r="28" spans="1:9" ht="12.75">
      <c r="A28" s="35" t="s">
        <v>46</v>
      </c>
      <c r="B28" s="3">
        <f>'Raw Data'!C28</f>
        <v>27</v>
      </c>
      <c r="C28" s="3">
        <f>'Raw Data'!D28</f>
        <v>5</v>
      </c>
      <c r="D28" s="3">
        <f>'Raw Data'!E28</f>
        <v>0</v>
      </c>
      <c r="E28" s="3">
        <f>'Raw Data'!F28</f>
        <v>0</v>
      </c>
      <c r="F28" s="94">
        <f t="shared" si="0"/>
        <v>32</v>
      </c>
      <c r="G28" s="74"/>
      <c r="H28" s="5">
        <f>'Raw Data'!G28</f>
        <v>0</v>
      </c>
      <c r="I28" s="46">
        <f t="shared" si="1"/>
        <v>3.84375</v>
      </c>
    </row>
    <row r="29" spans="1:9" ht="12.75">
      <c r="A29" s="35" t="s">
        <v>47</v>
      </c>
      <c r="B29" s="3">
        <f>'Raw Data'!C29</f>
        <v>29</v>
      </c>
      <c r="C29" s="3">
        <f>'Raw Data'!D29</f>
        <v>2</v>
      </c>
      <c r="D29" s="3">
        <f>'Raw Data'!E29</f>
        <v>0</v>
      </c>
      <c r="E29" s="3">
        <f>'Raw Data'!F29</f>
        <v>0</v>
      </c>
      <c r="F29" s="94">
        <f t="shared" si="0"/>
        <v>31</v>
      </c>
      <c r="G29" s="74"/>
      <c r="H29" s="5">
        <f>'Raw Data'!G29</f>
        <v>1</v>
      </c>
      <c r="I29" s="46">
        <f t="shared" si="1"/>
        <v>3.935483870967742</v>
      </c>
    </row>
    <row r="30" spans="1:9" ht="12.75">
      <c r="A30" s="35" t="s">
        <v>48</v>
      </c>
      <c r="B30" s="3">
        <f>'Raw Data'!C30</f>
        <v>22</v>
      </c>
      <c r="C30" s="3">
        <f>'Raw Data'!D30</f>
        <v>8</v>
      </c>
      <c r="D30" s="3">
        <f>'Raw Data'!E30</f>
        <v>1</v>
      </c>
      <c r="E30" s="3">
        <f>'Raw Data'!F30</f>
        <v>0</v>
      </c>
      <c r="F30" s="94">
        <f t="shared" si="0"/>
        <v>31</v>
      </c>
      <c r="G30" s="74"/>
      <c r="H30" s="5">
        <f>'Raw Data'!G30</f>
        <v>1</v>
      </c>
      <c r="I30" s="46">
        <f t="shared" si="1"/>
        <v>3.6774193548387095</v>
      </c>
    </row>
    <row r="31" spans="1:9" ht="13.5" thickBot="1">
      <c r="A31" s="36" t="s">
        <v>49</v>
      </c>
      <c r="B31" s="11">
        <f>'Raw Data'!C31</f>
        <v>27</v>
      </c>
      <c r="C31" s="11">
        <f>'Raw Data'!D31</f>
        <v>4</v>
      </c>
      <c r="D31" s="11">
        <f>'Raw Data'!E31</f>
        <v>0</v>
      </c>
      <c r="E31" s="11">
        <f>'Raw Data'!F31</f>
        <v>0</v>
      </c>
      <c r="F31" s="95">
        <f t="shared" si="0"/>
        <v>31</v>
      </c>
      <c r="G31" s="76"/>
      <c r="H31" s="12">
        <f>'Raw Data'!G31</f>
        <v>1</v>
      </c>
      <c r="I31" s="47">
        <f t="shared" si="1"/>
        <v>3.870967741935484</v>
      </c>
    </row>
    <row r="32" ht="13.5" thickBot="1"/>
    <row r="33" spans="1:5" ht="13.5" thickBot="1">
      <c r="A33" s="9"/>
      <c r="B33" s="15" t="s">
        <v>18</v>
      </c>
      <c r="C33" s="15" t="s">
        <v>19</v>
      </c>
      <c r="D33" s="15" t="s">
        <v>25</v>
      </c>
      <c r="E33" s="16" t="s">
        <v>26</v>
      </c>
    </row>
    <row r="34" spans="1:5" ht="13.5" thickBot="1">
      <c r="A34" s="36" t="s">
        <v>50</v>
      </c>
      <c r="B34" s="11">
        <f>'Raw Data'!C33</f>
        <v>9</v>
      </c>
      <c r="C34" s="11">
        <f>'Raw Data'!E33</f>
        <v>22</v>
      </c>
      <c r="D34" s="11">
        <f>SUM(B34:C34)</f>
        <v>31</v>
      </c>
      <c r="E34" s="12">
        <f>B4-D34</f>
        <v>1</v>
      </c>
    </row>
    <row r="35" spans="1:5" ht="12.75">
      <c r="A35" s="23"/>
      <c r="B35" s="24"/>
      <c r="C35" s="24"/>
      <c r="D35" s="24"/>
      <c r="E35" s="24"/>
    </row>
    <row r="36" spans="2:5" ht="16.5" thickBot="1">
      <c r="B36" s="2"/>
      <c r="C36" s="2"/>
      <c r="D36" s="2"/>
      <c r="E36" s="25" t="s">
        <v>33</v>
      </c>
    </row>
    <row r="37" spans="1:9" ht="13.5" thickBot="1">
      <c r="A37" s="14"/>
      <c r="B37" s="17" t="s">
        <v>20</v>
      </c>
      <c r="C37" s="17" t="s">
        <v>21</v>
      </c>
      <c r="D37" s="17" t="s">
        <v>22</v>
      </c>
      <c r="E37" s="17" t="s">
        <v>23</v>
      </c>
      <c r="F37" s="17" t="s">
        <v>24</v>
      </c>
      <c r="G37" s="17" t="s">
        <v>25</v>
      </c>
      <c r="H37" s="16" t="s">
        <v>26</v>
      </c>
      <c r="I37" s="45" t="s">
        <v>54</v>
      </c>
    </row>
    <row r="38" spans="1:9" ht="12.75">
      <c r="A38" s="37" t="s">
        <v>11</v>
      </c>
      <c r="B38" s="3">
        <f>'Raw Data'!B35</f>
        <v>18</v>
      </c>
      <c r="C38" s="3">
        <f>'Raw Data'!C35</f>
        <v>14</v>
      </c>
      <c r="D38" s="3">
        <f>'Raw Data'!D35</f>
        <v>0</v>
      </c>
      <c r="E38" s="3">
        <f>'Raw Data'!E35</f>
        <v>0</v>
      </c>
      <c r="F38" s="3">
        <f>'Raw Data'!F35</f>
        <v>0</v>
      </c>
      <c r="G38" s="3">
        <f>SUM(B38:F38)</f>
        <v>32</v>
      </c>
      <c r="H38" s="5">
        <f>B4-'Summary Data'!G38</f>
        <v>0</v>
      </c>
      <c r="I38" s="46">
        <f>(B38*5+C38*4+D38*3+E38*2+F38)/(G38)</f>
        <v>4.5625</v>
      </c>
    </row>
    <row r="39" spans="1:9" ht="12.75">
      <c r="A39" s="37" t="s">
        <v>12</v>
      </c>
      <c r="B39" s="3">
        <f>'Raw Data'!B36</f>
        <v>18</v>
      </c>
      <c r="C39" s="3">
        <f>'Raw Data'!C36</f>
        <v>13</v>
      </c>
      <c r="D39" s="3">
        <f>'Raw Data'!D36</f>
        <v>1</v>
      </c>
      <c r="E39" s="3">
        <f>'Raw Data'!E36</f>
        <v>0</v>
      </c>
      <c r="F39" s="3">
        <f>'Raw Data'!F35</f>
        <v>0</v>
      </c>
      <c r="G39" s="3">
        <f>SUM(B39:F39)</f>
        <v>32</v>
      </c>
      <c r="H39" s="5">
        <f>B4-'Summary Data'!G39</f>
        <v>0</v>
      </c>
      <c r="I39" s="46">
        <f>(B39*5+C39*4+D39*3+E39*2+F39)/(G39)</f>
        <v>4.53125</v>
      </c>
    </row>
    <row r="40" spans="1:9" ht="12.75">
      <c r="A40" s="37" t="s">
        <v>13</v>
      </c>
      <c r="B40" s="3">
        <f>'Raw Data'!B37</f>
        <v>20</v>
      </c>
      <c r="C40" s="3">
        <f>'Raw Data'!C37</f>
        <v>10</v>
      </c>
      <c r="D40" s="3">
        <f>'Raw Data'!D37</f>
        <v>1</v>
      </c>
      <c r="E40" s="3">
        <f>'Raw Data'!E37</f>
        <v>0</v>
      </c>
      <c r="F40" s="3">
        <f>'Raw Data'!F36</f>
        <v>0</v>
      </c>
      <c r="G40" s="3">
        <f>SUM(B40:F40)</f>
        <v>31</v>
      </c>
      <c r="H40" s="5">
        <f>B4-'Summary Data'!G40</f>
        <v>1</v>
      </c>
      <c r="I40" s="46">
        <f>(B40*5+C40*4+D40*3+E40*2+F40)/(G40)</f>
        <v>4.612903225806452</v>
      </c>
    </row>
    <row r="41" spans="1:9" ht="12.75">
      <c r="A41" s="37" t="s">
        <v>51</v>
      </c>
      <c r="B41" s="3">
        <f>'Raw Data'!B38</f>
        <v>23</v>
      </c>
      <c r="C41" s="3">
        <f>'Raw Data'!C38</f>
        <v>8</v>
      </c>
      <c r="D41" s="3">
        <f>'Raw Data'!D38</f>
        <v>1</v>
      </c>
      <c r="E41" s="3">
        <f>'Raw Data'!E38</f>
        <v>0</v>
      </c>
      <c r="F41" s="3">
        <f>'Raw Data'!F37</f>
        <v>0</v>
      </c>
      <c r="G41" s="3">
        <f>SUM(B41:F41)</f>
        <v>32</v>
      </c>
      <c r="H41" s="5">
        <f>B4-'Summary Data'!G41</f>
        <v>0</v>
      </c>
      <c r="I41" s="46">
        <f>(B41*5+C41*4+D41*3+E41*2+F41)/(G41)</f>
        <v>4.6875</v>
      </c>
    </row>
    <row r="42" spans="1:9" ht="13.5" thickBot="1">
      <c r="A42" s="38" t="s">
        <v>52</v>
      </c>
      <c r="B42" s="11">
        <f>'Raw Data'!B39</f>
        <v>18</v>
      </c>
      <c r="C42" s="11">
        <f>'Raw Data'!C39</f>
        <v>13</v>
      </c>
      <c r="D42" s="11">
        <f>'Raw Data'!D39</f>
        <v>1</v>
      </c>
      <c r="E42" s="11">
        <f>'Raw Data'!E39</f>
        <v>0</v>
      </c>
      <c r="F42" s="11">
        <f>'Raw Data'!F38</f>
        <v>0</v>
      </c>
      <c r="G42" s="11">
        <f>SUM(B42:F42)</f>
        <v>32</v>
      </c>
      <c r="H42" s="12">
        <f>B4-'Summary Data'!G42</f>
        <v>0</v>
      </c>
      <c r="I42" s="47">
        <f>(B42*5+C42*4+D42*3+E42*2+F42)/(G42)</f>
        <v>4.53125</v>
      </c>
    </row>
  </sheetData>
  <mergeCells count="30">
    <mergeCell ref="F31:G31"/>
    <mergeCell ref="F27:G27"/>
    <mergeCell ref="F28:G28"/>
    <mergeCell ref="F29:G29"/>
    <mergeCell ref="F30:G30"/>
    <mergeCell ref="F23:G23"/>
    <mergeCell ref="F24:G24"/>
    <mergeCell ref="F25:G25"/>
    <mergeCell ref="F26:G26"/>
    <mergeCell ref="F19:G19"/>
    <mergeCell ref="F20:G20"/>
    <mergeCell ref="F21:G21"/>
    <mergeCell ref="F22:G22"/>
    <mergeCell ref="F15:G15"/>
    <mergeCell ref="F16:G16"/>
    <mergeCell ref="F17:G17"/>
    <mergeCell ref="F18:G18"/>
    <mergeCell ref="F9:G9"/>
    <mergeCell ref="F10:G10"/>
    <mergeCell ref="F12:G12"/>
    <mergeCell ref="F13:G13"/>
    <mergeCell ref="F11:G11"/>
    <mergeCell ref="F5:G5"/>
    <mergeCell ref="F6:G6"/>
    <mergeCell ref="F7:G7"/>
    <mergeCell ref="F8:G8"/>
    <mergeCell ref="F1:G1"/>
    <mergeCell ref="F2:G2"/>
    <mergeCell ref="F3:G3"/>
    <mergeCell ref="F4:G4"/>
  </mergeCells>
  <printOptions/>
  <pageMargins left="0.1" right="0.1" top="0.1" bottom="0.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A1" sqref="A1"/>
    </sheetView>
  </sheetViews>
  <sheetFormatPr defaultColWidth="9.140625" defaultRowHeight="12.75"/>
  <sheetData>
    <row r="1" spans="1:10" ht="15.75">
      <c r="A1" s="48" t="str">
        <f>'Raw Data'!A3</f>
        <v>Prevention and Management of Disruptive Behavior</v>
      </c>
      <c r="B1" s="22"/>
      <c r="C1" s="22"/>
      <c r="D1" s="22"/>
      <c r="E1" s="22"/>
      <c r="F1" s="22"/>
      <c r="G1" s="22"/>
      <c r="H1" s="22"/>
      <c r="J1" s="49" t="str">
        <f>'Raw Data'!C3</f>
        <v>01.DBT.B</v>
      </c>
    </row>
    <row r="3" ht="15.75">
      <c r="A3" s="22" t="s">
        <v>53</v>
      </c>
    </row>
    <row r="4" spans="1:10" ht="12.75">
      <c r="A4" s="97" t="str">
        <f>'Raw Data'!A47</f>
        <v>VHA Nurse</v>
      </c>
      <c r="B4" s="97"/>
      <c r="C4" s="97"/>
      <c r="D4" s="97"/>
      <c r="E4" s="97"/>
      <c r="F4" s="97"/>
      <c r="G4" s="97"/>
      <c r="H4" s="97"/>
      <c r="I4" s="97"/>
      <c r="J4" s="98"/>
    </row>
    <row r="5" spans="1:10" ht="25.5" customHeight="1">
      <c r="A5" s="68" t="str">
        <f>'Raw Data'!A48</f>
        <v>1. The staff was energetic and professional. Training aids and facility were first rate. The data in the presentation is 10 years old. Five years is about as long as it should be used.</v>
      </c>
      <c r="B5" s="68"/>
      <c r="C5" s="68"/>
      <c r="D5" s="68"/>
      <c r="E5" s="68"/>
      <c r="F5" s="68"/>
      <c r="G5" s="68"/>
      <c r="H5" s="68"/>
      <c r="I5" s="68"/>
      <c r="J5" s="96"/>
    </row>
    <row r="6" spans="1:10" ht="12.75">
      <c r="A6" s="68" t="str">
        <f>'Raw Data'!A49</f>
        <v>2. Excellent program.</v>
      </c>
      <c r="B6" s="68"/>
      <c r="C6" s="68"/>
      <c r="D6" s="68"/>
      <c r="E6" s="68"/>
      <c r="F6" s="68"/>
      <c r="G6" s="68"/>
      <c r="H6" s="68"/>
      <c r="I6" s="68"/>
      <c r="J6" s="96"/>
    </row>
    <row r="7" spans="1:10" ht="12.75">
      <c r="A7" s="68" t="str">
        <f>'Raw Data'!A50</f>
        <v>3. Very good informative program.</v>
      </c>
      <c r="B7" s="68"/>
      <c r="C7" s="68"/>
      <c r="D7" s="68"/>
      <c r="E7" s="68"/>
      <c r="F7" s="68"/>
      <c r="G7" s="68"/>
      <c r="H7" s="68"/>
      <c r="I7" s="68"/>
      <c r="J7" s="96"/>
    </row>
    <row r="8" spans="1:10" ht="12.75">
      <c r="A8" s="97" t="str">
        <f>'Raw Data'!A51</f>
        <v>VHA Administrative</v>
      </c>
      <c r="B8" s="97"/>
      <c r="C8" s="97"/>
      <c r="D8" s="97"/>
      <c r="E8" s="97"/>
      <c r="F8" s="97"/>
      <c r="G8" s="97"/>
      <c r="H8" s="97"/>
      <c r="I8" s="97"/>
      <c r="J8" s="98"/>
    </row>
    <row r="9" spans="1:10" ht="12.75">
      <c r="A9" s="68" t="str">
        <f>'Raw Data'!A52</f>
        <v>1. The handouts and books need to be updated. The test was very outdated and not written CLEARLY!!!</v>
      </c>
      <c r="B9" s="68"/>
      <c r="C9" s="68"/>
      <c r="D9" s="68"/>
      <c r="E9" s="68"/>
      <c r="F9" s="68"/>
      <c r="G9" s="68"/>
      <c r="H9" s="68"/>
      <c r="I9" s="68"/>
      <c r="J9" s="96"/>
    </row>
    <row r="10" spans="1:10" ht="25.5" customHeight="1">
      <c r="A10" s="68" t="str">
        <f>'Raw Data'!A53</f>
        <v>2. Make sure enough trainers are available to fill in gaps for people who for various reasons cannot attend the full course.</v>
      </c>
      <c r="B10" s="68"/>
      <c r="C10" s="68"/>
      <c r="D10" s="68"/>
      <c r="E10" s="68"/>
      <c r="F10" s="68"/>
      <c r="G10" s="68"/>
      <c r="H10" s="68"/>
      <c r="I10" s="68"/>
      <c r="J10" s="96"/>
    </row>
    <row r="11" spans="1:10" ht="12.75">
      <c r="A11" s="68" t="str">
        <f>'Raw Data'!A54</f>
        <v>3. Absolutely a most valuable asset to my position and I had a BALL.</v>
      </c>
      <c r="B11" s="68"/>
      <c r="C11" s="68"/>
      <c r="D11" s="68"/>
      <c r="E11" s="68"/>
      <c r="F11" s="68"/>
      <c r="G11" s="68"/>
      <c r="H11" s="68"/>
      <c r="I11" s="68"/>
      <c r="J11" s="96"/>
    </row>
    <row r="12" spans="1:10" ht="12.75">
      <c r="A12" s="97" t="str">
        <f>'Raw Data'!A55</f>
        <v>VHA Associated Health</v>
      </c>
      <c r="B12" s="97"/>
      <c r="C12" s="97"/>
      <c r="D12" s="97"/>
      <c r="E12" s="97"/>
      <c r="F12" s="97"/>
      <c r="G12" s="97"/>
      <c r="H12" s="97"/>
      <c r="I12" s="97"/>
      <c r="J12" s="98"/>
    </row>
    <row r="13" spans="1:10" ht="38.25" customHeight="1">
      <c r="A13" s="68" t="str">
        <f>'Raw Data'!A56</f>
        <v>1. I did not know that Monday's starting time was 12:00 instead of 8:00. Please revise the test, there is too much ambiguous wording. I would suggest that the visual aids (slides) could use more contrast...they were hard to read with the lights on.</v>
      </c>
      <c r="B13" s="68"/>
      <c r="C13" s="68"/>
      <c r="D13" s="68"/>
      <c r="E13" s="68"/>
      <c r="F13" s="68"/>
      <c r="G13" s="68"/>
      <c r="H13" s="68"/>
      <c r="I13" s="68"/>
      <c r="J13" s="96"/>
    </row>
    <row r="14" spans="1:10" ht="26.25" customHeight="1">
      <c r="A14" s="68" t="str">
        <f>'Raw Data'!A57</f>
        <v>2. This was, by far, the best, most organized, best illustrated, best instructed training session I have attended in years. Thank you for everything. I am a better person and VA employee having spent this week in Towson.</v>
      </c>
      <c r="B14" s="68"/>
      <c r="C14" s="68"/>
      <c r="D14" s="68"/>
      <c r="E14" s="68"/>
      <c r="F14" s="68"/>
      <c r="G14" s="68"/>
      <c r="H14" s="68"/>
      <c r="I14" s="68"/>
      <c r="J14" s="96"/>
    </row>
    <row r="15" spans="1:10" ht="12.75">
      <c r="A15" s="97" t="str">
        <f>'Raw Data'!A58</f>
        <v>VA-Other</v>
      </c>
      <c r="B15" s="97"/>
      <c r="C15" s="97"/>
      <c r="D15" s="97"/>
      <c r="E15" s="97"/>
      <c r="F15" s="97"/>
      <c r="G15" s="97"/>
      <c r="H15" s="97"/>
      <c r="I15" s="97"/>
      <c r="J15" s="98"/>
    </row>
    <row r="16" spans="1:10" ht="13.5" customHeight="1">
      <c r="A16" s="68" t="str">
        <f>'Raw Data'!A59</f>
        <v>1. Excellent program. Instructors were excellent. Test questions are vague and misrepresenting to materials.</v>
      </c>
      <c r="B16" s="68"/>
      <c r="C16" s="68"/>
      <c r="D16" s="68"/>
      <c r="E16" s="68"/>
      <c r="F16" s="68"/>
      <c r="G16" s="68"/>
      <c r="H16" s="68"/>
      <c r="I16" s="68"/>
      <c r="J16" s="96"/>
    </row>
    <row r="17" spans="1:10" ht="12.75">
      <c r="A17" s="68" t="str">
        <f>'Raw Data'!A60</f>
        <v>2. The books or manuals need revisions made to correspond with the material taught.</v>
      </c>
      <c r="B17" s="68"/>
      <c r="C17" s="68"/>
      <c r="D17" s="68"/>
      <c r="E17" s="68"/>
      <c r="F17" s="68"/>
      <c r="G17" s="68"/>
      <c r="H17" s="68"/>
      <c r="I17" s="68"/>
      <c r="J17" s="96"/>
    </row>
    <row r="18" spans="1:10" ht="12.75">
      <c r="A18" s="68" t="str">
        <f>'Raw Data'!A61</f>
        <v>3. The test sheet was a little confusing!</v>
      </c>
      <c r="B18" s="68"/>
      <c r="C18" s="68"/>
      <c r="D18" s="68"/>
      <c r="E18" s="68"/>
      <c r="F18" s="68"/>
      <c r="G18" s="68"/>
      <c r="H18" s="68"/>
      <c r="I18" s="68"/>
      <c r="J18" s="96"/>
    </row>
    <row r="19" spans="1:10" ht="25.5" customHeight="1">
      <c r="A19" s="68" t="str">
        <f>'Raw Data'!A62</f>
        <v>4. The material in Power Point does not coincide with the test, and some questions on the test are too controversial.</v>
      </c>
      <c r="B19" s="68"/>
      <c r="C19" s="68"/>
      <c r="D19" s="68"/>
      <c r="E19" s="68"/>
      <c r="F19" s="68"/>
      <c r="G19" s="68"/>
      <c r="H19" s="68"/>
      <c r="I19" s="68"/>
      <c r="J19" s="96"/>
    </row>
    <row r="20" spans="1:10" ht="25.5" customHeight="1">
      <c r="A20" s="68" t="str">
        <f>'Raw Data'!A63</f>
        <v>5. The reading material was the worst. The questions were arguable and I feel iffy. The book material was vague, and it needs to be one or the other, black or white! Predisposing precipitation.</v>
      </c>
      <c r="B20" s="68"/>
      <c r="C20" s="68"/>
      <c r="D20" s="68"/>
      <c r="E20" s="68"/>
      <c r="F20" s="68"/>
      <c r="G20" s="68"/>
      <c r="H20" s="68"/>
      <c r="I20" s="68"/>
      <c r="J20" s="96"/>
    </row>
    <row r="21" spans="1:10" ht="12.75">
      <c r="A21" s="68" t="str">
        <f>'Raw Data'!A64</f>
        <v>6. This program should be taught in every VA facility.</v>
      </c>
      <c r="B21" s="68"/>
      <c r="C21" s="68"/>
      <c r="D21" s="68"/>
      <c r="E21" s="68"/>
      <c r="F21" s="68"/>
      <c r="G21" s="68"/>
      <c r="H21" s="68"/>
      <c r="I21" s="68"/>
      <c r="J21" s="96"/>
    </row>
    <row r="22" spans="1:10" ht="12.75">
      <c r="A22" s="68" t="str">
        <f>'Raw Data'!A65</f>
        <v>7. Trainers did a thorough and excellent job.</v>
      </c>
      <c r="B22" s="68"/>
      <c r="C22" s="68"/>
      <c r="D22" s="68"/>
      <c r="E22" s="68"/>
      <c r="F22" s="68"/>
      <c r="G22" s="68"/>
      <c r="H22" s="68"/>
      <c r="I22" s="68"/>
      <c r="J22" s="96"/>
    </row>
    <row r="23" spans="1:10" ht="25.5" customHeight="1">
      <c r="A23" s="68" t="str">
        <f>'Raw Data'!A66</f>
        <v>8. Draw in people on more of the examples during your overhead projector presentations. More role playing of verbal techniques.</v>
      </c>
      <c r="B23" s="68"/>
      <c r="C23" s="68"/>
      <c r="D23" s="68"/>
      <c r="E23" s="68"/>
      <c r="F23" s="68"/>
      <c r="G23" s="68"/>
      <c r="H23" s="68"/>
      <c r="I23" s="68"/>
      <c r="J23" s="96"/>
    </row>
    <row r="24" spans="1:10" ht="12.75">
      <c r="A24" s="68" t="str">
        <f>'Raw Data'!A67</f>
        <v>9. It would be helpful if you had directions and pictures of the techniques we used.</v>
      </c>
      <c r="B24" s="68"/>
      <c r="C24" s="68"/>
      <c r="D24" s="68"/>
      <c r="E24" s="68"/>
      <c r="F24" s="68"/>
      <c r="G24" s="68"/>
      <c r="H24" s="68"/>
      <c r="I24" s="68"/>
      <c r="J24" s="96"/>
    </row>
    <row r="25" spans="1:10" ht="12.75">
      <c r="A25" s="68" t="str">
        <f>'Raw Data'!A68</f>
        <v>10. Excellent presentations.</v>
      </c>
      <c r="B25" s="68"/>
      <c r="C25" s="68"/>
      <c r="D25" s="68"/>
      <c r="E25" s="68"/>
      <c r="F25" s="68"/>
      <c r="G25" s="68"/>
      <c r="H25" s="68"/>
      <c r="I25" s="68"/>
      <c r="J25" s="96"/>
    </row>
    <row r="26" spans="1:10" ht="12.75">
      <c r="A26" s="97" t="str">
        <f>'Raw Data'!A69</f>
        <v>Other Comments</v>
      </c>
      <c r="B26" s="97"/>
      <c r="C26" s="97"/>
      <c r="D26" s="97"/>
      <c r="E26" s="97"/>
      <c r="F26" s="97"/>
      <c r="G26" s="97"/>
      <c r="H26" s="97"/>
      <c r="I26" s="97"/>
      <c r="J26" s="98"/>
    </row>
    <row r="27" spans="1:10" ht="12.75">
      <c r="A27" s="68" t="str">
        <f>'Raw Data'!A70</f>
        <v>1. Excellent program and techniques utilized.</v>
      </c>
      <c r="B27" s="68"/>
      <c r="C27" s="68"/>
      <c r="D27" s="68"/>
      <c r="E27" s="68"/>
      <c r="F27" s="68"/>
      <c r="G27" s="68"/>
      <c r="H27" s="68"/>
      <c r="I27" s="68"/>
      <c r="J27" s="96"/>
    </row>
  </sheetData>
  <mergeCells count="24">
    <mergeCell ref="A4:J4"/>
    <mergeCell ref="A5:J5"/>
    <mergeCell ref="A6:J6"/>
    <mergeCell ref="A7:J7"/>
    <mergeCell ref="A25:J25"/>
    <mergeCell ref="A22:J22"/>
    <mergeCell ref="A8:J8"/>
    <mergeCell ref="A9:J9"/>
    <mergeCell ref="A10:J10"/>
    <mergeCell ref="A11:J11"/>
    <mergeCell ref="A16:J16"/>
    <mergeCell ref="A18:J18"/>
    <mergeCell ref="A23:J23"/>
    <mergeCell ref="A24:J24"/>
    <mergeCell ref="A17:J17"/>
    <mergeCell ref="A26:J26"/>
    <mergeCell ref="A27:J27"/>
    <mergeCell ref="A12:J12"/>
    <mergeCell ref="A13:J13"/>
    <mergeCell ref="A14:J14"/>
    <mergeCell ref="A19:J19"/>
    <mergeCell ref="A20:J20"/>
    <mergeCell ref="A21:J21"/>
    <mergeCell ref="A15:J15"/>
  </mergeCells>
  <printOptions/>
  <pageMargins left="0.5" right="0.5" top="0.5" bottom="0.5"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G125"/>
  <sheetViews>
    <sheetView workbookViewId="0" topLeftCell="A1">
      <selection activeCell="A1" sqref="A1"/>
    </sheetView>
  </sheetViews>
  <sheetFormatPr defaultColWidth="9.140625" defaultRowHeight="12.75" customHeight="1"/>
  <cols>
    <col min="1" max="2" width="9.140625" style="1" customWidth="1"/>
    <col min="3" max="3" width="8.8515625" style="1" customWidth="1"/>
    <col min="4" max="16384" width="9.140625" style="1" customWidth="1"/>
  </cols>
  <sheetData>
    <row r="1" spans="1:7" ht="12.75" customHeight="1">
      <c r="A1" s="60" t="s">
        <v>59</v>
      </c>
      <c r="B1"/>
      <c r="C1"/>
      <c r="D1"/>
      <c r="E1"/>
      <c r="F1"/>
      <c r="G1"/>
    </row>
    <row r="2" spans="1:7" ht="12.75" customHeight="1">
      <c r="A2" s="61"/>
      <c r="B2"/>
      <c r="C2"/>
      <c r="D2"/>
      <c r="E2"/>
      <c r="F2"/>
      <c r="G2"/>
    </row>
    <row r="3" spans="1:7" ht="51" customHeight="1">
      <c r="A3" s="99" t="s">
        <v>60</v>
      </c>
      <c r="B3" s="100"/>
      <c r="C3" s="99" t="s">
        <v>61</v>
      </c>
      <c r="D3" s="101"/>
      <c r="E3" s="100"/>
      <c r="F3" s="102">
        <v>36829</v>
      </c>
      <c r="G3" s="103"/>
    </row>
    <row r="4" spans="1:7" ht="12.75" customHeight="1">
      <c r="A4" s="99" t="s">
        <v>3</v>
      </c>
      <c r="B4" s="100"/>
      <c r="C4" s="99">
        <v>0</v>
      </c>
      <c r="D4" s="101"/>
      <c r="E4" s="101"/>
      <c r="F4" s="101"/>
      <c r="G4" s="100"/>
    </row>
    <row r="5" spans="1:7" ht="12.75" customHeight="1">
      <c r="A5" s="99" t="s">
        <v>4</v>
      </c>
      <c r="B5" s="100"/>
      <c r="C5" s="99">
        <v>9</v>
      </c>
      <c r="D5" s="101"/>
      <c r="E5" s="101"/>
      <c r="F5" s="101"/>
      <c r="G5" s="100"/>
    </row>
    <row r="6" spans="1:7" ht="25.5" customHeight="1">
      <c r="A6" s="99" t="s">
        <v>5</v>
      </c>
      <c r="B6" s="100"/>
      <c r="C6" s="99">
        <v>4</v>
      </c>
      <c r="D6" s="101"/>
      <c r="E6" s="101"/>
      <c r="F6" s="101"/>
      <c r="G6" s="100"/>
    </row>
    <row r="7" spans="1:7" ht="12.75" customHeight="1">
      <c r="A7" s="99" t="s">
        <v>6</v>
      </c>
      <c r="B7" s="100"/>
      <c r="C7" s="99">
        <v>0</v>
      </c>
      <c r="D7" s="101"/>
      <c r="E7" s="101"/>
      <c r="F7" s="101"/>
      <c r="G7" s="100"/>
    </row>
    <row r="8" spans="1:7" ht="25.5" customHeight="1">
      <c r="A8" s="99" t="s">
        <v>7</v>
      </c>
      <c r="B8" s="100"/>
      <c r="C8" s="99">
        <v>2</v>
      </c>
      <c r="D8" s="101"/>
      <c r="E8" s="101"/>
      <c r="F8" s="101"/>
      <c r="G8" s="100"/>
    </row>
    <row r="9" spans="1:7" ht="12.75" customHeight="1">
      <c r="A9" s="99" t="s">
        <v>8</v>
      </c>
      <c r="B9" s="100"/>
      <c r="C9" s="99">
        <v>1</v>
      </c>
      <c r="D9" s="101"/>
      <c r="E9" s="101"/>
      <c r="F9" s="101"/>
      <c r="G9" s="100"/>
    </row>
    <row r="10" spans="1:7" ht="12.75" customHeight="1">
      <c r="A10" s="99" t="s">
        <v>9</v>
      </c>
      <c r="B10" s="100"/>
      <c r="C10" s="99">
        <v>0</v>
      </c>
      <c r="D10" s="101"/>
      <c r="E10" s="101"/>
      <c r="F10" s="101"/>
      <c r="G10" s="100"/>
    </row>
    <row r="11" spans="1:7" ht="25.5" customHeight="1">
      <c r="A11" s="99" t="s">
        <v>10</v>
      </c>
      <c r="B11" s="100"/>
      <c r="C11" s="99">
        <v>0</v>
      </c>
      <c r="D11" s="101"/>
      <c r="E11" s="101"/>
      <c r="F11" s="101"/>
      <c r="G11" s="100"/>
    </row>
    <row r="12" spans="1:7" ht="12.75" customHeight="1">
      <c r="A12" s="99" t="s">
        <v>28</v>
      </c>
      <c r="B12" s="100"/>
      <c r="C12" s="99">
        <v>0</v>
      </c>
      <c r="D12" s="101"/>
      <c r="E12" s="101"/>
      <c r="F12" s="101"/>
      <c r="G12" s="100"/>
    </row>
    <row r="13" spans="1:7" ht="12.75" customHeight="1">
      <c r="A13" s="99" t="s">
        <v>57</v>
      </c>
      <c r="B13" s="100"/>
      <c r="C13" s="99">
        <v>14</v>
      </c>
      <c r="D13" s="101"/>
      <c r="E13" s="101"/>
      <c r="F13" s="101"/>
      <c r="G13" s="100"/>
    </row>
    <row r="14" spans="1:7" ht="12.75" customHeight="1">
      <c r="A14" s="99" t="s">
        <v>62</v>
      </c>
      <c r="B14" s="100"/>
      <c r="C14" s="99">
        <v>2</v>
      </c>
      <c r="D14" s="101"/>
      <c r="E14" s="101"/>
      <c r="F14" s="101"/>
      <c r="G14" s="100"/>
    </row>
    <row r="15" spans="1:7" ht="12.75" customHeight="1">
      <c r="A15" s="99" t="s">
        <v>63</v>
      </c>
      <c r="B15" s="100"/>
      <c r="C15" s="63" t="s">
        <v>64</v>
      </c>
      <c r="D15" s="63" t="s">
        <v>65</v>
      </c>
      <c r="E15" s="63" t="s">
        <v>66</v>
      </c>
      <c r="F15" s="63" t="s">
        <v>67</v>
      </c>
      <c r="G15" s="63" t="s">
        <v>62</v>
      </c>
    </row>
    <row r="16" spans="1:7" ht="63.75" customHeight="1">
      <c r="A16" s="104" t="s">
        <v>68</v>
      </c>
      <c r="B16" s="105"/>
      <c r="C16" s="64">
        <v>19</v>
      </c>
      <c r="D16" s="64">
        <v>13</v>
      </c>
      <c r="E16" s="64">
        <v>0</v>
      </c>
      <c r="F16" s="64">
        <v>0</v>
      </c>
      <c r="G16" s="64">
        <v>0</v>
      </c>
    </row>
    <row r="17" spans="1:7" ht="63.75" customHeight="1">
      <c r="A17" s="104" t="s">
        <v>69</v>
      </c>
      <c r="B17" s="105"/>
      <c r="C17" s="64">
        <v>24</v>
      </c>
      <c r="D17" s="64">
        <v>7</v>
      </c>
      <c r="E17" s="64">
        <v>0</v>
      </c>
      <c r="F17" s="64">
        <v>0</v>
      </c>
      <c r="G17" s="64">
        <v>1</v>
      </c>
    </row>
    <row r="18" spans="1:7" ht="63.75" customHeight="1">
      <c r="A18" s="104" t="s">
        <v>70</v>
      </c>
      <c r="B18" s="105"/>
      <c r="C18" s="64">
        <v>20</v>
      </c>
      <c r="D18" s="64">
        <v>11</v>
      </c>
      <c r="E18" s="64">
        <v>0</v>
      </c>
      <c r="F18" s="64">
        <v>0</v>
      </c>
      <c r="G18" s="64">
        <v>1</v>
      </c>
    </row>
    <row r="19" spans="1:7" ht="51" customHeight="1">
      <c r="A19" s="104" t="s">
        <v>71</v>
      </c>
      <c r="B19" s="105"/>
      <c r="C19" s="64">
        <v>25</v>
      </c>
      <c r="D19" s="64">
        <v>7</v>
      </c>
      <c r="E19" s="64">
        <v>0</v>
      </c>
      <c r="F19" s="64">
        <v>0</v>
      </c>
      <c r="G19" s="64">
        <v>0</v>
      </c>
    </row>
    <row r="20" spans="1:7" ht="63.75" customHeight="1">
      <c r="A20" s="104" t="s">
        <v>72</v>
      </c>
      <c r="B20" s="105"/>
      <c r="C20" s="64">
        <v>21</v>
      </c>
      <c r="D20" s="64">
        <v>7</v>
      </c>
      <c r="E20" s="64">
        <v>2</v>
      </c>
      <c r="F20" s="64">
        <v>0</v>
      </c>
      <c r="G20" s="64">
        <v>2</v>
      </c>
    </row>
    <row r="21" spans="1:7" ht="51" customHeight="1">
      <c r="A21" s="104" t="s">
        <v>73</v>
      </c>
      <c r="B21" s="105"/>
      <c r="C21" s="64">
        <v>22</v>
      </c>
      <c r="D21" s="64">
        <v>7</v>
      </c>
      <c r="E21" s="64">
        <v>2</v>
      </c>
      <c r="F21" s="64">
        <v>0</v>
      </c>
      <c r="G21" s="64">
        <v>1</v>
      </c>
    </row>
    <row r="22" spans="1:7" ht="127.5" customHeight="1">
      <c r="A22" s="104" t="s">
        <v>74</v>
      </c>
      <c r="B22" s="105"/>
      <c r="C22" s="64">
        <v>26</v>
      </c>
      <c r="D22" s="64">
        <v>5</v>
      </c>
      <c r="E22" s="64">
        <v>1</v>
      </c>
      <c r="F22" s="64">
        <v>0</v>
      </c>
      <c r="G22" s="64">
        <v>0</v>
      </c>
    </row>
    <row r="23" spans="1:7" ht="76.5" customHeight="1">
      <c r="A23" s="104" t="s">
        <v>75</v>
      </c>
      <c r="B23" s="105"/>
      <c r="C23" s="64">
        <v>25</v>
      </c>
      <c r="D23" s="64">
        <v>6</v>
      </c>
      <c r="E23" s="64">
        <v>0</v>
      </c>
      <c r="F23" s="64">
        <v>0</v>
      </c>
      <c r="G23" s="64">
        <v>1</v>
      </c>
    </row>
    <row r="24" spans="1:7" ht="76.5" customHeight="1">
      <c r="A24" s="104" t="s">
        <v>76</v>
      </c>
      <c r="B24" s="105"/>
      <c r="C24" s="64">
        <v>19</v>
      </c>
      <c r="D24" s="64">
        <v>12</v>
      </c>
      <c r="E24" s="64">
        <v>0</v>
      </c>
      <c r="F24" s="64">
        <v>0</v>
      </c>
      <c r="G24" s="64">
        <v>1</v>
      </c>
    </row>
    <row r="25" spans="1:7" ht="63.75" customHeight="1">
      <c r="A25" s="104" t="s">
        <v>77</v>
      </c>
      <c r="B25" s="105"/>
      <c r="C25" s="64">
        <v>15</v>
      </c>
      <c r="D25" s="64">
        <v>16</v>
      </c>
      <c r="E25" s="64">
        <v>0</v>
      </c>
      <c r="F25" s="64">
        <v>0</v>
      </c>
      <c r="G25" s="64">
        <v>1</v>
      </c>
    </row>
    <row r="26" spans="1:7" ht="89.25" customHeight="1">
      <c r="A26" s="104" t="s">
        <v>78</v>
      </c>
      <c r="B26" s="105"/>
      <c r="C26" s="64">
        <v>19</v>
      </c>
      <c r="D26" s="64">
        <v>8</v>
      </c>
      <c r="E26" s="64">
        <v>4</v>
      </c>
      <c r="F26" s="64">
        <v>0</v>
      </c>
      <c r="G26" s="64">
        <v>1</v>
      </c>
    </row>
    <row r="27" spans="1:7" ht="51" customHeight="1">
      <c r="A27" s="104" t="s">
        <v>79</v>
      </c>
      <c r="B27" s="105"/>
      <c r="C27" s="64">
        <v>20</v>
      </c>
      <c r="D27" s="64">
        <v>9</v>
      </c>
      <c r="E27" s="64">
        <v>3</v>
      </c>
      <c r="F27" s="64">
        <v>0</v>
      </c>
      <c r="G27" s="64">
        <v>0</v>
      </c>
    </row>
    <row r="28" spans="1:7" ht="102" customHeight="1">
      <c r="A28" s="104" t="s">
        <v>80</v>
      </c>
      <c r="B28" s="105"/>
      <c r="C28" s="64">
        <v>27</v>
      </c>
      <c r="D28" s="64">
        <v>5</v>
      </c>
      <c r="E28" s="64">
        <v>0</v>
      </c>
      <c r="F28" s="64">
        <v>0</v>
      </c>
      <c r="G28" s="64">
        <v>0</v>
      </c>
    </row>
    <row r="29" spans="1:7" ht="38.25" customHeight="1">
      <c r="A29" s="104" t="s">
        <v>81</v>
      </c>
      <c r="B29" s="105"/>
      <c r="C29" s="64">
        <v>29</v>
      </c>
      <c r="D29" s="64">
        <v>2</v>
      </c>
      <c r="E29" s="64">
        <v>0</v>
      </c>
      <c r="F29" s="64">
        <v>0</v>
      </c>
      <c r="G29" s="64">
        <v>1</v>
      </c>
    </row>
    <row r="30" spans="1:7" ht="102" customHeight="1">
      <c r="A30" s="104" t="s">
        <v>82</v>
      </c>
      <c r="B30" s="105"/>
      <c r="C30" s="64">
        <v>22</v>
      </c>
      <c r="D30" s="64">
        <v>8</v>
      </c>
      <c r="E30" s="64">
        <v>1</v>
      </c>
      <c r="F30" s="64">
        <v>0</v>
      </c>
      <c r="G30" s="64">
        <v>1</v>
      </c>
    </row>
    <row r="31" spans="1:7" ht="63.75" customHeight="1">
      <c r="A31" s="104" t="s">
        <v>83</v>
      </c>
      <c r="B31" s="105"/>
      <c r="C31" s="64">
        <v>27</v>
      </c>
      <c r="D31" s="64">
        <v>4</v>
      </c>
      <c r="E31" s="64">
        <v>0</v>
      </c>
      <c r="F31" s="64">
        <v>0</v>
      </c>
      <c r="G31" s="64">
        <v>1</v>
      </c>
    </row>
    <row r="32" spans="1:7" ht="12.75" customHeight="1">
      <c r="A32" s="99" t="s">
        <v>63</v>
      </c>
      <c r="B32" s="100"/>
      <c r="C32" s="106" t="s">
        <v>18</v>
      </c>
      <c r="D32" s="107"/>
      <c r="E32" s="106" t="s">
        <v>19</v>
      </c>
      <c r="F32" s="107"/>
      <c r="G32" s="63" t="s">
        <v>62</v>
      </c>
    </row>
    <row r="33" spans="1:7" ht="76.5" customHeight="1">
      <c r="A33" s="104" t="s">
        <v>84</v>
      </c>
      <c r="B33" s="105"/>
      <c r="C33" s="108">
        <v>9</v>
      </c>
      <c r="D33" s="109"/>
      <c r="E33" s="108">
        <v>22</v>
      </c>
      <c r="F33" s="109"/>
      <c r="G33" s="64">
        <v>1</v>
      </c>
    </row>
    <row r="34" spans="1:7" ht="12.75" customHeight="1">
      <c r="A34" s="65" t="s">
        <v>85</v>
      </c>
      <c r="B34" s="63" t="s">
        <v>86</v>
      </c>
      <c r="C34" s="63" t="s">
        <v>87</v>
      </c>
      <c r="D34" s="63" t="s">
        <v>88</v>
      </c>
      <c r="E34" s="63" t="s">
        <v>89</v>
      </c>
      <c r="F34" s="63" t="s">
        <v>90</v>
      </c>
      <c r="G34" s="63" t="s">
        <v>62</v>
      </c>
    </row>
    <row r="35" spans="1:7" ht="12.75" customHeight="1">
      <c r="A35" s="66" t="s">
        <v>91</v>
      </c>
      <c r="B35" s="64">
        <v>18</v>
      </c>
      <c r="C35" s="64">
        <v>14</v>
      </c>
      <c r="D35" s="64">
        <v>0</v>
      </c>
      <c r="E35" s="64">
        <v>0</v>
      </c>
      <c r="F35" s="64">
        <v>0</v>
      </c>
      <c r="G35" s="64">
        <v>0</v>
      </c>
    </row>
    <row r="36" spans="1:7" ht="12.75" customHeight="1">
      <c r="A36" s="66" t="s">
        <v>112</v>
      </c>
      <c r="B36" s="64">
        <v>18</v>
      </c>
      <c r="C36" s="64">
        <v>13</v>
      </c>
      <c r="D36" s="64">
        <v>1</v>
      </c>
      <c r="E36" s="64">
        <v>0</v>
      </c>
      <c r="F36" s="64">
        <v>0</v>
      </c>
      <c r="G36" s="64">
        <v>0</v>
      </c>
    </row>
    <row r="37" spans="1:7" ht="12.75" customHeight="1">
      <c r="A37" s="66" t="s">
        <v>92</v>
      </c>
      <c r="B37" s="64">
        <v>20</v>
      </c>
      <c r="C37" s="64">
        <v>10</v>
      </c>
      <c r="D37" s="64">
        <v>1</v>
      </c>
      <c r="E37" s="64">
        <v>0</v>
      </c>
      <c r="F37" s="64">
        <v>0</v>
      </c>
      <c r="G37" s="64">
        <v>1</v>
      </c>
    </row>
    <row r="38" spans="1:7" ht="12.75" customHeight="1">
      <c r="A38" s="66" t="s">
        <v>93</v>
      </c>
      <c r="B38" s="64">
        <v>23</v>
      </c>
      <c r="C38" s="64">
        <v>8</v>
      </c>
      <c r="D38" s="64">
        <v>1</v>
      </c>
      <c r="E38" s="64">
        <v>0</v>
      </c>
      <c r="F38" s="64">
        <v>0</v>
      </c>
      <c r="G38" s="64">
        <v>0</v>
      </c>
    </row>
    <row r="39" spans="1:7" ht="12.75" customHeight="1">
      <c r="A39" s="66" t="s">
        <v>94</v>
      </c>
      <c r="B39" s="64">
        <v>18</v>
      </c>
      <c r="C39" s="64">
        <v>13</v>
      </c>
      <c r="D39" s="64">
        <v>1</v>
      </c>
      <c r="E39" s="64">
        <v>0</v>
      </c>
      <c r="F39" s="64">
        <v>0</v>
      </c>
      <c r="G39" s="64">
        <v>0</v>
      </c>
    </row>
    <row r="40" spans="1:7" ht="12.75" customHeight="1">
      <c r="A40" s="66"/>
      <c r="B40" s="66"/>
      <c r="C40" s="66"/>
      <c r="D40" s="66"/>
      <c r="E40" s="66"/>
      <c r="F40" s="66"/>
      <c r="G40" s="66"/>
    </row>
    <row r="41" spans="1:7" ht="12.75" customHeight="1">
      <c r="A41" s="66"/>
      <c r="B41" s="66"/>
      <c r="C41" s="66"/>
      <c r="D41" s="66"/>
      <c r="E41" s="66"/>
      <c r="F41" s="66"/>
      <c r="G41" s="66"/>
    </row>
    <row r="42" spans="1:7" ht="12.75" customHeight="1">
      <c r="A42" s="66"/>
      <c r="B42" s="66"/>
      <c r="C42" s="66"/>
      <c r="D42" s="66"/>
      <c r="E42" s="66"/>
      <c r="F42" s="66"/>
      <c r="G42" s="66"/>
    </row>
    <row r="43" spans="1:7" ht="12.75" customHeight="1">
      <c r="A43" s="66"/>
      <c r="B43" s="66"/>
      <c r="C43" s="66"/>
      <c r="D43" s="66"/>
      <c r="E43" s="66"/>
      <c r="F43" s="66"/>
      <c r="G43" s="66"/>
    </row>
    <row r="44" spans="1:7" ht="12.75" customHeight="1">
      <c r="A44" s="66"/>
      <c r="B44" s="66"/>
      <c r="C44" s="66"/>
      <c r="D44" s="66"/>
      <c r="E44" s="66"/>
      <c r="F44" s="66"/>
      <c r="G44" s="66"/>
    </row>
    <row r="45" spans="1:7" ht="25.5" customHeight="1">
      <c r="A45" s="66"/>
      <c r="B45" s="99" t="s">
        <v>31</v>
      </c>
      <c r="C45" s="100"/>
      <c r="D45" s="99" t="s">
        <v>1</v>
      </c>
      <c r="E45" s="100"/>
      <c r="F45" s="62"/>
      <c r="G45" s="67"/>
    </row>
    <row r="46" spans="1:7" ht="12.75" customHeight="1">
      <c r="A46" s="65" t="s">
        <v>53</v>
      </c>
      <c r="B46" s="104">
        <v>11</v>
      </c>
      <c r="C46" s="105"/>
      <c r="D46" s="104">
        <v>9</v>
      </c>
      <c r="E46" s="105"/>
      <c r="F46" s="62"/>
      <c r="G46" s="67"/>
    </row>
    <row r="47" spans="1:7" ht="12.75" customHeight="1">
      <c r="A47" s="110" t="s">
        <v>4</v>
      </c>
      <c r="B47" s="111"/>
      <c r="C47" s="111"/>
      <c r="D47" s="111"/>
      <c r="E47" s="111"/>
      <c r="F47" s="111"/>
      <c r="G47" s="112"/>
    </row>
    <row r="48" spans="1:7" ht="38.25" customHeight="1">
      <c r="A48" s="104" t="s">
        <v>95</v>
      </c>
      <c r="B48" s="113"/>
      <c r="C48" s="113"/>
      <c r="D48" s="113"/>
      <c r="E48" s="113"/>
      <c r="F48" s="113"/>
      <c r="G48" s="105"/>
    </row>
    <row r="49" spans="1:7" ht="12.75" customHeight="1">
      <c r="A49" s="104" t="s">
        <v>96</v>
      </c>
      <c r="B49" s="113"/>
      <c r="C49" s="113"/>
      <c r="D49" s="113"/>
      <c r="E49" s="113"/>
      <c r="F49" s="113"/>
      <c r="G49" s="105"/>
    </row>
    <row r="50" spans="1:7" ht="12.75" customHeight="1">
      <c r="A50" s="104" t="s">
        <v>97</v>
      </c>
      <c r="B50" s="113"/>
      <c r="C50" s="113"/>
      <c r="D50" s="113"/>
      <c r="E50" s="113"/>
      <c r="F50" s="113"/>
      <c r="G50" s="105"/>
    </row>
    <row r="51" spans="1:7" ht="12.75" customHeight="1">
      <c r="A51" s="110" t="s">
        <v>5</v>
      </c>
      <c r="B51" s="111"/>
      <c r="C51" s="111"/>
      <c r="D51" s="111"/>
      <c r="E51" s="111"/>
      <c r="F51" s="111"/>
      <c r="G51" s="112"/>
    </row>
    <row r="52" spans="1:7" ht="25.5" customHeight="1">
      <c r="A52" s="104" t="s">
        <v>98</v>
      </c>
      <c r="B52" s="113"/>
      <c r="C52" s="113"/>
      <c r="D52" s="113"/>
      <c r="E52" s="113"/>
      <c r="F52" s="113"/>
      <c r="G52" s="105"/>
    </row>
    <row r="53" spans="1:7" ht="25.5" customHeight="1">
      <c r="A53" s="104" t="s">
        <v>99</v>
      </c>
      <c r="B53" s="113"/>
      <c r="C53" s="113"/>
      <c r="D53" s="113"/>
      <c r="E53" s="113"/>
      <c r="F53" s="113"/>
      <c r="G53" s="105"/>
    </row>
    <row r="54" spans="1:7" ht="25.5" customHeight="1">
      <c r="A54" s="104" t="s">
        <v>100</v>
      </c>
      <c r="B54" s="113"/>
      <c r="C54" s="113"/>
      <c r="D54" s="113"/>
      <c r="E54" s="113"/>
      <c r="F54" s="113"/>
      <c r="G54" s="105"/>
    </row>
    <row r="55" spans="1:7" ht="12.75" customHeight="1">
      <c r="A55" s="110" t="s">
        <v>7</v>
      </c>
      <c r="B55" s="111"/>
      <c r="C55" s="111"/>
      <c r="D55" s="111"/>
      <c r="E55" s="111"/>
      <c r="F55" s="111"/>
      <c r="G55" s="112"/>
    </row>
    <row r="56" spans="1:7" ht="51" customHeight="1">
      <c r="A56" s="104" t="s">
        <v>101</v>
      </c>
      <c r="B56" s="113"/>
      <c r="C56" s="113"/>
      <c r="D56" s="113"/>
      <c r="E56" s="113"/>
      <c r="F56" s="113"/>
      <c r="G56" s="105"/>
    </row>
    <row r="57" spans="1:7" ht="51" customHeight="1">
      <c r="A57" s="104" t="s">
        <v>113</v>
      </c>
      <c r="B57" s="113"/>
      <c r="C57" s="113"/>
      <c r="D57" s="113"/>
      <c r="E57" s="113"/>
      <c r="F57" s="113"/>
      <c r="G57" s="105"/>
    </row>
    <row r="58" spans="1:7" ht="12.75" customHeight="1">
      <c r="A58" s="110" t="s">
        <v>57</v>
      </c>
      <c r="B58" s="111"/>
      <c r="C58" s="111"/>
      <c r="D58" s="111"/>
      <c r="E58" s="111"/>
      <c r="F58" s="111"/>
      <c r="G58" s="112"/>
    </row>
    <row r="59" spans="1:7" ht="25.5" customHeight="1">
      <c r="A59" s="104" t="s">
        <v>102</v>
      </c>
      <c r="B59" s="113"/>
      <c r="C59" s="113"/>
      <c r="D59" s="113"/>
      <c r="E59" s="113"/>
      <c r="F59" s="113"/>
      <c r="G59" s="105"/>
    </row>
    <row r="60" spans="1:7" ht="25.5" customHeight="1">
      <c r="A60" s="104" t="s">
        <v>103</v>
      </c>
      <c r="B60" s="113"/>
      <c r="C60" s="113"/>
      <c r="D60" s="113"/>
      <c r="E60" s="113"/>
      <c r="F60" s="113"/>
      <c r="G60" s="105"/>
    </row>
    <row r="61" spans="1:7" ht="12.75" customHeight="1">
      <c r="A61" s="104" t="s">
        <v>104</v>
      </c>
      <c r="B61" s="113"/>
      <c r="C61" s="113"/>
      <c r="D61" s="113"/>
      <c r="E61" s="113"/>
      <c r="F61" s="113"/>
      <c r="G61" s="105"/>
    </row>
    <row r="62" spans="1:7" ht="25.5" customHeight="1">
      <c r="A62" s="104" t="s">
        <v>105</v>
      </c>
      <c r="B62" s="113"/>
      <c r="C62" s="113"/>
      <c r="D62" s="113"/>
      <c r="E62" s="113"/>
      <c r="F62" s="113"/>
      <c r="G62" s="105"/>
    </row>
    <row r="63" spans="1:7" ht="51" customHeight="1">
      <c r="A63" s="104" t="s">
        <v>106</v>
      </c>
      <c r="B63" s="113"/>
      <c r="C63" s="113"/>
      <c r="D63" s="113"/>
      <c r="E63" s="113"/>
      <c r="F63" s="113"/>
      <c r="G63" s="105"/>
    </row>
    <row r="64" spans="1:7" ht="12.75" customHeight="1">
      <c r="A64" s="104" t="s">
        <v>115</v>
      </c>
      <c r="B64" s="113"/>
      <c r="C64" s="113"/>
      <c r="D64" s="113"/>
      <c r="E64" s="113"/>
      <c r="F64" s="113"/>
      <c r="G64" s="105"/>
    </row>
    <row r="65" spans="1:7" ht="12.75" customHeight="1">
      <c r="A65" s="104" t="s">
        <v>107</v>
      </c>
      <c r="B65" s="113"/>
      <c r="C65" s="113"/>
      <c r="D65" s="113"/>
      <c r="E65" s="113"/>
      <c r="F65" s="113"/>
      <c r="G65" s="105"/>
    </row>
    <row r="66" spans="1:7" ht="25.5" customHeight="1">
      <c r="A66" s="104" t="s">
        <v>114</v>
      </c>
      <c r="B66" s="113"/>
      <c r="C66" s="113"/>
      <c r="D66" s="113"/>
      <c r="E66" s="113"/>
      <c r="F66" s="113"/>
      <c r="G66" s="105"/>
    </row>
    <row r="67" spans="1:7" ht="25.5" customHeight="1">
      <c r="A67" s="104" t="s">
        <v>108</v>
      </c>
      <c r="B67" s="113"/>
      <c r="C67" s="113"/>
      <c r="D67" s="113"/>
      <c r="E67" s="113"/>
      <c r="F67" s="113"/>
      <c r="G67" s="105"/>
    </row>
    <row r="68" spans="1:7" ht="12.75" customHeight="1">
      <c r="A68" s="104" t="s">
        <v>109</v>
      </c>
      <c r="B68" s="113"/>
      <c r="C68" s="113"/>
      <c r="D68" s="113"/>
      <c r="E68" s="113"/>
      <c r="F68" s="113"/>
      <c r="G68" s="105"/>
    </row>
    <row r="69" spans="1:7" ht="12.75" customHeight="1">
      <c r="A69" s="110" t="s">
        <v>110</v>
      </c>
      <c r="B69" s="111"/>
      <c r="C69" s="111"/>
      <c r="D69" s="111"/>
      <c r="E69" s="111"/>
      <c r="F69" s="111"/>
      <c r="G69" s="112"/>
    </row>
    <row r="70" spans="1:7" ht="12.75" customHeight="1">
      <c r="A70" s="104" t="s">
        <v>111</v>
      </c>
      <c r="B70" s="113"/>
      <c r="C70" s="113"/>
      <c r="D70" s="113"/>
      <c r="E70" s="113"/>
      <c r="F70" s="113"/>
      <c r="G70" s="105"/>
    </row>
    <row r="71" ht="12.75" customHeight="1">
      <c r="A71" s="57"/>
    </row>
    <row r="72" ht="12.75" customHeight="1">
      <c r="A72" s="57"/>
    </row>
    <row r="73" ht="12.75" customHeight="1">
      <c r="A73" s="57"/>
    </row>
    <row r="74" ht="12.75" customHeight="1">
      <c r="A74" s="57"/>
    </row>
    <row r="75" ht="12.75" customHeight="1">
      <c r="A75" s="57"/>
    </row>
    <row r="76" ht="12.75" customHeight="1">
      <c r="A76" s="57"/>
    </row>
    <row r="77" ht="12.75" customHeight="1">
      <c r="A77" s="57"/>
    </row>
    <row r="78" ht="12.75" customHeight="1">
      <c r="A78" s="57"/>
    </row>
    <row r="79" ht="12.75" customHeight="1">
      <c r="A79" s="57"/>
    </row>
    <row r="80" ht="12.75" customHeight="1">
      <c r="A80" s="57"/>
    </row>
    <row r="81" ht="12.75" customHeight="1">
      <c r="A81" s="57"/>
    </row>
    <row r="82" ht="12.75" customHeight="1">
      <c r="A82" s="57"/>
    </row>
    <row r="83" ht="12.75" customHeight="1">
      <c r="A83" s="57"/>
    </row>
    <row r="84" ht="12.75" customHeight="1">
      <c r="A84" s="57"/>
    </row>
    <row r="85" ht="12.75" customHeight="1">
      <c r="A85" s="57"/>
    </row>
    <row r="86" ht="12.75" customHeight="1">
      <c r="A86" s="58"/>
    </row>
    <row r="87" ht="12.75" customHeight="1">
      <c r="A87" s="57"/>
    </row>
    <row r="88" ht="12.75" customHeight="1">
      <c r="A88" s="57"/>
    </row>
    <row r="89" ht="12.75" customHeight="1">
      <c r="A89" s="57"/>
    </row>
    <row r="90" ht="12.75" customHeight="1">
      <c r="A90" s="57"/>
    </row>
    <row r="91" ht="12.75" customHeight="1">
      <c r="A91" s="57"/>
    </row>
    <row r="92" ht="12.75" customHeight="1">
      <c r="A92" s="57"/>
    </row>
    <row r="93" ht="12.75" customHeight="1">
      <c r="A93" s="58"/>
    </row>
    <row r="94" ht="12.75" customHeight="1">
      <c r="A94" s="57"/>
    </row>
    <row r="95" ht="12.75" customHeight="1">
      <c r="A95" s="57"/>
    </row>
    <row r="96" ht="12.75" customHeight="1">
      <c r="A96" s="57"/>
    </row>
    <row r="97" ht="12.75" customHeight="1">
      <c r="A97" s="57"/>
    </row>
    <row r="98" ht="12.75" customHeight="1">
      <c r="A98" s="58"/>
    </row>
    <row r="99" ht="12.75" customHeight="1">
      <c r="A99" s="57"/>
    </row>
    <row r="100" ht="12.75" customHeight="1">
      <c r="A100" s="58"/>
    </row>
    <row r="101" ht="12.75" customHeight="1">
      <c r="A101" s="57"/>
    </row>
    <row r="102" ht="12.75" customHeight="1">
      <c r="A102" s="57"/>
    </row>
    <row r="103" ht="12.75" customHeight="1">
      <c r="A103" s="57"/>
    </row>
    <row r="104" ht="12.75" customHeight="1">
      <c r="A104" s="57"/>
    </row>
    <row r="105" ht="12.75" customHeight="1">
      <c r="A105" s="57"/>
    </row>
    <row r="106" ht="12.75" customHeight="1">
      <c r="A106" s="57"/>
    </row>
    <row r="107" ht="12.75" customHeight="1">
      <c r="A107" s="57"/>
    </row>
    <row r="108" ht="12.75" customHeight="1">
      <c r="A108" s="57"/>
    </row>
    <row r="109" ht="12.75" customHeight="1">
      <c r="A109" s="57"/>
    </row>
    <row r="110" ht="12.75" customHeight="1">
      <c r="A110" s="57"/>
    </row>
    <row r="111" ht="12.75" customHeight="1">
      <c r="A111" s="57"/>
    </row>
    <row r="112" ht="12.75" customHeight="1">
      <c r="A112" s="57"/>
    </row>
    <row r="113" ht="12.75" customHeight="1">
      <c r="A113" s="57"/>
    </row>
    <row r="114" ht="12.75" customHeight="1">
      <c r="A114" s="57"/>
    </row>
    <row r="115" ht="12.75" customHeight="1">
      <c r="A115" s="57"/>
    </row>
    <row r="116" ht="12.75" customHeight="1">
      <c r="A116" s="57"/>
    </row>
    <row r="117" ht="12.75" customHeight="1">
      <c r="A117" s="57"/>
    </row>
    <row r="118" ht="12.75" customHeight="1">
      <c r="A118" s="57"/>
    </row>
    <row r="119" ht="12.75" customHeight="1">
      <c r="A119" s="57"/>
    </row>
    <row r="120" ht="12.75" customHeight="1">
      <c r="A120" s="57"/>
    </row>
    <row r="121" ht="12.75" customHeight="1">
      <c r="A121" s="57"/>
    </row>
    <row r="122" ht="12.75" customHeight="1">
      <c r="A122" s="57"/>
    </row>
    <row r="123" ht="12.75" customHeight="1">
      <c r="A123" s="57"/>
    </row>
    <row r="124" ht="12.75" customHeight="1">
      <c r="A124" s="57"/>
    </row>
    <row r="125" ht="12.75" customHeight="1">
      <c r="A125" s="57"/>
    </row>
  </sheetData>
  <mergeCells count="76">
    <mergeCell ref="A69:G69"/>
    <mergeCell ref="A70:G70"/>
    <mergeCell ref="A65:G65"/>
    <mergeCell ref="A66:G66"/>
    <mergeCell ref="A67:G67"/>
    <mergeCell ref="A68:G68"/>
    <mergeCell ref="A61:G61"/>
    <mergeCell ref="A62:G62"/>
    <mergeCell ref="A63:G63"/>
    <mergeCell ref="A64:G64"/>
    <mergeCell ref="A57:G57"/>
    <mergeCell ref="A58:G58"/>
    <mergeCell ref="A59:G59"/>
    <mergeCell ref="A60:G60"/>
    <mergeCell ref="A53:G53"/>
    <mergeCell ref="A54:G54"/>
    <mergeCell ref="A55:G55"/>
    <mergeCell ref="A56:G56"/>
    <mergeCell ref="A49:G49"/>
    <mergeCell ref="A50:G50"/>
    <mergeCell ref="A51:G51"/>
    <mergeCell ref="A52:G52"/>
    <mergeCell ref="B46:C46"/>
    <mergeCell ref="D46:E46"/>
    <mergeCell ref="A47:G47"/>
    <mergeCell ref="A48:G48"/>
    <mergeCell ref="A33:B33"/>
    <mergeCell ref="C33:D33"/>
    <mergeCell ref="E33:F33"/>
    <mergeCell ref="B45:C45"/>
    <mergeCell ref="D45:E45"/>
    <mergeCell ref="A31:B31"/>
    <mergeCell ref="A32:B32"/>
    <mergeCell ref="C32:D32"/>
    <mergeCell ref="E32:F32"/>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3:B13"/>
    <mergeCell ref="C13:G13"/>
    <mergeCell ref="A14:B14"/>
    <mergeCell ref="C14:G14"/>
    <mergeCell ref="A11:B11"/>
    <mergeCell ref="C11:G11"/>
    <mergeCell ref="A12:B12"/>
    <mergeCell ref="C12:G12"/>
    <mergeCell ref="A9:B9"/>
    <mergeCell ref="C9:G9"/>
    <mergeCell ref="A10:B10"/>
    <mergeCell ref="C10:G10"/>
    <mergeCell ref="A7:B7"/>
    <mergeCell ref="C7:G7"/>
    <mergeCell ref="A8:B8"/>
    <mergeCell ref="C8:G8"/>
    <mergeCell ref="A5:B5"/>
    <mergeCell ref="C5:G5"/>
    <mergeCell ref="A6:B6"/>
    <mergeCell ref="C6:G6"/>
    <mergeCell ref="A3:B3"/>
    <mergeCell ref="C3:E3"/>
    <mergeCell ref="F3:G3"/>
    <mergeCell ref="A4:B4"/>
    <mergeCell ref="C4:G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Participant Baltimore</dc:title>
  <dc:subject/>
  <dc:creator>EES, Birmingham Ctr</dc:creator>
  <cp:keywords/>
  <dc:description/>
  <cp:lastModifiedBy>Kathleen Kennedy</cp:lastModifiedBy>
  <cp:lastPrinted>2001-08-10T17:46:30Z</cp:lastPrinted>
  <dcterms:created xsi:type="dcterms:W3CDTF">1998-10-28T20:26:36Z</dcterms:created>
  <dcterms:modified xsi:type="dcterms:W3CDTF">2001-08-21T19:22:06Z</dcterms:modified>
  <cp:category/>
  <cp:version/>
  <cp:contentType/>
  <cp:contentStatus/>
</cp:coreProperties>
</file>