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480" yWindow="45" windowWidth="10500" windowHeight="5775" activeTab="2"/>
  </bookViews>
  <sheets>
    <sheet name="INVOICE FORMAT" sheetId="1" r:id="rId1"/>
    <sheet name="INVOICE SUMMARY" sheetId="2" r:id="rId2"/>
    <sheet name="EMPLOYEE BREAKOUT" sheetId="3" r:id="rId3"/>
  </sheets>
  <definedNames>
    <definedName name="_xlnm.Print_Area" localSheetId="2">'EMPLOYEE BREAKOUT'!$A$2:$E$72</definedName>
    <definedName name="_xlnm.Print_Area" localSheetId="0">'INVOICE FORMAT'!$A$2:$H$38</definedName>
    <definedName name="_xlnm.Print_Area" localSheetId="1">'INVOICE SUMMARY'!$A$1:$G$27</definedName>
  </definedNames>
  <calcPr fullCalcOnLoad="1"/>
</workbook>
</file>

<file path=xl/sharedStrings.xml><?xml version="1.0" encoding="utf-8"?>
<sst xmlns="http://schemas.openxmlformats.org/spreadsheetml/2006/main" count="162" uniqueCount="77">
  <si>
    <t xml:space="preserve">CURRENT </t>
  </si>
  <si>
    <t xml:space="preserve">CUMULATIVE </t>
  </si>
  <si>
    <t>COST ELEMENTS</t>
  </si>
  <si>
    <t>BILLED</t>
  </si>
  <si>
    <t>AMT. BILLED</t>
  </si>
  <si>
    <t>HOURS</t>
  </si>
  <si>
    <t>SUBTOTAL</t>
  </si>
  <si>
    <t>SUBCONTRACTS</t>
  </si>
  <si>
    <t>ABC Company</t>
  </si>
  <si>
    <t>Contract No. 50-PAPT-2-XXXXX</t>
  </si>
  <si>
    <t>CUMULATIVE</t>
  </si>
  <si>
    <t>HOURS BILLED</t>
  </si>
  <si>
    <t>LABOR CATEGORY</t>
  </si>
  <si>
    <t xml:space="preserve">LABOR </t>
  </si>
  <si>
    <t>CATEGORY</t>
  </si>
  <si>
    <t>PRIME CONTRACTOR LABOR</t>
  </si>
  <si>
    <t>Senior Software Engineer</t>
  </si>
  <si>
    <t>Junior Software Engineer</t>
  </si>
  <si>
    <t>Senior Communications Engineer</t>
  </si>
  <si>
    <t>Operations Research Analyst</t>
  </si>
  <si>
    <t>Senior Systems Engineer</t>
  </si>
  <si>
    <t>Senior Systems Analyst/Programmer</t>
  </si>
  <si>
    <t>Junior Systems Analyst/Programmer</t>
  </si>
  <si>
    <t>CODE *</t>
  </si>
  <si>
    <t>assigned by PTO)</t>
  </si>
  <si>
    <t>*(These codes are</t>
  </si>
  <si>
    <t>Subject Matter Specialist</t>
  </si>
  <si>
    <t>Technical Writer/Editor</t>
  </si>
  <si>
    <t>PRIME LABOR TOTAL</t>
  </si>
  <si>
    <t>CONSULTANT AND TEMPORARY LABOR</t>
  </si>
  <si>
    <t>SUBCONTRACTOR LABOR</t>
  </si>
  <si>
    <t>GRAND TOTAL</t>
  </si>
  <si>
    <t>Junior Network Engineer</t>
  </si>
  <si>
    <t>Senior Network Engineer</t>
  </si>
  <si>
    <t>Acquisition Support Staff</t>
  </si>
  <si>
    <t>Administrative/Clerical Staff</t>
  </si>
  <si>
    <t>Program Manager</t>
  </si>
  <si>
    <t>Subcontractor Labor Total</t>
  </si>
  <si>
    <t>Consultant and Temporary Labor Total</t>
  </si>
  <si>
    <t>TO DATE</t>
  </si>
  <si>
    <t>PREVIOUS</t>
  </si>
  <si>
    <t>TOTAL</t>
  </si>
  <si>
    <t>SAMPLE INVOICE BACKUP DOCUMENTATION</t>
  </si>
  <si>
    <t>Sr Information Technology Security Engineer</t>
  </si>
  <si>
    <t>Sr.  Information Technology Security Engineer</t>
  </si>
  <si>
    <t>Invoice No.:  2002-ABC-001 (Company's numbering scheme can be used)</t>
  </si>
  <si>
    <t xml:space="preserve">TOTAL </t>
  </si>
  <si>
    <t xml:space="preserve">Funded Value:  </t>
  </si>
  <si>
    <t>SAMPLE INVOICE FORMAT FOR TASK ORDER BILLING</t>
  </si>
  <si>
    <t xml:space="preserve">PREV. </t>
  </si>
  <si>
    <t>CUM</t>
  </si>
  <si>
    <t xml:space="preserve">PREVIOUS </t>
  </si>
  <si>
    <t>AMOUNT</t>
  </si>
  <si>
    <t>SAMPLE FORMAT FOR SUMMARY PAGE OF INVOICE</t>
  </si>
  <si>
    <t>Invoice Summary</t>
  </si>
  <si>
    <t>Total Amount Invoiced:</t>
  </si>
  <si>
    <t>Note:  This is the summary page of the invoice which is a roll-up of individual billed task orders.</t>
  </si>
  <si>
    <t>This information shall be submitted with the summary for each task order which costs are being billed.</t>
  </si>
  <si>
    <t>Attachment 11</t>
  </si>
  <si>
    <t>TASK ORDER NO.  08-01</t>
  </si>
  <si>
    <t>Contract No. 50-PAPT-8-XXXXX</t>
  </si>
  <si>
    <t>For the period:  04-01-2008 through 04-30-2008</t>
  </si>
  <si>
    <t>Invoice No. 2008-ABC-001</t>
  </si>
  <si>
    <t>DOC52PAPT0801006</t>
  </si>
  <si>
    <t xml:space="preserve">HOURLY </t>
  </si>
  <si>
    <t>LABOR RATE</t>
  </si>
  <si>
    <t>On-site</t>
  </si>
  <si>
    <t>Off-site</t>
  </si>
  <si>
    <t>ODCs</t>
  </si>
  <si>
    <t>DOC52PAPT0806001</t>
  </si>
  <si>
    <t>Task Order No. 08-01, Program Management</t>
  </si>
  <si>
    <t>ON-SITE LABOR</t>
  </si>
  <si>
    <t>OFF-SITE LABOR</t>
  </si>
  <si>
    <t xml:space="preserve"> ODCs</t>
  </si>
  <si>
    <t>LABOR CATEGORY A</t>
  </si>
  <si>
    <t>LABOR CATEGORY B</t>
  </si>
  <si>
    <t>Revised 2008-MAR-31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</si>
</sst>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0_);[Red]\(0.00\)"/>
  </numFmts>
  <fonts count="16">
    <font>
      <sz val="12"/>
      <name val="Arial"/>
      <family val="0"/>
    </font>
    <font>
      <b/>
      <sz val="12"/>
      <name val="Arial"/>
      <family val="2"/>
    </font>
    <font>
      <b/>
      <u val="single"/>
      <sz val="12"/>
      <name val="Arial"/>
      <family val="2"/>
    </font>
    <font>
      <b/>
      <u val="double"/>
      <sz val="14"/>
      <name val="Arial"/>
      <family val="2"/>
    </font>
    <font>
      <b/>
      <i/>
      <sz val="12"/>
      <name val="Arial"/>
      <family val="2"/>
    </font>
    <font>
      <b/>
      <i/>
      <u val="single"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u val="double"/>
      <sz val="10"/>
      <name val="Arial"/>
      <family val="2"/>
    </font>
    <font>
      <b/>
      <i/>
      <sz val="10"/>
      <name val="Arial"/>
      <family val="2"/>
    </font>
    <font>
      <b/>
      <sz val="16"/>
      <name val="Arial"/>
      <family val="2"/>
    </font>
    <font>
      <b/>
      <u val="double"/>
      <sz val="10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ck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1" fillId="0" borderId="8" xfId="0" applyFont="1" applyBorder="1" applyAlignment="1">
      <alignment/>
    </xf>
    <xf numFmtId="0" fontId="7" fillId="0" borderId="9" xfId="0" applyFont="1" applyBorder="1" applyAlignment="1">
      <alignment/>
    </xf>
    <xf numFmtId="0" fontId="6" fillId="0" borderId="9" xfId="0" applyFont="1" applyBorder="1" applyAlignment="1">
      <alignment horizontal="center"/>
    </xf>
    <xf numFmtId="0" fontId="0" fillId="0" borderId="10" xfId="0" applyBorder="1" applyAlignment="1">
      <alignment/>
    </xf>
    <xf numFmtId="0" fontId="7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8" fontId="7" fillId="0" borderId="10" xfId="0" applyNumberFormat="1" applyFont="1" applyBorder="1" applyAlignment="1">
      <alignment horizontal="right"/>
    </xf>
    <xf numFmtId="40" fontId="7" fillId="0" borderId="10" xfId="0" applyNumberFormat="1" applyFont="1" applyBorder="1" applyAlignment="1">
      <alignment/>
    </xf>
    <xf numFmtId="8" fontId="9" fillId="0" borderId="10" xfId="0" applyNumberFormat="1" applyFont="1" applyBorder="1" applyAlignment="1">
      <alignment horizontal="right"/>
    </xf>
    <xf numFmtId="40" fontId="10" fillId="0" borderId="10" xfId="0" applyNumberFormat="1" applyFont="1" applyBorder="1" applyAlignment="1">
      <alignment horizontal="right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7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7" fillId="0" borderId="14" xfId="0" applyFont="1" applyBorder="1" applyAlignment="1">
      <alignment/>
    </xf>
    <xf numFmtId="8" fontId="7" fillId="0" borderId="15" xfId="0" applyNumberFormat="1" applyFont="1" applyBorder="1" applyAlignment="1">
      <alignment/>
    </xf>
    <xf numFmtId="8" fontId="9" fillId="0" borderId="15" xfId="0" applyNumberFormat="1" applyFont="1" applyBorder="1" applyAlignment="1">
      <alignment/>
    </xf>
    <xf numFmtId="0" fontId="11" fillId="0" borderId="14" xfId="0" applyFont="1" applyBorder="1" applyAlignment="1">
      <alignment/>
    </xf>
    <xf numFmtId="0" fontId="6" fillId="0" borderId="14" xfId="0" applyFont="1" applyBorder="1" applyAlignment="1">
      <alignment/>
    </xf>
    <xf numFmtId="8" fontId="10" fillId="0" borderId="15" xfId="0" applyNumberFormat="1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7" xfId="0" applyFont="1" applyBorder="1" applyAlignment="1">
      <alignment horizontal="center"/>
    </xf>
    <xf numFmtId="0" fontId="7" fillId="0" borderId="17" xfId="0" applyFont="1" applyBorder="1" applyAlignment="1">
      <alignment/>
    </xf>
    <xf numFmtId="0" fontId="7" fillId="0" borderId="18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11" xfId="0" applyFont="1" applyBorder="1" applyAlignment="1">
      <alignment horizontal="right"/>
    </xf>
    <xf numFmtId="0" fontId="7" fillId="0" borderId="20" xfId="0" applyFont="1" applyBorder="1" applyAlignment="1">
      <alignment/>
    </xf>
    <xf numFmtId="0" fontId="6" fillId="0" borderId="14" xfId="0" applyFont="1" applyBorder="1" applyAlignment="1">
      <alignment horizontal="center"/>
    </xf>
    <xf numFmtId="0" fontId="6" fillId="0" borderId="8" xfId="0" applyFont="1" applyBorder="1" applyAlignment="1">
      <alignment/>
    </xf>
    <xf numFmtId="0" fontId="7" fillId="0" borderId="1" xfId="0" applyFont="1" applyBorder="1" applyAlignment="1">
      <alignment/>
    </xf>
    <xf numFmtId="0" fontId="7" fillId="0" borderId="2" xfId="0" applyFont="1" applyBorder="1" applyAlignment="1">
      <alignment/>
    </xf>
    <xf numFmtId="0" fontId="6" fillId="0" borderId="3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4" xfId="0" applyFont="1" applyBorder="1" applyAlignment="1">
      <alignment/>
    </xf>
    <xf numFmtId="0" fontId="7" fillId="0" borderId="3" xfId="0" applyFont="1" applyBorder="1" applyAlignment="1">
      <alignment/>
    </xf>
    <xf numFmtId="0" fontId="7" fillId="0" borderId="5" xfId="0" applyFont="1" applyBorder="1" applyAlignment="1">
      <alignment/>
    </xf>
    <xf numFmtId="0" fontId="7" fillId="0" borderId="6" xfId="0" applyFont="1" applyBorder="1" applyAlignment="1">
      <alignment/>
    </xf>
    <xf numFmtId="0" fontId="6" fillId="0" borderId="6" xfId="0" applyFont="1" applyBorder="1" applyAlignment="1">
      <alignment/>
    </xf>
    <xf numFmtId="0" fontId="7" fillId="0" borderId="7" xfId="0" applyFont="1" applyBorder="1" applyAlignment="1">
      <alignment/>
    </xf>
    <xf numFmtId="0" fontId="6" fillId="0" borderId="9" xfId="0" applyFont="1" applyBorder="1" applyAlignment="1">
      <alignment/>
    </xf>
    <xf numFmtId="0" fontId="6" fillId="0" borderId="10" xfId="0" applyFont="1" applyBorder="1" applyAlignment="1">
      <alignment/>
    </xf>
    <xf numFmtId="0" fontId="7" fillId="0" borderId="15" xfId="0" applyFont="1" applyBorder="1" applyAlignment="1">
      <alignment/>
    </xf>
    <xf numFmtId="0" fontId="6" fillId="0" borderId="15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5" xfId="0" applyFont="1" applyBorder="1" applyAlignment="1">
      <alignment/>
    </xf>
    <xf numFmtId="8" fontId="7" fillId="0" borderId="10" xfId="0" applyNumberFormat="1" applyFont="1" applyBorder="1" applyAlignment="1">
      <alignment/>
    </xf>
    <xf numFmtId="8" fontId="9" fillId="0" borderId="10" xfId="0" applyNumberFormat="1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4" fillId="0" borderId="12" xfId="0" applyFont="1" applyBorder="1" applyAlignment="1">
      <alignment/>
    </xf>
    <xf numFmtId="0" fontId="0" fillId="0" borderId="9" xfId="0" applyBorder="1" applyAlignment="1">
      <alignment/>
    </xf>
    <xf numFmtId="0" fontId="1" fillId="0" borderId="9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4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5" xfId="0" applyFont="1" applyBorder="1" applyAlignment="1">
      <alignment/>
    </xf>
    <xf numFmtId="0" fontId="0" fillId="0" borderId="14" xfId="0" applyNumberFormat="1" applyBorder="1" applyAlignment="1">
      <alignment/>
    </xf>
    <xf numFmtId="0" fontId="1" fillId="0" borderId="10" xfId="0" applyNumberFormat="1" applyFont="1" applyBorder="1" applyAlignment="1">
      <alignment/>
    </xf>
    <xf numFmtId="0" fontId="5" fillId="0" borderId="14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0" xfId="0" applyAlignment="1">
      <alignment horizontal="right"/>
    </xf>
    <xf numFmtId="0" fontId="12" fillId="0" borderId="0" xfId="0" applyFont="1" applyAlignment="1">
      <alignment/>
    </xf>
    <xf numFmtId="0" fontId="12" fillId="0" borderId="0" xfId="0" applyFont="1" applyAlignment="1">
      <alignment horizontal="right"/>
    </xf>
    <xf numFmtId="4" fontId="7" fillId="0" borderId="10" xfId="0" applyNumberFormat="1" applyFont="1" applyBorder="1" applyAlignment="1">
      <alignment/>
    </xf>
    <xf numFmtId="4" fontId="6" fillId="0" borderId="10" xfId="0" applyNumberFormat="1" applyFont="1" applyBorder="1" applyAlignment="1">
      <alignment/>
    </xf>
    <xf numFmtId="2" fontId="6" fillId="0" borderId="10" xfId="0" applyNumberFormat="1" applyFont="1" applyBorder="1" applyAlignment="1">
      <alignment/>
    </xf>
    <xf numFmtId="164" fontId="6" fillId="0" borderId="10" xfId="0" applyNumberFormat="1" applyFont="1" applyBorder="1" applyAlignment="1">
      <alignment/>
    </xf>
    <xf numFmtId="8" fontId="13" fillId="0" borderId="10" xfId="17" applyNumberFormat="1" applyFont="1" applyBorder="1" applyAlignment="1">
      <alignment/>
    </xf>
    <xf numFmtId="8" fontId="6" fillId="0" borderId="10" xfId="0" applyNumberFormat="1" applyFont="1" applyBorder="1" applyAlignment="1">
      <alignment/>
    </xf>
    <xf numFmtId="164" fontId="6" fillId="0" borderId="15" xfId="0" applyNumberFormat="1" applyFont="1" applyBorder="1" applyAlignment="1">
      <alignment/>
    </xf>
    <xf numFmtId="164" fontId="7" fillId="0" borderId="15" xfId="0" applyNumberFormat="1" applyFont="1" applyBorder="1" applyAlignment="1">
      <alignment/>
    </xf>
    <xf numFmtId="8" fontId="13" fillId="0" borderId="15" xfId="17" applyNumberFormat="1" applyFont="1" applyBorder="1" applyAlignment="1">
      <alignment/>
    </xf>
    <xf numFmtId="4" fontId="6" fillId="0" borderId="3" xfId="0" applyNumberFormat="1" applyFont="1" applyBorder="1" applyAlignment="1">
      <alignment/>
    </xf>
    <xf numFmtId="8" fontId="6" fillId="0" borderId="15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showGridLines="0" workbookViewId="0" topLeftCell="A1">
      <selection activeCell="A1" sqref="A1:IV1"/>
    </sheetView>
  </sheetViews>
  <sheetFormatPr defaultColWidth="8.88671875" defaultRowHeight="15"/>
  <cols>
    <col min="1" max="1" width="18.77734375" style="0" customWidth="1"/>
    <col min="2" max="3" width="10.77734375" style="0" customWidth="1"/>
    <col min="4" max="4" width="12.77734375" style="0" customWidth="1"/>
    <col min="5" max="5" width="9.77734375" style="0" customWidth="1"/>
    <col min="6" max="6" width="12.77734375" style="0" customWidth="1"/>
    <col min="7" max="7" width="8.77734375" style="0" customWidth="1"/>
    <col min="8" max="8" width="12.77734375" style="0" customWidth="1"/>
  </cols>
  <sheetData>
    <row r="1" ht="15">
      <c r="D1" t="s">
        <v>76</v>
      </c>
    </row>
    <row r="2" spans="1:8" ht="15">
      <c r="A2" t="s">
        <v>63</v>
      </c>
      <c r="H2" s="86" t="s">
        <v>58</v>
      </c>
    </row>
    <row r="3" ht="15.75" thickBot="1"/>
    <row r="4" spans="1:8" ht="15.75" thickTop="1">
      <c r="A4" s="48" t="s">
        <v>48</v>
      </c>
      <c r="B4" s="49"/>
      <c r="C4" s="49"/>
      <c r="D4" s="49"/>
      <c r="E4" s="49"/>
      <c r="F4" s="49"/>
      <c r="G4" s="49"/>
      <c r="H4" s="50"/>
    </row>
    <row r="5" spans="1:8" ht="15">
      <c r="A5" s="51"/>
      <c r="B5" s="52"/>
      <c r="C5" s="52"/>
      <c r="D5" s="52"/>
      <c r="E5" s="52"/>
      <c r="F5" s="52"/>
      <c r="G5" s="52"/>
      <c r="H5" s="53"/>
    </row>
    <row r="6" spans="1:8" ht="15">
      <c r="A6" s="54" t="s">
        <v>59</v>
      </c>
      <c r="B6" s="52"/>
      <c r="C6" s="52"/>
      <c r="D6" s="52"/>
      <c r="E6" s="52"/>
      <c r="F6" s="52"/>
      <c r="G6" s="52"/>
      <c r="H6" s="53"/>
    </row>
    <row r="7" spans="1:8" ht="15">
      <c r="A7" s="54" t="s">
        <v>8</v>
      </c>
      <c r="B7" s="52"/>
      <c r="C7" s="52"/>
      <c r="D7" s="52"/>
      <c r="E7" s="52"/>
      <c r="F7" s="52"/>
      <c r="G7" s="52"/>
      <c r="H7" s="53"/>
    </row>
    <row r="8" spans="1:8" ht="15">
      <c r="A8" s="54" t="s">
        <v>60</v>
      </c>
      <c r="B8" s="52"/>
      <c r="C8" s="52"/>
      <c r="D8" s="52"/>
      <c r="E8" s="52"/>
      <c r="F8" s="52"/>
      <c r="G8" s="52"/>
      <c r="H8" s="53"/>
    </row>
    <row r="9" spans="1:8" ht="15">
      <c r="A9" s="54" t="s">
        <v>47</v>
      </c>
      <c r="B9" s="52"/>
      <c r="C9" s="52"/>
      <c r="D9" s="52"/>
      <c r="E9" s="52"/>
      <c r="F9" s="52"/>
      <c r="G9" s="52"/>
      <c r="H9" s="53"/>
    </row>
    <row r="10" spans="1:8" ht="15">
      <c r="A10" s="54" t="s">
        <v>62</v>
      </c>
      <c r="B10" s="52"/>
      <c r="C10" s="52"/>
      <c r="D10" s="52"/>
      <c r="E10" s="52"/>
      <c r="F10" s="52"/>
      <c r="G10" s="52"/>
      <c r="H10" s="53"/>
    </row>
    <row r="11" spans="1:8" ht="15">
      <c r="A11" s="54" t="s">
        <v>61</v>
      </c>
      <c r="B11" s="52"/>
      <c r="C11" s="52"/>
      <c r="D11" s="52"/>
      <c r="E11" s="52"/>
      <c r="F11" s="52"/>
      <c r="G11" s="52"/>
      <c r="H11" s="53"/>
    </row>
    <row r="12" spans="1:8" ht="15.75" thickBot="1">
      <c r="A12" s="55"/>
      <c r="B12" s="56"/>
      <c r="C12" s="56"/>
      <c r="D12" s="56"/>
      <c r="E12" s="56"/>
      <c r="F12" s="56"/>
      <c r="G12" s="57"/>
      <c r="H12" s="58"/>
    </row>
    <row r="13" spans="1:8" ht="15.75" thickTop="1">
      <c r="A13" s="28"/>
      <c r="B13" s="16"/>
      <c r="C13" s="16"/>
      <c r="D13" s="16"/>
      <c r="E13" s="16"/>
      <c r="F13" s="16"/>
      <c r="G13" s="59" t="s">
        <v>41</v>
      </c>
      <c r="H13" s="29"/>
    </row>
    <row r="14" spans="1:8" ht="15">
      <c r="A14" s="34"/>
      <c r="B14" s="19"/>
      <c r="C14" s="19"/>
      <c r="D14" s="19"/>
      <c r="E14" s="60" t="s">
        <v>49</v>
      </c>
      <c r="F14" s="19"/>
      <c r="G14" s="60" t="s">
        <v>50</v>
      </c>
      <c r="H14" s="61"/>
    </row>
    <row r="15" spans="1:8" ht="15">
      <c r="A15" s="34"/>
      <c r="B15" s="60" t="s">
        <v>0</v>
      </c>
      <c r="C15" s="60"/>
      <c r="D15" s="19"/>
      <c r="E15" s="60" t="s">
        <v>50</v>
      </c>
      <c r="F15" s="60" t="s">
        <v>51</v>
      </c>
      <c r="G15" s="60" t="s">
        <v>5</v>
      </c>
      <c r="H15" s="62" t="s">
        <v>50</v>
      </c>
    </row>
    <row r="16" spans="1:8" ht="15">
      <c r="A16" s="34"/>
      <c r="B16" s="60" t="s">
        <v>5</v>
      </c>
      <c r="C16" s="60" t="s">
        <v>64</v>
      </c>
      <c r="D16" s="60" t="s">
        <v>0</v>
      </c>
      <c r="E16" s="60" t="s">
        <v>5</v>
      </c>
      <c r="F16" s="60" t="s">
        <v>52</v>
      </c>
      <c r="G16" s="60" t="s">
        <v>3</v>
      </c>
      <c r="H16" s="62" t="s">
        <v>52</v>
      </c>
    </row>
    <row r="17" spans="1:8" ht="15">
      <c r="A17" s="63" t="s">
        <v>2</v>
      </c>
      <c r="B17" s="64" t="s">
        <v>3</v>
      </c>
      <c r="C17" s="64" t="s">
        <v>65</v>
      </c>
      <c r="D17" s="64" t="s">
        <v>4</v>
      </c>
      <c r="E17" s="64" t="s">
        <v>3</v>
      </c>
      <c r="F17" s="64" t="s">
        <v>3</v>
      </c>
      <c r="G17" s="64" t="s">
        <v>39</v>
      </c>
      <c r="H17" s="65" t="s">
        <v>3</v>
      </c>
    </row>
    <row r="18" spans="1:8" ht="15">
      <c r="A18" s="34" t="s">
        <v>66</v>
      </c>
      <c r="B18" s="19"/>
      <c r="C18" s="19"/>
      <c r="D18" s="19"/>
      <c r="E18" s="19"/>
      <c r="F18" s="19"/>
      <c r="G18" s="19"/>
      <c r="H18" s="61"/>
    </row>
    <row r="19" spans="1:8" ht="15">
      <c r="A19" s="34" t="s">
        <v>74</v>
      </c>
      <c r="B19" s="89">
        <v>1091</v>
      </c>
      <c r="C19" s="19">
        <v>78.32</v>
      </c>
      <c r="D19" s="66">
        <f>B19*C19</f>
        <v>85447.12</v>
      </c>
      <c r="E19" s="89">
        <v>1466</v>
      </c>
      <c r="F19" s="66">
        <v>114817.12</v>
      </c>
      <c r="G19" s="89">
        <f>SUM(B19+E19)</f>
        <v>2557</v>
      </c>
      <c r="H19" s="35">
        <f>SUM(D19+F19)</f>
        <v>200264.24</v>
      </c>
    </row>
    <row r="20" spans="1:8" ht="15">
      <c r="A20" s="34" t="s">
        <v>75</v>
      </c>
      <c r="B20" s="89">
        <v>822</v>
      </c>
      <c r="C20" s="19">
        <v>65.07</v>
      </c>
      <c r="D20" s="66">
        <f>B20*C20</f>
        <v>53487.53999999999</v>
      </c>
      <c r="E20" s="89">
        <v>1232</v>
      </c>
      <c r="F20" s="66">
        <v>80166.24</v>
      </c>
      <c r="G20" s="89">
        <f>SUM(B20+E20)</f>
        <v>2054</v>
      </c>
      <c r="H20" s="35">
        <f>SUM(D20+F20)</f>
        <v>133653.78</v>
      </c>
    </row>
    <row r="21" spans="1:8" ht="15">
      <c r="A21" s="34" t="s">
        <v>67</v>
      </c>
      <c r="B21" s="89"/>
      <c r="C21" s="19"/>
      <c r="D21" s="66"/>
      <c r="E21" s="89"/>
      <c r="F21" s="66"/>
      <c r="G21" s="89"/>
      <c r="H21" s="35"/>
    </row>
    <row r="22" spans="1:8" ht="15">
      <c r="A22" s="34" t="s">
        <v>74</v>
      </c>
      <c r="B22" s="89">
        <v>651</v>
      </c>
      <c r="C22" s="19">
        <v>81.14</v>
      </c>
      <c r="D22" s="66">
        <f>B22*C22</f>
        <v>52822.14</v>
      </c>
      <c r="E22" s="89">
        <v>1021</v>
      </c>
      <c r="F22" s="66">
        <v>82843.94</v>
      </c>
      <c r="G22" s="89">
        <f>SUM(B22+E22)</f>
        <v>1672</v>
      </c>
      <c r="H22" s="35">
        <f>SUM(D22+F22)</f>
        <v>135666.08000000002</v>
      </c>
    </row>
    <row r="23" spans="1:8" ht="15">
      <c r="A23" s="34" t="s">
        <v>75</v>
      </c>
      <c r="B23" s="89">
        <v>322</v>
      </c>
      <c r="C23" s="19">
        <v>68.31</v>
      </c>
      <c r="D23" s="66">
        <f>B23*C23</f>
        <v>21995.82</v>
      </c>
      <c r="E23" s="89">
        <v>581</v>
      </c>
      <c r="F23" s="66">
        <v>39688.11</v>
      </c>
      <c r="G23" s="89">
        <f>SUM(B23+E23)</f>
        <v>903</v>
      </c>
      <c r="H23" s="35">
        <f>SUM(D23+F23)</f>
        <v>61683.93</v>
      </c>
    </row>
    <row r="24" spans="1:8" ht="15">
      <c r="A24" s="34"/>
      <c r="B24" s="89"/>
      <c r="C24" s="19"/>
      <c r="D24" s="66"/>
      <c r="E24" s="89"/>
      <c r="F24" s="66"/>
      <c r="G24" s="89"/>
      <c r="H24" s="35"/>
    </row>
    <row r="25" spans="1:8" ht="15">
      <c r="A25" s="38" t="s">
        <v>6</v>
      </c>
      <c r="B25" s="90">
        <f>SUM(B19:B23)</f>
        <v>2886</v>
      </c>
      <c r="C25" s="91"/>
      <c r="D25" s="92">
        <f>SUM(D19:D23)</f>
        <v>213752.62</v>
      </c>
      <c r="E25" s="90">
        <f>SUM(E19:E23)</f>
        <v>4300</v>
      </c>
      <c r="F25" s="92">
        <f>SUM(F19:F23)</f>
        <v>317515.41</v>
      </c>
      <c r="G25" s="90">
        <f>SUM(G19:G23)</f>
        <v>7186</v>
      </c>
      <c r="H25" s="95">
        <f>SUM(H19:H23)</f>
        <v>531268.03</v>
      </c>
    </row>
    <row r="26" spans="1:9" ht="15">
      <c r="A26" s="34"/>
      <c r="B26" s="89"/>
      <c r="C26" s="19"/>
      <c r="D26" s="66"/>
      <c r="E26" s="89"/>
      <c r="F26" s="66"/>
      <c r="G26" s="89"/>
      <c r="H26" s="35"/>
      <c r="I26" s="98"/>
    </row>
    <row r="27" spans="1:8" ht="15">
      <c r="A27" s="34" t="s">
        <v>7</v>
      </c>
      <c r="B27" s="89"/>
      <c r="C27" s="19"/>
      <c r="D27" s="66"/>
      <c r="E27" s="89"/>
      <c r="F27" s="66"/>
      <c r="G27" s="89"/>
      <c r="H27" s="35"/>
    </row>
    <row r="28" spans="1:8" ht="15">
      <c r="A28" s="34" t="s">
        <v>74</v>
      </c>
      <c r="B28" s="89">
        <v>832</v>
      </c>
      <c r="C28" s="19">
        <v>88.45</v>
      </c>
      <c r="D28" s="66">
        <f>B28*C28</f>
        <v>73590.40000000001</v>
      </c>
      <c r="E28" s="89">
        <v>1281</v>
      </c>
      <c r="F28" s="66">
        <v>113304.45</v>
      </c>
      <c r="G28" s="89">
        <f>SUM(G22:G27)</f>
        <v>9761</v>
      </c>
      <c r="H28" s="96">
        <f>SUM(H22:H27)</f>
        <v>728618.04</v>
      </c>
    </row>
    <row r="29" spans="1:8" ht="15">
      <c r="A29" s="34" t="s">
        <v>75</v>
      </c>
      <c r="B29" s="89">
        <v>721</v>
      </c>
      <c r="C29" s="19">
        <v>67.32</v>
      </c>
      <c r="D29" s="66">
        <f>B29*C29</f>
        <v>48537.719999999994</v>
      </c>
      <c r="E29" s="89">
        <v>1143</v>
      </c>
      <c r="F29" s="66">
        <v>76946.76</v>
      </c>
      <c r="G29" s="89">
        <f>SUM(G23:G28)</f>
        <v>17850</v>
      </c>
      <c r="H29" s="96">
        <f>SUM(H23:H28)</f>
        <v>1321570</v>
      </c>
    </row>
    <row r="30" spans="1:8" ht="15">
      <c r="A30" s="34"/>
      <c r="B30" s="89"/>
      <c r="C30" s="19"/>
      <c r="D30" s="66"/>
      <c r="E30" s="89"/>
      <c r="F30" s="66"/>
      <c r="G30" s="89"/>
      <c r="H30" s="96"/>
    </row>
    <row r="31" spans="1:8" ht="15">
      <c r="A31" s="38" t="s">
        <v>6</v>
      </c>
      <c r="B31" s="90">
        <f>SUM(B28:B29)</f>
        <v>1553</v>
      </c>
      <c r="C31" s="60"/>
      <c r="D31" s="94">
        <f>SUM(D28:D29)</f>
        <v>122128.12</v>
      </c>
      <c r="E31" s="90">
        <f>SUM(E28:E29)</f>
        <v>2424</v>
      </c>
      <c r="F31" s="94">
        <f>SUM(F28:F29)</f>
        <v>190251.21</v>
      </c>
      <c r="G31" s="90">
        <f>SUM(G28:G29)</f>
        <v>27611</v>
      </c>
      <c r="H31" s="99">
        <f>SUM(H28:H29)</f>
        <v>2050188.04</v>
      </c>
    </row>
    <row r="32" spans="1:8" ht="15">
      <c r="A32" s="34"/>
      <c r="B32" s="89"/>
      <c r="C32" s="19"/>
      <c r="D32" s="66"/>
      <c r="E32" s="89"/>
      <c r="F32" s="66"/>
      <c r="G32" s="89"/>
      <c r="H32" s="96"/>
    </row>
    <row r="33" spans="1:8" ht="15">
      <c r="A33" s="34" t="s">
        <v>68</v>
      </c>
      <c r="B33" s="89"/>
      <c r="C33" s="19"/>
      <c r="D33" s="66">
        <v>34000</v>
      </c>
      <c r="E33" s="89"/>
      <c r="F33" s="66">
        <v>7000</v>
      </c>
      <c r="G33" s="89"/>
      <c r="H33" s="35">
        <f>SUM(D33+F33)</f>
        <v>41000</v>
      </c>
    </row>
    <row r="34" spans="1:8" ht="15">
      <c r="A34" s="34"/>
      <c r="B34" s="89"/>
      <c r="C34" s="19"/>
      <c r="D34" s="67"/>
      <c r="E34" s="89"/>
      <c r="F34" s="67"/>
      <c r="G34" s="89"/>
      <c r="H34" s="35"/>
    </row>
    <row r="35" spans="1:8" ht="15">
      <c r="A35" s="34"/>
      <c r="B35" s="89"/>
      <c r="C35" s="19"/>
      <c r="D35" s="67"/>
      <c r="E35" s="89"/>
      <c r="F35" s="67"/>
      <c r="G35" s="89"/>
      <c r="H35" s="35"/>
    </row>
    <row r="36" spans="1:8" ht="15">
      <c r="A36" s="38" t="s">
        <v>46</v>
      </c>
      <c r="B36" s="90">
        <f>B25+B31+B33</f>
        <v>4439</v>
      </c>
      <c r="C36" s="60"/>
      <c r="D36" s="93">
        <f>D25+D31+D33</f>
        <v>369880.74</v>
      </c>
      <c r="E36" s="90">
        <f>E25+E31+E33</f>
        <v>6724</v>
      </c>
      <c r="F36" s="93">
        <f>F25+F31+F33</f>
        <v>514766.62</v>
      </c>
      <c r="G36" s="90">
        <f>G25+G31+G33</f>
        <v>34797</v>
      </c>
      <c r="H36" s="97">
        <f>H25+H31+H33</f>
        <v>2622456.0700000003</v>
      </c>
    </row>
    <row r="37" spans="1:8" ht="15.75" thickBot="1">
      <c r="A37" s="68"/>
      <c r="B37" s="69"/>
      <c r="C37" s="69"/>
      <c r="D37" s="69"/>
      <c r="E37" s="69"/>
      <c r="F37" s="69"/>
      <c r="G37" s="69"/>
      <c r="H37" s="70"/>
    </row>
    <row r="38" spans="1:8" ht="15.75" thickTop="1">
      <c r="A38" s="52" t="s">
        <v>57</v>
      </c>
      <c r="B38" s="10"/>
      <c r="C38" s="10"/>
      <c r="D38" s="10"/>
      <c r="E38" s="10"/>
      <c r="F38" s="10"/>
      <c r="G38" s="10"/>
      <c r="H38" s="10"/>
    </row>
    <row r="39" spans="1:8" ht="15">
      <c r="A39" s="10"/>
      <c r="B39" s="10"/>
      <c r="C39" s="10"/>
      <c r="D39" s="10"/>
      <c r="E39" s="10"/>
      <c r="F39" s="10"/>
      <c r="G39" s="10"/>
      <c r="H39" s="10"/>
    </row>
  </sheetData>
  <sheetProtection selectLockedCells="1" selectUnlockedCells="1"/>
  <printOptions horizontalCentered="1"/>
  <pageMargins left="0.5" right="0.5" top="1" bottom="0.25" header="0.5" footer="0.5"/>
  <pageSetup fitToHeight="1" fitToWidth="1" horizontalDpi="600" verticalDpi="600" orientation="portrait" scale="82" r:id="rId1"/>
  <headerFooter alignWithMargins="0">
    <oddHeader>&amp;CRevised 2008-MAR-31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"/>
  <sheetViews>
    <sheetView showGridLines="0" zoomScale="75" zoomScaleNormal="75" workbookViewId="0" topLeftCell="A9">
      <selection activeCell="A9" sqref="A9:IV9"/>
    </sheetView>
  </sheetViews>
  <sheetFormatPr defaultColWidth="8.88671875" defaultRowHeight="15"/>
  <cols>
    <col min="1" max="1" width="15.77734375" style="0" customWidth="1"/>
    <col min="2" max="2" width="10.77734375" style="0" customWidth="1"/>
    <col min="3" max="3" width="15.77734375" style="0" customWidth="1"/>
    <col min="4" max="4" width="10.77734375" style="0" customWidth="1"/>
    <col min="5" max="5" width="15.77734375" style="0" customWidth="1"/>
    <col min="6" max="6" width="10.77734375" style="0" customWidth="1"/>
    <col min="7" max="7" width="15.77734375" style="0" customWidth="1"/>
  </cols>
  <sheetData>
    <row r="1" spans="1:7" ht="15">
      <c r="A1" t="s">
        <v>63</v>
      </c>
      <c r="G1" s="86" t="s">
        <v>58</v>
      </c>
    </row>
    <row r="2" ht="15.75" thickBot="1"/>
    <row r="3" spans="1:7" ht="16.5" thickTop="1">
      <c r="A3" s="15" t="s">
        <v>53</v>
      </c>
      <c r="B3" s="7"/>
      <c r="C3" s="7"/>
      <c r="D3" s="7"/>
      <c r="E3" s="7"/>
      <c r="F3" s="7"/>
      <c r="G3" s="8"/>
    </row>
    <row r="4" spans="1:7" ht="15">
      <c r="A4" s="9" t="s">
        <v>56</v>
      </c>
      <c r="B4" s="10"/>
      <c r="C4" s="10"/>
      <c r="D4" s="10"/>
      <c r="E4" s="10"/>
      <c r="F4" s="10"/>
      <c r="G4" s="11"/>
    </row>
    <row r="5" spans="1:7" ht="15">
      <c r="A5" s="9"/>
      <c r="B5" s="10"/>
      <c r="C5" s="10"/>
      <c r="D5" s="10"/>
      <c r="E5" s="10"/>
      <c r="F5" s="10"/>
      <c r="G5" s="11"/>
    </row>
    <row r="6" spans="1:7" ht="15">
      <c r="A6" s="9" t="s">
        <v>8</v>
      </c>
      <c r="B6" s="10"/>
      <c r="C6" s="10"/>
      <c r="D6" s="10"/>
      <c r="E6" s="10"/>
      <c r="F6" s="10"/>
      <c r="G6" s="11"/>
    </row>
    <row r="7" spans="1:7" ht="15">
      <c r="A7" s="9" t="s">
        <v>60</v>
      </c>
      <c r="B7" s="10"/>
      <c r="C7" s="10"/>
      <c r="D7" s="10"/>
      <c r="E7" s="10"/>
      <c r="F7" s="10"/>
      <c r="G7" s="11"/>
    </row>
    <row r="8" spans="1:7" ht="15">
      <c r="A8" s="9" t="s">
        <v>62</v>
      </c>
      <c r="B8" s="10"/>
      <c r="C8" s="10"/>
      <c r="D8" s="10"/>
      <c r="E8" s="10"/>
      <c r="F8" s="10"/>
      <c r="G8" s="11"/>
    </row>
    <row r="9" ht="15">
      <c r="D9" t="s">
        <v>76</v>
      </c>
    </row>
    <row r="10" spans="1:7" ht="15">
      <c r="A10" s="9" t="s">
        <v>61</v>
      </c>
      <c r="B10" s="10"/>
      <c r="C10" s="10"/>
      <c r="D10" s="10"/>
      <c r="E10" s="10"/>
      <c r="F10" s="10"/>
      <c r="G10" s="11"/>
    </row>
    <row r="11" spans="1:7" ht="15.75" thickBot="1">
      <c r="A11" s="12" t="s">
        <v>54</v>
      </c>
      <c r="B11" s="13"/>
      <c r="C11" s="13"/>
      <c r="D11" s="13" t="s">
        <v>55</v>
      </c>
      <c r="E11" s="13"/>
      <c r="F11" s="13"/>
      <c r="G11" s="14"/>
    </row>
    <row r="12" spans="1:7" ht="15.75" thickTop="1">
      <c r="A12" s="28"/>
      <c r="B12" s="16"/>
      <c r="C12" s="16"/>
      <c r="D12" s="16"/>
      <c r="E12" s="16"/>
      <c r="F12" s="17" t="s">
        <v>41</v>
      </c>
      <c r="G12" s="29"/>
    </row>
    <row r="13" spans="1:7" ht="15">
      <c r="A13" s="30"/>
      <c r="B13" s="19"/>
      <c r="C13" s="19"/>
      <c r="D13" s="20" t="s">
        <v>49</v>
      </c>
      <c r="E13" s="19"/>
      <c r="F13" s="20" t="s">
        <v>50</v>
      </c>
      <c r="G13" s="31"/>
    </row>
    <row r="14" spans="1:7" ht="15">
      <c r="A14" s="32"/>
      <c r="B14" s="20" t="s">
        <v>0</v>
      </c>
      <c r="C14" s="19"/>
      <c r="D14" s="20" t="s">
        <v>50</v>
      </c>
      <c r="E14" s="20" t="s">
        <v>51</v>
      </c>
      <c r="F14" s="20" t="s">
        <v>5</v>
      </c>
      <c r="G14" s="33" t="s">
        <v>50</v>
      </c>
    </row>
    <row r="15" spans="1:7" ht="15">
      <c r="A15" s="32"/>
      <c r="B15" s="20" t="s">
        <v>5</v>
      </c>
      <c r="C15" s="20" t="s">
        <v>0</v>
      </c>
      <c r="D15" s="20" t="s">
        <v>5</v>
      </c>
      <c r="E15" s="20" t="s">
        <v>52</v>
      </c>
      <c r="F15" s="20" t="s">
        <v>3</v>
      </c>
      <c r="G15" s="33" t="s">
        <v>52</v>
      </c>
    </row>
    <row r="16" spans="1:7" ht="15">
      <c r="A16" s="47" t="s">
        <v>2</v>
      </c>
      <c r="B16" s="20" t="s">
        <v>3</v>
      </c>
      <c r="C16" s="20" t="s">
        <v>4</v>
      </c>
      <c r="D16" s="20" t="s">
        <v>3</v>
      </c>
      <c r="E16" s="20" t="s">
        <v>3</v>
      </c>
      <c r="F16" s="20" t="s">
        <v>39</v>
      </c>
      <c r="G16" s="33" t="s">
        <v>3</v>
      </c>
    </row>
    <row r="17" spans="1:7" ht="15">
      <c r="A17" s="44"/>
      <c r="B17" s="26"/>
      <c r="C17" s="27"/>
      <c r="D17" s="26"/>
      <c r="E17" s="45"/>
      <c r="F17" s="26"/>
      <c r="G17" s="46"/>
    </row>
    <row r="18" spans="1:7" ht="15">
      <c r="A18" s="34" t="s">
        <v>71</v>
      </c>
      <c r="B18" s="21">
        <v>1091</v>
      </c>
      <c r="C18" s="22">
        <v>350000</v>
      </c>
      <c r="D18" s="23">
        <v>1466</v>
      </c>
      <c r="E18" s="22">
        <v>188322</v>
      </c>
      <c r="F18" s="23">
        <f>SUM(B18+D18)</f>
        <v>2557</v>
      </c>
      <c r="G18" s="35">
        <f>SUM(C18+E18)</f>
        <v>538322</v>
      </c>
    </row>
    <row r="19" spans="1:7" ht="15">
      <c r="A19" s="34" t="s">
        <v>72</v>
      </c>
      <c r="B19" s="21"/>
      <c r="C19" s="24">
        <v>8000</v>
      </c>
      <c r="D19" s="23"/>
      <c r="E19" s="24">
        <v>77432</v>
      </c>
      <c r="F19" s="23"/>
      <c r="G19" s="36">
        <f>SUM(C19+E19)</f>
        <v>85432</v>
      </c>
    </row>
    <row r="20" spans="1:7" ht="15">
      <c r="A20" s="37" t="s">
        <v>6</v>
      </c>
      <c r="B20" s="21"/>
      <c r="C20" s="22">
        <f>SUM(C18:C19)</f>
        <v>358000</v>
      </c>
      <c r="D20" s="23"/>
      <c r="E20" s="22">
        <f>SUM(E18:E19)</f>
        <v>265754</v>
      </c>
      <c r="F20" s="23"/>
      <c r="G20" s="35">
        <f>SUM(C20+E20)</f>
        <v>623754</v>
      </c>
    </row>
    <row r="21" spans="1:7" ht="15">
      <c r="A21" s="34"/>
      <c r="B21" s="21"/>
      <c r="C21" s="22"/>
      <c r="D21" s="23"/>
      <c r="E21" s="22"/>
      <c r="F21" s="23"/>
      <c r="G21" s="35"/>
    </row>
    <row r="22" spans="1:7" ht="15">
      <c r="A22" s="34" t="s">
        <v>7</v>
      </c>
      <c r="B22" s="21">
        <v>268</v>
      </c>
      <c r="C22" s="22">
        <v>80000</v>
      </c>
      <c r="D22" s="23">
        <v>424</v>
      </c>
      <c r="E22" s="22">
        <v>20733</v>
      </c>
      <c r="F22" s="23">
        <f>SUM(B22+D22)</f>
        <v>692</v>
      </c>
      <c r="G22" s="35">
        <f>SUM(C22+E22)</f>
        <v>100733</v>
      </c>
    </row>
    <row r="23" spans="1:7" ht="15">
      <c r="A23" s="34"/>
      <c r="B23" s="21"/>
      <c r="C23" s="24"/>
      <c r="D23" s="23"/>
      <c r="E23" s="24"/>
      <c r="F23" s="23"/>
      <c r="G23" s="36"/>
    </row>
    <row r="24" spans="1:7" ht="15">
      <c r="A24" s="34" t="s">
        <v>73</v>
      </c>
      <c r="B24" s="21"/>
      <c r="C24" s="22">
        <v>7000</v>
      </c>
      <c r="D24" s="23"/>
      <c r="E24" s="22">
        <v>55079</v>
      </c>
      <c r="F24" s="23"/>
      <c r="G24" s="35">
        <f>SUM(C24+E24)</f>
        <v>62079</v>
      </c>
    </row>
    <row r="25" spans="1:7" ht="15">
      <c r="A25" s="34"/>
      <c r="B25" s="21"/>
      <c r="C25" s="24"/>
      <c r="D25" s="23"/>
      <c r="E25" s="24"/>
      <c r="F25" s="23"/>
      <c r="G25" s="35"/>
    </row>
    <row r="26" spans="1:7" ht="15">
      <c r="A26" s="38" t="s">
        <v>46</v>
      </c>
      <c r="B26" s="21">
        <f>SUM(B18:B25)</f>
        <v>1359</v>
      </c>
      <c r="C26" s="25">
        <f>SUM(C20:C24)</f>
        <v>445000</v>
      </c>
      <c r="D26" s="19">
        <f>SUM(D18:D25)</f>
        <v>1890</v>
      </c>
      <c r="E26" s="25">
        <f>SUM(E20:E24)</f>
        <v>341566</v>
      </c>
      <c r="F26" s="19">
        <f>SUM(F18:F25)</f>
        <v>3249</v>
      </c>
      <c r="G26" s="39">
        <f>SUM(G20:G24)</f>
        <v>786566</v>
      </c>
    </row>
    <row r="27" spans="1:7" ht="15.75" thickBot="1">
      <c r="A27" s="40"/>
      <c r="B27" s="41"/>
      <c r="C27" s="42"/>
      <c r="D27" s="42"/>
      <c r="E27" s="42"/>
      <c r="F27" s="42"/>
      <c r="G27" s="43"/>
    </row>
    <row r="28" spans="1:7" ht="15.75" thickTop="1">
      <c r="A28" s="3"/>
      <c r="B28" s="4"/>
      <c r="C28" s="3"/>
      <c r="D28" s="3"/>
      <c r="E28" s="3"/>
      <c r="F28" s="3"/>
      <c r="G28" s="3"/>
    </row>
    <row r="29" spans="1:7" ht="15">
      <c r="A29" s="5"/>
      <c r="B29" s="6"/>
      <c r="C29" s="5"/>
      <c r="D29" s="5"/>
      <c r="E29" s="5"/>
      <c r="F29" s="5"/>
      <c r="G29" s="5"/>
    </row>
  </sheetData>
  <printOptions horizontalCentered="1"/>
  <pageMargins left="0.5" right="0.5" top="0.25" bottom="1" header="0.5" footer="0.5"/>
  <pageSetup fitToHeight="1" fitToWidth="1" horizontalDpi="600" verticalDpi="600" orientation="portrait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72"/>
  <sheetViews>
    <sheetView showGridLines="0" tabSelected="1" zoomScale="75" zoomScaleNormal="75" workbookViewId="0" topLeftCell="A1">
      <selection activeCell="D1" sqref="D1"/>
    </sheetView>
  </sheetViews>
  <sheetFormatPr defaultColWidth="8.88671875" defaultRowHeight="15"/>
  <cols>
    <col min="1" max="1" width="17.77734375" style="0" customWidth="1"/>
    <col min="2" max="2" width="35.77734375" style="0" customWidth="1"/>
    <col min="3" max="3" width="10.77734375" style="0" customWidth="1"/>
    <col min="4" max="4" width="13.77734375" style="0" customWidth="1"/>
    <col min="5" max="5" width="14.6640625" style="0" customWidth="1"/>
    <col min="6" max="6" width="15.77734375" style="0" customWidth="1"/>
    <col min="7" max="7" width="12.77734375" style="0" customWidth="1"/>
    <col min="8" max="8" width="15.77734375" style="0" customWidth="1"/>
  </cols>
  <sheetData>
    <row r="2" spans="1:5" ht="20.25">
      <c r="A2" s="87" t="s">
        <v>69</v>
      </c>
      <c r="E2" s="88" t="s">
        <v>58</v>
      </c>
    </row>
    <row r="3" ht="16.5" thickBot="1">
      <c r="A3" s="1"/>
    </row>
    <row r="4" spans="1:5" ht="16.5" thickTop="1">
      <c r="A4" s="15" t="s">
        <v>42</v>
      </c>
      <c r="B4" s="7"/>
      <c r="C4" s="7"/>
      <c r="D4" s="7"/>
      <c r="E4" s="8"/>
    </row>
    <row r="5" spans="1:5" ht="15">
      <c r="A5" s="9"/>
      <c r="B5" s="10"/>
      <c r="C5" s="10"/>
      <c r="D5" s="10"/>
      <c r="E5" s="11"/>
    </row>
    <row r="6" spans="1:5" ht="15">
      <c r="A6" s="9" t="s">
        <v>8</v>
      </c>
      <c r="B6" s="10"/>
      <c r="C6" s="10"/>
      <c r="D6" s="10"/>
      <c r="E6" s="11"/>
    </row>
    <row r="7" spans="1:5" ht="15">
      <c r="A7" s="9" t="s">
        <v>9</v>
      </c>
      <c r="B7" s="10"/>
      <c r="C7" s="10"/>
      <c r="D7" s="10"/>
      <c r="E7" s="11"/>
    </row>
    <row r="8" spans="1:5" ht="15">
      <c r="A8" s="9" t="s">
        <v>70</v>
      </c>
      <c r="B8" s="10"/>
      <c r="C8" s="10"/>
      <c r="D8" s="10"/>
      <c r="E8" s="11"/>
    </row>
    <row r="9" spans="1:5" ht="15">
      <c r="A9" s="9" t="s">
        <v>45</v>
      </c>
      <c r="B9" s="10"/>
      <c r="C9" s="10"/>
      <c r="D9" s="10"/>
      <c r="E9" s="11"/>
    </row>
    <row r="10" spans="1:5" ht="15">
      <c r="A10" s="9" t="s">
        <v>61</v>
      </c>
      <c r="B10" s="10"/>
      <c r="C10" s="10"/>
      <c r="D10" s="10"/>
      <c r="E10" s="11"/>
    </row>
    <row r="11" spans="1:5" ht="15.75" thickBot="1">
      <c r="A11" s="12"/>
      <c r="B11" s="13"/>
      <c r="C11" s="13"/>
      <c r="D11" s="13"/>
      <c r="E11" s="14"/>
    </row>
    <row r="12" spans="1:8" ht="16.5" thickTop="1">
      <c r="A12" s="71" t="s">
        <v>15</v>
      </c>
      <c r="B12" s="72"/>
      <c r="C12" s="72"/>
      <c r="D12" s="73" t="s">
        <v>40</v>
      </c>
      <c r="E12" s="74" t="s">
        <v>41</v>
      </c>
      <c r="F12" s="1"/>
      <c r="H12" s="1"/>
    </row>
    <row r="13" spans="1:8" ht="15.75">
      <c r="A13" s="30"/>
      <c r="B13" s="18"/>
      <c r="C13" s="75" t="s">
        <v>0</v>
      </c>
      <c r="D13" s="75" t="s">
        <v>10</v>
      </c>
      <c r="E13" s="76" t="s">
        <v>1</v>
      </c>
      <c r="F13" s="1"/>
      <c r="G13" s="1"/>
      <c r="H13" s="1"/>
    </row>
    <row r="14" spans="1:8" ht="15.75">
      <c r="A14" s="77" t="s">
        <v>12</v>
      </c>
      <c r="B14" s="75" t="s">
        <v>13</v>
      </c>
      <c r="C14" s="75" t="s">
        <v>5</v>
      </c>
      <c r="D14" s="75" t="s">
        <v>5</v>
      </c>
      <c r="E14" s="76" t="s">
        <v>11</v>
      </c>
      <c r="F14" s="1"/>
      <c r="G14" s="1"/>
      <c r="H14" s="1"/>
    </row>
    <row r="15" spans="1:8" ht="15.75">
      <c r="A15" s="78" t="s">
        <v>23</v>
      </c>
      <c r="B15" s="79" t="s">
        <v>14</v>
      </c>
      <c r="C15" s="79" t="s">
        <v>3</v>
      </c>
      <c r="D15" s="79" t="s">
        <v>3</v>
      </c>
      <c r="E15" s="80" t="s">
        <v>39</v>
      </c>
      <c r="F15" s="2"/>
      <c r="G15" s="2"/>
      <c r="H15" s="2"/>
    </row>
    <row r="16" spans="1:5" ht="15">
      <c r="A16" s="30" t="s">
        <v>25</v>
      </c>
      <c r="B16" s="18"/>
      <c r="C16" s="18"/>
      <c r="D16" s="18"/>
      <c r="E16" s="31"/>
    </row>
    <row r="17" spans="1:5" ht="15">
      <c r="A17" s="30" t="s">
        <v>24</v>
      </c>
      <c r="B17" s="18"/>
      <c r="C17" s="18"/>
      <c r="D17" s="18"/>
      <c r="E17" s="31"/>
    </row>
    <row r="18" spans="1:5" ht="15">
      <c r="A18" s="81">
        <v>1</v>
      </c>
      <c r="B18" s="18" t="s">
        <v>36</v>
      </c>
      <c r="C18" s="18">
        <v>100</v>
      </c>
      <c r="D18" s="18">
        <v>500</v>
      </c>
      <c r="E18" s="31">
        <f>SUM(C18+D18)</f>
        <v>600</v>
      </c>
    </row>
    <row r="19" spans="1:5" ht="15">
      <c r="A19" s="81">
        <v>2</v>
      </c>
      <c r="B19" s="18" t="s">
        <v>16</v>
      </c>
      <c r="C19" s="18">
        <v>50</v>
      </c>
      <c r="D19" s="18">
        <v>25</v>
      </c>
      <c r="E19" s="31">
        <f aca="true" t="shared" si="0" ref="E19:E68">SUM(C19+D19)</f>
        <v>75</v>
      </c>
    </row>
    <row r="20" spans="1:5" ht="15">
      <c r="A20" s="81">
        <v>3</v>
      </c>
      <c r="B20" s="18" t="s">
        <v>17</v>
      </c>
      <c r="C20" s="18">
        <v>150</v>
      </c>
      <c r="D20" s="18">
        <v>35</v>
      </c>
      <c r="E20" s="31">
        <f t="shared" si="0"/>
        <v>185</v>
      </c>
    </row>
    <row r="21" spans="1:5" ht="15">
      <c r="A21" s="81">
        <v>4</v>
      </c>
      <c r="B21" s="18" t="s">
        <v>18</v>
      </c>
      <c r="C21" s="18">
        <v>140</v>
      </c>
      <c r="D21" s="18">
        <v>33</v>
      </c>
      <c r="E21" s="31">
        <f t="shared" si="0"/>
        <v>173</v>
      </c>
    </row>
    <row r="22" spans="1:5" ht="15">
      <c r="A22" s="81">
        <v>5</v>
      </c>
      <c r="B22" s="18" t="s">
        <v>19</v>
      </c>
      <c r="C22" s="18">
        <v>70</v>
      </c>
      <c r="D22" s="18">
        <v>81</v>
      </c>
      <c r="E22" s="31">
        <f t="shared" si="0"/>
        <v>151</v>
      </c>
    </row>
    <row r="23" spans="1:5" ht="15">
      <c r="A23" s="81">
        <v>6</v>
      </c>
      <c r="B23" s="18" t="s">
        <v>20</v>
      </c>
      <c r="C23" s="18">
        <v>33</v>
      </c>
      <c r="D23" s="18">
        <v>90</v>
      </c>
      <c r="E23" s="31">
        <f t="shared" si="0"/>
        <v>123</v>
      </c>
    </row>
    <row r="24" spans="1:5" ht="15">
      <c r="A24" s="81">
        <v>7</v>
      </c>
      <c r="B24" s="18" t="s">
        <v>21</v>
      </c>
      <c r="C24" s="18">
        <v>77</v>
      </c>
      <c r="D24" s="18">
        <v>170</v>
      </c>
      <c r="E24" s="31">
        <f t="shared" si="0"/>
        <v>247</v>
      </c>
    </row>
    <row r="25" spans="1:5" ht="15">
      <c r="A25" s="81">
        <v>8</v>
      </c>
      <c r="B25" s="18" t="s">
        <v>22</v>
      </c>
      <c r="C25" s="18">
        <v>34</v>
      </c>
      <c r="D25" s="18">
        <v>80</v>
      </c>
      <c r="E25" s="31">
        <f t="shared" si="0"/>
        <v>114</v>
      </c>
    </row>
    <row r="26" spans="1:5" ht="15">
      <c r="A26" s="81">
        <v>9</v>
      </c>
      <c r="B26" s="18" t="s">
        <v>26</v>
      </c>
      <c r="C26" s="18">
        <v>81</v>
      </c>
      <c r="D26" s="18">
        <v>40</v>
      </c>
      <c r="E26" s="31">
        <f t="shared" si="0"/>
        <v>121</v>
      </c>
    </row>
    <row r="27" spans="1:5" ht="15">
      <c r="A27" s="81">
        <v>10</v>
      </c>
      <c r="B27" s="18" t="s">
        <v>27</v>
      </c>
      <c r="C27" s="18">
        <v>25</v>
      </c>
      <c r="D27" s="18">
        <v>34</v>
      </c>
      <c r="E27" s="31">
        <f t="shared" si="0"/>
        <v>59</v>
      </c>
    </row>
    <row r="28" spans="1:5" ht="15">
      <c r="A28" s="81">
        <v>11</v>
      </c>
      <c r="B28" s="18" t="s">
        <v>43</v>
      </c>
      <c r="C28" s="18">
        <v>102</v>
      </c>
      <c r="D28" s="18">
        <v>150</v>
      </c>
      <c r="E28" s="31">
        <f t="shared" si="0"/>
        <v>252</v>
      </c>
    </row>
    <row r="29" spans="1:5" ht="15">
      <c r="A29" s="81">
        <v>12</v>
      </c>
      <c r="B29" s="18" t="s">
        <v>32</v>
      </c>
      <c r="C29" s="18">
        <v>49</v>
      </c>
      <c r="D29" s="18">
        <v>30</v>
      </c>
      <c r="E29" s="31">
        <f t="shared" si="0"/>
        <v>79</v>
      </c>
    </row>
    <row r="30" spans="1:5" ht="15">
      <c r="A30" s="81">
        <v>14</v>
      </c>
      <c r="B30" s="18" t="s">
        <v>33</v>
      </c>
      <c r="C30" s="18">
        <v>105</v>
      </c>
      <c r="D30" s="18">
        <v>77</v>
      </c>
      <c r="E30" s="31">
        <f t="shared" si="0"/>
        <v>182</v>
      </c>
    </row>
    <row r="31" spans="1:5" ht="15">
      <c r="A31" s="81">
        <v>15</v>
      </c>
      <c r="B31" s="18" t="s">
        <v>34</v>
      </c>
      <c r="C31" s="18">
        <v>40</v>
      </c>
      <c r="D31" s="18">
        <v>81</v>
      </c>
      <c r="E31" s="31">
        <f t="shared" si="0"/>
        <v>121</v>
      </c>
    </row>
    <row r="32" spans="1:5" ht="15">
      <c r="A32" s="81">
        <v>16</v>
      </c>
      <c r="B32" s="18" t="s">
        <v>35</v>
      </c>
      <c r="C32" s="18">
        <v>35</v>
      </c>
      <c r="D32" s="18">
        <v>40</v>
      </c>
      <c r="E32" s="31">
        <f t="shared" si="0"/>
        <v>75</v>
      </c>
    </row>
    <row r="33" spans="1:5" ht="15.75">
      <c r="A33" s="30"/>
      <c r="B33" s="82" t="s">
        <v>28</v>
      </c>
      <c r="C33" s="82">
        <f>SUM(C18:C32)</f>
        <v>1091</v>
      </c>
      <c r="D33" s="82">
        <f>SUM(D18:D32)</f>
        <v>1466</v>
      </c>
      <c r="E33" s="76">
        <f t="shared" si="0"/>
        <v>2557</v>
      </c>
    </row>
    <row r="34" spans="1:5" ht="15">
      <c r="A34" s="81"/>
      <c r="B34" s="18"/>
      <c r="C34" s="18"/>
      <c r="D34" s="18"/>
      <c r="E34" s="31"/>
    </row>
    <row r="35" spans="1:5" ht="15">
      <c r="A35" s="83" t="s">
        <v>29</v>
      </c>
      <c r="B35" s="18"/>
      <c r="C35" s="18"/>
      <c r="D35" s="18"/>
      <c r="E35" s="31">
        <f t="shared" si="0"/>
        <v>0</v>
      </c>
    </row>
    <row r="36" spans="1:5" ht="15">
      <c r="A36" s="81">
        <v>1</v>
      </c>
      <c r="B36" s="18" t="s">
        <v>36</v>
      </c>
      <c r="C36" s="18">
        <v>0</v>
      </c>
      <c r="D36" s="18">
        <v>0</v>
      </c>
      <c r="E36" s="31">
        <f t="shared" si="0"/>
        <v>0</v>
      </c>
    </row>
    <row r="37" spans="1:5" ht="15">
      <c r="A37" s="81">
        <v>2</v>
      </c>
      <c r="B37" s="18" t="s">
        <v>16</v>
      </c>
      <c r="C37" s="18">
        <v>10</v>
      </c>
      <c r="D37" s="18">
        <v>98</v>
      </c>
      <c r="E37" s="31">
        <f t="shared" si="0"/>
        <v>108</v>
      </c>
    </row>
    <row r="38" spans="1:5" ht="15">
      <c r="A38" s="81">
        <v>3</v>
      </c>
      <c r="B38" s="18" t="s">
        <v>17</v>
      </c>
      <c r="C38" s="18">
        <v>4</v>
      </c>
      <c r="D38" s="18">
        <v>0</v>
      </c>
      <c r="E38" s="31">
        <f t="shared" si="0"/>
        <v>4</v>
      </c>
    </row>
    <row r="39" spans="1:5" ht="15">
      <c r="A39" s="81">
        <v>4</v>
      </c>
      <c r="B39" s="18" t="s">
        <v>18</v>
      </c>
      <c r="C39" s="18">
        <v>0</v>
      </c>
      <c r="D39" s="18">
        <v>40</v>
      </c>
      <c r="E39" s="31">
        <f t="shared" si="0"/>
        <v>40</v>
      </c>
    </row>
    <row r="40" spans="1:5" ht="15">
      <c r="A40" s="81">
        <v>5</v>
      </c>
      <c r="B40" s="18" t="s">
        <v>19</v>
      </c>
      <c r="C40" s="18">
        <v>2</v>
      </c>
      <c r="D40" s="18">
        <v>0</v>
      </c>
      <c r="E40" s="31">
        <f t="shared" si="0"/>
        <v>2</v>
      </c>
    </row>
    <row r="41" spans="1:5" ht="15">
      <c r="A41" s="81">
        <v>6</v>
      </c>
      <c r="B41" s="18" t="s">
        <v>20</v>
      </c>
      <c r="C41" s="18">
        <v>15</v>
      </c>
      <c r="D41" s="18">
        <v>89</v>
      </c>
      <c r="E41" s="31">
        <f t="shared" si="0"/>
        <v>104</v>
      </c>
    </row>
    <row r="42" spans="1:5" ht="15">
      <c r="A42" s="81">
        <v>7</v>
      </c>
      <c r="B42" s="18" t="s">
        <v>21</v>
      </c>
      <c r="C42" s="18">
        <v>15</v>
      </c>
      <c r="D42" s="18">
        <v>0</v>
      </c>
      <c r="E42" s="31">
        <f t="shared" si="0"/>
        <v>15</v>
      </c>
    </row>
    <row r="43" spans="1:5" ht="15">
      <c r="A43" s="81">
        <v>8</v>
      </c>
      <c r="B43" s="18" t="s">
        <v>22</v>
      </c>
      <c r="C43" s="18">
        <v>0</v>
      </c>
      <c r="D43" s="18">
        <v>15</v>
      </c>
      <c r="E43" s="31">
        <f t="shared" si="0"/>
        <v>15</v>
      </c>
    </row>
    <row r="44" spans="1:5" ht="15">
      <c r="A44" s="81">
        <v>9</v>
      </c>
      <c r="B44" s="18" t="s">
        <v>26</v>
      </c>
      <c r="C44" s="18">
        <v>0</v>
      </c>
      <c r="D44" s="18">
        <v>7</v>
      </c>
      <c r="E44" s="31">
        <f t="shared" si="0"/>
        <v>7</v>
      </c>
    </row>
    <row r="45" spans="1:5" ht="15">
      <c r="A45" s="81">
        <v>10</v>
      </c>
      <c r="B45" s="18" t="s">
        <v>27</v>
      </c>
      <c r="C45" s="18">
        <v>0</v>
      </c>
      <c r="D45" s="18">
        <v>10</v>
      </c>
      <c r="E45" s="31">
        <f t="shared" si="0"/>
        <v>10</v>
      </c>
    </row>
    <row r="46" spans="1:5" ht="15">
      <c r="A46" s="81">
        <v>11</v>
      </c>
      <c r="B46" s="18" t="s">
        <v>44</v>
      </c>
      <c r="C46" s="18">
        <v>40</v>
      </c>
      <c r="D46" s="18">
        <v>128</v>
      </c>
      <c r="E46" s="31">
        <f t="shared" si="0"/>
        <v>168</v>
      </c>
    </row>
    <row r="47" spans="1:5" ht="15">
      <c r="A47" s="81">
        <v>12</v>
      </c>
      <c r="B47" s="18" t="s">
        <v>32</v>
      </c>
      <c r="C47" s="18">
        <v>0</v>
      </c>
      <c r="D47" s="18">
        <v>15</v>
      </c>
      <c r="E47" s="31">
        <f t="shared" si="0"/>
        <v>15</v>
      </c>
    </row>
    <row r="48" spans="1:5" ht="15">
      <c r="A48" s="81">
        <v>14</v>
      </c>
      <c r="B48" s="18" t="s">
        <v>33</v>
      </c>
      <c r="C48" s="18">
        <v>4</v>
      </c>
      <c r="D48" s="18">
        <v>81</v>
      </c>
      <c r="E48" s="31">
        <f t="shared" si="0"/>
        <v>85</v>
      </c>
    </row>
    <row r="49" spans="1:5" ht="15">
      <c r="A49" s="81">
        <v>15</v>
      </c>
      <c r="B49" s="18" t="s">
        <v>34</v>
      </c>
      <c r="C49" s="18">
        <v>0</v>
      </c>
      <c r="D49" s="18">
        <v>0</v>
      </c>
      <c r="E49" s="31">
        <f t="shared" si="0"/>
        <v>0</v>
      </c>
    </row>
    <row r="50" spans="1:5" ht="15">
      <c r="A50" s="81">
        <v>16</v>
      </c>
      <c r="B50" s="18" t="s">
        <v>35</v>
      </c>
      <c r="C50" s="18">
        <v>5</v>
      </c>
      <c r="D50" s="18">
        <v>75</v>
      </c>
      <c r="E50" s="31">
        <f t="shared" si="0"/>
        <v>80</v>
      </c>
    </row>
    <row r="51" spans="1:5" ht="15.75">
      <c r="A51" s="30"/>
      <c r="B51" s="75" t="s">
        <v>38</v>
      </c>
      <c r="C51" s="75">
        <f>SUM(C36:C50)</f>
        <v>95</v>
      </c>
      <c r="D51" s="75">
        <f>SUM(D36:D50)</f>
        <v>558</v>
      </c>
      <c r="E51" s="76">
        <f t="shared" si="0"/>
        <v>653</v>
      </c>
    </row>
    <row r="52" spans="1:5" ht="15">
      <c r="A52" s="30"/>
      <c r="B52" s="18"/>
      <c r="C52" s="18"/>
      <c r="D52" s="18"/>
      <c r="E52" s="31"/>
    </row>
    <row r="53" spans="1:5" ht="15">
      <c r="A53" s="83" t="s">
        <v>30</v>
      </c>
      <c r="B53" s="18"/>
      <c r="C53" s="18"/>
      <c r="D53" s="18"/>
      <c r="E53" s="31">
        <f t="shared" si="0"/>
        <v>0</v>
      </c>
    </row>
    <row r="54" spans="1:5" ht="15">
      <c r="A54" s="81">
        <v>1</v>
      </c>
      <c r="B54" s="18" t="s">
        <v>36</v>
      </c>
      <c r="C54" s="18">
        <v>0</v>
      </c>
      <c r="D54" s="18">
        <v>0</v>
      </c>
      <c r="E54" s="31">
        <f t="shared" si="0"/>
        <v>0</v>
      </c>
    </row>
    <row r="55" spans="1:5" ht="15">
      <c r="A55" s="81">
        <v>2</v>
      </c>
      <c r="B55" s="18" t="s">
        <v>16</v>
      </c>
      <c r="C55" s="18">
        <v>55</v>
      </c>
      <c r="D55" s="18">
        <v>100</v>
      </c>
      <c r="E55" s="31">
        <f t="shared" si="0"/>
        <v>155</v>
      </c>
    </row>
    <row r="56" spans="1:5" ht="15">
      <c r="A56" s="81">
        <v>3</v>
      </c>
      <c r="B56" s="18" t="s">
        <v>17</v>
      </c>
      <c r="C56" s="18">
        <v>20</v>
      </c>
      <c r="D56" s="18">
        <v>15</v>
      </c>
      <c r="E56" s="31">
        <f t="shared" si="0"/>
        <v>35</v>
      </c>
    </row>
    <row r="57" spans="1:5" ht="15">
      <c r="A57" s="81">
        <v>4</v>
      </c>
      <c r="B57" s="18" t="s">
        <v>18</v>
      </c>
      <c r="C57" s="18">
        <v>34</v>
      </c>
      <c r="D57" s="18">
        <v>40</v>
      </c>
      <c r="E57" s="31">
        <f t="shared" si="0"/>
        <v>74</v>
      </c>
    </row>
    <row r="58" spans="1:5" ht="15">
      <c r="A58" s="81">
        <v>5</v>
      </c>
      <c r="B58" s="18" t="s">
        <v>19</v>
      </c>
      <c r="C58" s="18">
        <v>33</v>
      </c>
      <c r="D58" s="18">
        <v>10</v>
      </c>
      <c r="E58" s="31">
        <f t="shared" si="0"/>
        <v>43</v>
      </c>
    </row>
    <row r="59" spans="1:5" ht="15">
      <c r="A59" s="81">
        <v>6</v>
      </c>
      <c r="B59" s="18" t="s">
        <v>20</v>
      </c>
      <c r="C59" s="18">
        <v>40</v>
      </c>
      <c r="D59" s="18">
        <v>50</v>
      </c>
      <c r="E59" s="31">
        <f t="shared" si="0"/>
        <v>90</v>
      </c>
    </row>
    <row r="60" spans="1:5" ht="15">
      <c r="A60" s="81">
        <v>7</v>
      </c>
      <c r="B60" s="18" t="s">
        <v>21</v>
      </c>
      <c r="C60" s="18">
        <v>33</v>
      </c>
      <c r="D60" s="18">
        <v>43</v>
      </c>
      <c r="E60" s="31">
        <f t="shared" si="0"/>
        <v>76</v>
      </c>
    </row>
    <row r="61" spans="1:5" ht="15">
      <c r="A61" s="81">
        <v>8</v>
      </c>
      <c r="B61" s="18" t="s">
        <v>22</v>
      </c>
      <c r="C61" s="18">
        <v>21</v>
      </c>
      <c r="D61" s="18">
        <v>0</v>
      </c>
      <c r="E61" s="31">
        <f t="shared" si="0"/>
        <v>21</v>
      </c>
    </row>
    <row r="62" spans="1:5" ht="15">
      <c r="A62" s="81">
        <v>9</v>
      </c>
      <c r="B62" s="18" t="s">
        <v>26</v>
      </c>
      <c r="C62" s="18">
        <v>0</v>
      </c>
      <c r="D62" s="18">
        <v>0</v>
      </c>
      <c r="E62" s="31">
        <f t="shared" si="0"/>
        <v>0</v>
      </c>
    </row>
    <row r="63" spans="1:5" ht="15">
      <c r="A63" s="81">
        <v>10</v>
      </c>
      <c r="B63" s="18" t="s">
        <v>27</v>
      </c>
      <c r="C63" s="18">
        <v>0</v>
      </c>
      <c r="D63" s="18">
        <v>0</v>
      </c>
      <c r="E63" s="31">
        <f t="shared" si="0"/>
        <v>0</v>
      </c>
    </row>
    <row r="64" spans="1:5" ht="15">
      <c r="A64" s="81">
        <v>11</v>
      </c>
      <c r="B64" s="18" t="s">
        <v>44</v>
      </c>
      <c r="C64" s="18">
        <v>25</v>
      </c>
      <c r="D64" s="18">
        <v>104</v>
      </c>
      <c r="E64" s="31">
        <f t="shared" si="0"/>
        <v>129</v>
      </c>
    </row>
    <row r="65" spans="1:5" ht="15">
      <c r="A65" s="81">
        <v>12</v>
      </c>
      <c r="B65" s="18" t="s">
        <v>32</v>
      </c>
      <c r="C65" s="18">
        <v>0</v>
      </c>
      <c r="D65" s="18">
        <v>4</v>
      </c>
      <c r="E65" s="31">
        <f t="shared" si="0"/>
        <v>4</v>
      </c>
    </row>
    <row r="66" spans="1:5" ht="15">
      <c r="A66" s="81">
        <v>14</v>
      </c>
      <c r="B66" s="18" t="s">
        <v>33</v>
      </c>
      <c r="C66" s="18">
        <v>4</v>
      </c>
      <c r="D66" s="18">
        <v>48</v>
      </c>
      <c r="E66" s="31">
        <f t="shared" si="0"/>
        <v>52</v>
      </c>
    </row>
    <row r="67" spans="1:5" ht="15">
      <c r="A67" s="81">
        <v>15</v>
      </c>
      <c r="B67" s="18" t="s">
        <v>34</v>
      </c>
      <c r="C67" s="18">
        <v>0</v>
      </c>
      <c r="D67" s="18">
        <v>0</v>
      </c>
      <c r="E67" s="31">
        <f t="shared" si="0"/>
        <v>0</v>
      </c>
    </row>
    <row r="68" spans="1:5" ht="15">
      <c r="A68" s="81">
        <v>16</v>
      </c>
      <c r="B68" s="18" t="s">
        <v>35</v>
      </c>
      <c r="C68" s="18">
        <v>3</v>
      </c>
      <c r="D68" s="18">
        <v>10</v>
      </c>
      <c r="E68" s="31">
        <f t="shared" si="0"/>
        <v>13</v>
      </c>
    </row>
    <row r="69" spans="1:5" ht="15.75">
      <c r="A69" s="78"/>
      <c r="B69" s="75" t="s">
        <v>37</v>
      </c>
      <c r="C69" s="75">
        <f>SUM(C54:C68)</f>
        <v>268</v>
      </c>
      <c r="D69" s="75">
        <f>SUM(D54:D68)</f>
        <v>424</v>
      </c>
      <c r="E69" s="76">
        <f>SUM(E54:E68)</f>
        <v>692</v>
      </c>
    </row>
    <row r="70" spans="1:5" ht="15.75">
      <c r="A70" s="78"/>
      <c r="B70" s="75"/>
      <c r="C70" s="75"/>
      <c r="D70" s="75"/>
      <c r="E70" s="76"/>
    </row>
    <row r="71" spans="1:5" ht="18">
      <c r="A71" s="77" t="s">
        <v>31</v>
      </c>
      <c r="B71" s="18"/>
      <c r="C71" s="84">
        <f>SUM(C33+C51+C69)</f>
        <v>1454</v>
      </c>
      <c r="D71" s="84">
        <f>SUM(D33+D51+D69)</f>
        <v>2448</v>
      </c>
      <c r="E71" s="85">
        <f>SUM(E33+E51+E69)</f>
        <v>3902</v>
      </c>
    </row>
    <row r="72" spans="1:5" ht="15.75" thickBot="1">
      <c r="A72" s="68"/>
      <c r="B72" s="69"/>
      <c r="C72" s="69"/>
      <c r="D72" s="69"/>
      <c r="E72" s="70"/>
    </row>
    <row r="73" ht="15.75" thickTop="1"/>
  </sheetData>
  <sheetProtection password="C95D" sheet="1" objects="1" scenarios="1" selectLockedCells="1" selectUnlockedCells="1"/>
  <printOptions horizontalCentered="1"/>
  <pageMargins left="0.5" right="0.5" top="0.25" bottom="0.5" header="0.5" footer="0.5"/>
  <pageSetup fitToHeight="1" fitToWidth="1" horizontalDpi="600" verticalDpi="600" orientation="portrait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USPTO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Sylvia VanDyke</dc:creator>
  <cp:keywords/>
  <dc:description/>
  <cp:lastModifiedBy>kcavin1</cp:lastModifiedBy>
  <cp:lastPrinted>2008-03-31T18:33:41Z</cp:lastPrinted>
  <dcterms:created xsi:type="dcterms:W3CDTF">2001-11-29T19:30:10Z</dcterms:created>
  <dcterms:modified xsi:type="dcterms:W3CDTF">2008-03-31T18:35:32Z</dcterms:modified>
  <cp:category/>
  <cp:version/>
  <cp:contentType/>
  <cp:contentStatus/>
</cp:coreProperties>
</file>