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<sst xmlns="http://schemas.openxmlformats.org/spreadsheetml/2006/main" count="167" uniqueCount="115">
  <si>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</si>
  <si>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</si>
  <si>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</si>
  <si>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</si>
  <si>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</si>
  <si>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</si>
  <si>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</si>
  <si>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</si>
  <si>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</si>
  <si>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</si>
  <si>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</si>
  <si>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</si>
  <si>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</si>
  <si>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</si>
  <si>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</si>
  <si>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</si>
  <si>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</si>
  <si>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</si>
  <si>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</si>
  <si>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</si>
  <si>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</si>
  <si>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</si>
  <si>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</si>
  <si>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</si>
  <si>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</si>
  <si>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</si>
  <si>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</si>
  <si>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</si>
  <si>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</si>
  <si>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</si>
  <si>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</si>
  <si>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</si>
  <si>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</si>
  <si>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</si>
  <si>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</si>
  <si>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</si>
  <si>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</si>
  <si>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</si>
  <si>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</si>
  <si>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</si>
  <si>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</si>
  <si>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</si>
  <si>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</si>
  <si>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</si>
  <si>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</si>
  <si>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</si>
  <si>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</si>
  <si>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NWS provides weather, hydrologic, and climate forecasts and warnings for the United States for the protection of life and property and the enhancement of the national economy.</t>
  </si>
  <si>
    <t>Yes</t>
  </si>
  <si>
    <t>NWS is the only national provider of daily warnings and forecasts, storm and severe weather tracking, and flood forecasting.  NWS is the only entity with an established, national infrastructure for collecting weather observations and disseminating information.</t>
  </si>
  <si>
    <t>NWS underwent a significant modernization to provide services more effectively and efficiently.  NWS also contracts out a number of functions that are better provided by the private sector, such as computer support, maintenance and repair.  Specialized weather services are primarily left to the private sector.</t>
  </si>
  <si>
    <t xml:space="preserve">As a result of modernization, NWS reduced the number of field offices from 300 to 121.  Tornado warning times increased from 6 to 11 minutes, flash flood warnings increased from 21 to more than 50 minutes.  </t>
  </si>
  <si>
    <t>NWS Organic Act (15 U.S.C. sec. 313) and NWS 2000-2005 Strategic Plan.  Mission statement and vision statements provide clear insight on agency purpose.</t>
  </si>
  <si>
    <t>NWS updates and evaluates performance information on a quarterly basis.  NWS ties all funding requests to performance measures and utilizes performance in making everyday management decisions.  NWS aims to further this effort through its cost management project.</t>
  </si>
  <si>
    <t>NWS maintains a performance verification database that is continually updated and issues monthly reports that inform management decisions.</t>
  </si>
  <si>
    <t>Strategic plan sets forth a clear set of goals that are tied to the program's performance measures.</t>
  </si>
  <si>
    <t>Long term goals include: increased accuracy and timeliness of warnings;  extended time periods for weather forecasts, improved accessibility and availability.  The NWS Strategic Plan for 2000-2005 identifies targets for all of its performance measures.</t>
  </si>
  <si>
    <t>NWS uses performance metrics such as accuracy and lead time to evaluate its progress in meeting long-term goals for more accurate and timely warnings and forecasts.</t>
  </si>
  <si>
    <t xml:space="preserve">NWS contracts and grants have very specific deliverables and performance measures that relate to and support the output and outcome goals of the program. </t>
  </si>
  <si>
    <t xml:space="preserve">Criteria for reviewing the application requires applicants to directly link the outcome of the research work to improving Agency performance measures.  NWS maintains monthly program status reports for 36 separate programs and contracts.    </t>
  </si>
  <si>
    <t>No</t>
  </si>
  <si>
    <t xml:space="preserve">NWS Strategic Plan, NWS FY 2002 Annual Operating Plan, Strategic Plan Progress Report </t>
  </si>
  <si>
    <t xml:space="preserve">Specific studies by the National Academy of Sciences, evaluations and reports from internal and external oversight entities and academic organizations. </t>
  </si>
  <si>
    <t xml:space="preserve">NWS developed a strategic plan in FY 2000 to address planning deficiencies.  NWS develops annual operating plans to set specific annual performance targets and milestone objectives.  NWS also performs strategic planning progress reviews each year to track progress and make appropriate adjustments. </t>
  </si>
  <si>
    <t xml:space="preserve">Even though the program has no-year funds, less than 1% of the budget is carried over each year.  </t>
  </si>
  <si>
    <t xml:space="preserve">NWS uses competitive sourcing for a number of areas, particularly for computer support and maintenance and repair.  NWS conducts A-76 studies and contracts out services when most cost-effective to do so. </t>
  </si>
  <si>
    <t>In FY02, about 20% of NWS' budget went towards contracts.  Before modernization, field office staff was nearly evenly split between meteorologists and technical support staff.  Today, about 80% of field office staff are meteorologists.</t>
  </si>
  <si>
    <t>NOAA currently charges line offices for headquarters services on a formula basis, and costs are not directly tied to program activities.  NOAA is in the process of converting to a fee-for-service approach that would allow for full cost accounting.</t>
  </si>
  <si>
    <t>NWS closely tracks its financial information and always provides reliable, accurate information.  NWS aims to implement full cost accounting across the agency in the near future.</t>
  </si>
  <si>
    <t>In the 2001 Federal Performance Project, Government Executive Magazine gave NWS an A for "financial management."</t>
  </si>
  <si>
    <t xml:space="preserve">NWS Strategic Plan, Annual Operating Plan, Headquarters Reorganization.   Corporate Board operating procedures.  </t>
  </si>
  <si>
    <t>Since 1993, tornado lead times increased from 6 to 11 minutes, flash flood lead times increased from 21 to  50 minutes.  Hurricane track forecasts improved by 50% in the past 30 years.</t>
  </si>
  <si>
    <t>NWS Modernization and Associated Restructuring Plan, Annual Performance Reports, and analysis of budget trends.  Analysis of product expansion and internal efficiencies for supercomputing, web services, and data dissemination.</t>
  </si>
  <si>
    <t>NWS has improved lead time from less than 10 minutes in 1987 to 45 minutes in FY 2001.</t>
  </si>
  <si>
    <t>Target is 15 minute lead time by FY 2007</t>
  </si>
  <si>
    <t>DOC Annual Performance Reports and NWS annual performance report analysis.</t>
  </si>
  <si>
    <t>FY 2001 Lead Time 13 minutes   Accuracy 68%   False Alarm 73%</t>
  </si>
  <si>
    <t>Lead Time 10 Minutes  Accuracy 68% False Alarm 73%</t>
  </si>
  <si>
    <t>Lead Time 45 Minutes  Accuracy 86%</t>
  </si>
  <si>
    <t>Lead Tim 46 minutes Accuracy 86%</t>
  </si>
  <si>
    <t>142 Nautical Miles</t>
  </si>
  <si>
    <t>125 Nautical Miles</t>
  </si>
  <si>
    <t xml:space="preserve">Recent independent reviews and quality evaluations indicate the program is achieving results. </t>
  </si>
  <si>
    <t>Funds are obligated in a timely manner. NWS conducts quarterly agency-wide financial reviews and holds managers accountable for meeting funding and FTE targets.</t>
  </si>
  <si>
    <t>Name of Program:  National Weather Service</t>
  </si>
  <si>
    <t>Performance gains in DOC FY03 APP (vs. FY01): tornado lead time 11 min (vs. 10 min) and accuracy 70% (vs. 67%); aviation forecast accuracy (ceiling and visibility) 19% (vs. 18%); winter storm lead time 14 hrs (vs. 13 hrs).</t>
  </si>
  <si>
    <t>NWS performance measures track progress in providing more accurate and timely weather warnings and forecasts.  Various National Academy Studies have validated NWS services.</t>
  </si>
  <si>
    <t>Large Extent</t>
  </si>
  <si>
    <t>NOAA is charged with coordinating all Federal Meteorological Services. NWS has numerous interagency agreements, oversight coordination boards, and informal staff interaction to  coordinate activities with related activities, including FEMA, FAA, USGS, NASA, and NSF.</t>
  </si>
  <si>
    <t xml:space="preserve">A number of independent reports have been completed on the overall NWS programs.  In addition, NWS has regular reviews and evaluations conducted for each service area, including marine, aviation, and severe weather; climate; and hydrology. </t>
  </si>
  <si>
    <t>Currently, NWS' base funding can not easily be allocated by service function and does not align directly with individual performance measures.  However, all requests for increases and new capital projects include specific performance information.  NWS is currently conducting a cost management project to further align its budget with its service areas.</t>
  </si>
  <si>
    <t>NWS is the only federal agency that has received straight A's in five management categories from the Federal Performance Project, including managing for results.</t>
  </si>
  <si>
    <t>Data on global weather model performance show that NWS out-performs the Navy's Fleet Numerical Weather Center and is only slightly behind the European Center for Medium Range Weather Forecasts.  NWS expects to equal or surpass European capabilities in the near future.</t>
  </si>
  <si>
    <t xml:space="preserve">NWS provides the public with weather, water and climate warnings and forecasts.  The information is critical for public safety, protecting lives and property.  The data is critical for business planning/decisions.   </t>
  </si>
  <si>
    <t>40% of Americans reside in areas of high risk to natural disasters, and 90% of all Presidentially-declared disasters are weather-related.  Services are designed to mitigate these risks.</t>
  </si>
  <si>
    <t>NWS products are based on extensive interaction with users, including emergency managers, government decision-makers and private sector interests.  Forecast and warning products address these needs.</t>
  </si>
  <si>
    <t>NWS Organic Act (15 U.S.C. sec. 313) authorizes NWS to provide weather warning and forecasts.  NWS works closely with other federal and state partners to leverage expertise and ensure efficiency.</t>
  </si>
  <si>
    <t xml:space="preserve">Charter for Federal Coordinator for Meteorological Services, Inter-Agency Agreements, Memorandum of Understanding with Federal Agencies.  Partnership agreements with State and Local governments.  Charters for inter-agency management and policy oversight boards. </t>
  </si>
  <si>
    <t>NWS' budget for FY03 requests $586M for local warnings and forecasts, but direct impacts of funding changes on specific areas, such as tornado warnings and hurricane tracking can not be determined easily.</t>
  </si>
  <si>
    <t xml:space="preserve">NWS holds managers accountable for achieving performance goals.  NWS establishes cost, schedule, and performance goals for each key agency project, grant, and contractor.  </t>
  </si>
  <si>
    <t xml:space="preserve">In the 2001 Federal Performance Project, Government Executive Magazine gave NWS an A for "managing for results."  Performance plans for SES staff, project management status or "Quad" charts. </t>
  </si>
  <si>
    <t xml:space="preserve">Services are charged to NOAA's line offices based on either a percentage of total FTE or Budget Authority.  As a result, NWS' funds could be subsidizing services for other programs, such as attorneys for NMFS.  </t>
  </si>
  <si>
    <t>NWS has implemented new processes for strategic planning, financial planning and execution, and reorganized headquarter and field service offices to better align functions.  NWS has also establish a Corporate Board structure with financial, operations, and human capital subcommittees to improve decision making, review, and coordination within the agency.</t>
  </si>
  <si>
    <t>NWS has made progress in achieving long-term goals, particularly in improving accuracy and timeliness of forecasts and warnings.  NWS has also made progress in its goal to be more accessible through its use of modern technologies, such as the Internet.  Performance improvement has been slower in some areas, such as precipitation and aviation forecasting.</t>
  </si>
  <si>
    <t>Improve Tornado Warning Lead Times.</t>
  </si>
  <si>
    <t xml:space="preserve">NWS has improved lead time from zero in the late 1980s to over 11 minutes in FY 2001. </t>
  </si>
  <si>
    <t>Improve Flash Flood Warnings.</t>
  </si>
  <si>
    <t>Reduce Hurricane Track Forecast Error (48 Hour).</t>
  </si>
  <si>
    <t>Target is 48 minute warning lead time by FY 2007.</t>
  </si>
  <si>
    <t>Track forecast error of 128 nautical miles by FY 2007.</t>
  </si>
  <si>
    <t>NWS has reduced track forecast error from 225 miles in the early 1980s to 132 in FY 2000.</t>
  </si>
  <si>
    <t>NWS meets the majority of its annual performance goals.  In FY 2001, NWS met 8 out 12 GPRA goals.  The 4 missed goals were associated with statistically insignificant results in that year.  Since establishment of GPRA performance goals in FY 1995, NWS has successfully met the goals with an 80% success rate, showing a steady and sustained increase each year.</t>
  </si>
  <si>
    <t>Improve Tornado Warnings (Lead times, accuracy, and false alarm rates).</t>
  </si>
  <si>
    <t>NWS recently completed a $4.5B Modernization and Field Restructuring.  The program consolidated field facilities, closing over 150 offices and eliminating 350 positions.  NWS technology is allowing weather warnings and forecasts to be provided at an annual cost of less than $6.00 per U S citizen. In the last five years, the NWS annual budget has grown at a rate below inflation.  However, through use of advanced technology and internal efficiencies, NWS has dramatically expanded products and improved services including GPRA goals.</t>
  </si>
  <si>
    <t>NWS performance compares favorably with other Federal Programs with similar purpose and goals, such as DoD weather forecasting entities.  NWS also compares favorably with European weather forecasting entities.  NWS is recognized across the Federal government for providing outstanding services to the public.  Compared to other agencies such as FAA, NASA, and USGS, NWS performance and management capabilities rank very high.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</si>
</sst>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quotePrefix="1">
      <alignment horizontal="left" vertical="top" wrapText="1"/>
      <protection locked="0"/>
    </xf>
    <xf numFmtId="0" fontId="1" fillId="0" borderId="0" xfId="0" applyFont="1" applyAlignment="1">
      <alignment horizontal="center" wrapText="1"/>
    </xf>
    <xf numFmtId="0" fontId="2" fillId="0" borderId="0" xfId="0" applyFont="1" applyAlignment="1">
      <alignment horizontal="center" wrapText="1"/>
    </xf>
    <xf numFmtId="0" fontId="12"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10" fillId="0" borderId="4"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12" fillId="0" borderId="5" xfId="0" applyFont="1" applyBorder="1" applyAlignment="1" applyProtection="1">
      <alignment horizontal="left" vertical="top"/>
      <protection locked="0"/>
    </xf>
    <xf numFmtId="0" fontId="10" fillId="0" borderId="5" xfId="0" applyFont="1" applyBorder="1" applyAlignment="1">
      <alignment horizontal="left" vertical="top"/>
    </xf>
    <xf numFmtId="0" fontId="10" fillId="0" borderId="6" xfId="0" applyFont="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1.7109375" style="0" customWidth="1"/>
    <col min="4" max="4" width="33.8515625" style="0" customWidth="1"/>
    <col min="5" max="5" width="31.00390625" style="0" customWidth="1"/>
    <col min="6" max="6" width="14.421875" style="0" customWidth="1"/>
    <col min="7" max="7" width="13.8515625" style="0" customWidth="1"/>
  </cols>
  <sheetData>
    <row r="1" spans="1:7" ht="21.75" customHeight="1">
      <c r="A1" s="50" t="s">
        <v>7</v>
      </c>
      <c r="B1" s="50"/>
      <c r="C1" s="51"/>
      <c r="D1" s="51"/>
      <c r="E1" s="51"/>
      <c r="F1" s="51"/>
      <c r="G1" s="51"/>
    </row>
    <row r="2" spans="1:7" ht="21" customHeight="1">
      <c r="A2" s="66" t="s">
        <v>8</v>
      </c>
      <c r="B2" s="66"/>
      <c r="C2" s="67"/>
      <c r="D2" s="67"/>
      <c r="E2" s="67"/>
      <c r="F2" s="67"/>
      <c r="G2" s="67"/>
    </row>
    <row r="3" spans="1:7" ht="25.5" customHeight="1">
      <c r="A3" s="68" t="s">
        <v>84</v>
      </c>
      <c r="B3" s="69"/>
      <c r="C3" s="69"/>
      <c r="D3" s="69"/>
      <c r="E3" s="69"/>
      <c r="F3" s="69"/>
      <c r="G3" s="69"/>
    </row>
    <row r="4" spans="1:7" ht="24" customHeight="1">
      <c r="A4" s="43" t="s">
        <v>46</v>
      </c>
      <c r="B4" s="30"/>
      <c r="C4" s="31"/>
      <c r="D4" s="32"/>
      <c r="E4" s="32"/>
      <c r="F4" s="33"/>
      <c r="G4" s="33"/>
    </row>
    <row r="5" spans="1:7" ht="30.75" customHeight="1">
      <c r="A5" s="65" t="s">
        <v>1</v>
      </c>
      <c r="B5" s="65"/>
      <c r="C5" s="3" t="s">
        <v>2</v>
      </c>
      <c r="D5" s="3" t="s">
        <v>32</v>
      </c>
      <c r="E5" s="3" t="s">
        <v>40</v>
      </c>
      <c r="F5" s="2" t="s">
        <v>20</v>
      </c>
      <c r="G5" s="2" t="s">
        <v>0</v>
      </c>
    </row>
    <row r="6" spans="1:7" ht="72">
      <c r="A6" s="4">
        <v>1</v>
      </c>
      <c r="B6" s="5" t="s">
        <v>3</v>
      </c>
      <c r="C6" s="16" t="s">
        <v>48</v>
      </c>
      <c r="D6" s="17" t="s">
        <v>47</v>
      </c>
      <c r="E6" s="17" t="s">
        <v>52</v>
      </c>
      <c r="F6" s="18">
        <v>0.2</v>
      </c>
      <c r="G6" s="6">
        <f>IF(C6="yes",(1*F6),IF(C6="no",(0*F6),""))</f>
        <v>0.2</v>
      </c>
    </row>
    <row r="7" spans="1:7" ht="72">
      <c r="A7" s="4">
        <v>2</v>
      </c>
      <c r="B7" s="5" t="s">
        <v>33</v>
      </c>
      <c r="C7" s="16" t="s">
        <v>48</v>
      </c>
      <c r="D7" s="17" t="s">
        <v>93</v>
      </c>
      <c r="E7" s="17" t="s">
        <v>94</v>
      </c>
      <c r="F7" s="18">
        <v>0.2</v>
      </c>
      <c r="G7" s="6">
        <f>IF(C7="yes",(1*F7),IF(C7="no",(0*F7),""))</f>
        <v>0.2</v>
      </c>
    </row>
    <row r="8" spans="1:7" ht="72">
      <c r="A8" s="4">
        <v>3</v>
      </c>
      <c r="B8" s="5" t="s">
        <v>23</v>
      </c>
      <c r="C8" s="16" t="s">
        <v>48</v>
      </c>
      <c r="D8" s="17" t="s">
        <v>95</v>
      </c>
      <c r="E8" s="17" t="s">
        <v>86</v>
      </c>
      <c r="F8" s="18">
        <v>0.2</v>
      </c>
      <c r="G8" s="6">
        <f>IF(C8="yes",(1*F8),IF(C8="no",(0*F8),""))</f>
        <v>0.2</v>
      </c>
    </row>
    <row r="9" spans="1:7" ht="96">
      <c r="A9" s="4">
        <v>4</v>
      </c>
      <c r="B9" s="5" t="s">
        <v>39</v>
      </c>
      <c r="C9" s="16" t="s">
        <v>48</v>
      </c>
      <c r="D9" s="17" t="s">
        <v>49</v>
      </c>
      <c r="E9" s="17" t="s">
        <v>96</v>
      </c>
      <c r="F9" s="18">
        <v>0.2</v>
      </c>
      <c r="G9" s="6">
        <f>IF(C9="yes",(1*F9),IF(C9="no",(0*F9),""))</f>
        <v>0.2</v>
      </c>
    </row>
    <row r="10" spans="1:7" ht="108">
      <c r="A10" s="4">
        <v>5</v>
      </c>
      <c r="B10" s="5" t="s">
        <v>34</v>
      </c>
      <c r="C10" s="16" t="s">
        <v>48</v>
      </c>
      <c r="D10" s="17" t="s">
        <v>50</v>
      </c>
      <c r="E10" s="17" t="s">
        <v>51</v>
      </c>
      <c r="F10" s="18">
        <v>0.2</v>
      </c>
      <c r="G10" s="6">
        <f>IF(C10="yes",(1*F10),IF(C10="no",(0*F10),""))</f>
        <v>0.2</v>
      </c>
    </row>
    <row r="11" spans="1:7" ht="12.75">
      <c r="A11" s="7"/>
      <c r="B11" s="8"/>
      <c r="C11" s="9"/>
      <c r="D11" s="10"/>
      <c r="E11" s="10"/>
      <c r="F11" s="11"/>
      <c r="G11" s="11"/>
    </row>
    <row r="12" spans="1:7" ht="15">
      <c r="A12" s="44" t="s">
        <v>4</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43</v>
      </c>
      <c r="B14" s="37"/>
      <c r="C14" s="38"/>
      <c r="D14" s="39"/>
      <c r="E14" s="39"/>
      <c r="F14" s="40"/>
      <c r="G14" s="40"/>
    </row>
    <row r="15" spans="1:7" ht="30.75" customHeight="1">
      <c r="A15" s="65" t="s">
        <v>1</v>
      </c>
      <c r="B15" s="65"/>
      <c r="C15" s="3" t="s">
        <v>2</v>
      </c>
      <c r="D15" s="3" t="s">
        <v>32</v>
      </c>
      <c r="E15" s="3" t="s">
        <v>40</v>
      </c>
      <c r="F15" s="2" t="s">
        <v>20</v>
      </c>
      <c r="G15" s="2" t="s">
        <v>0</v>
      </c>
    </row>
    <row r="16" spans="1:7" ht="96">
      <c r="A16" s="4">
        <v>1</v>
      </c>
      <c r="B16" s="5" t="s">
        <v>14</v>
      </c>
      <c r="C16" s="16" t="s">
        <v>48</v>
      </c>
      <c r="D16" s="17" t="s">
        <v>55</v>
      </c>
      <c r="E16" s="17" t="s">
        <v>56</v>
      </c>
      <c r="F16" s="18">
        <v>0.15</v>
      </c>
      <c r="G16" s="6">
        <f aca="true" t="shared" si="0" ref="G16:G22">IF(C16="yes",(1*F16),IF(C16="no",(0*F16),""))</f>
        <v>0.15</v>
      </c>
    </row>
    <row r="17" spans="1:7" ht="84">
      <c r="A17" s="4">
        <v>2</v>
      </c>
      <c r="B17" s="5" t="s">
        <v>22</v>
      </c>
      <c r="C17" s="16" t="s">
        <v>48</v>
      </c>
      <c r="D17" s="17" t="s">
        <v>57</v>
      </c>
      <c r="E17" s="17" t="s">
        <v>85</v>
      </c>
      <c r="F17" s="18">
        <v>0.14</v>
      </c>
      <c r="G17" s="6">
        <f t="shared" si="0"/>
        <v>0.14</v>
      </c>
    </row>
    <row r="18" spans="1:7" ht="96">
      <c r="A18" s="4">
        <v>3</v>
      </c>
      <c r="B18" s="5" t="s">
        <v>24</v>
      </c>
      <c r="C18" s="16" t="s">
        <v>48</v>
      </c>
      <c r="D18" s="17" t="s">
        <v>58</v>
      </c>
      <c r="E18" s="17" t="s">
        <v>59</v>
      </c>
      <c r="F18" s="18">
        <v>0.14</v>
      </c>
      <c r="G18" s="6">
        <f t="shared" si="0"/>
        <v>0.14</v>
      </c>
    </row>
    <row r="19" spans="1:7" ht="108">
      <c r="A19" s="4">
        <v>4</v>
      </c>
      <c r="B19" s="5" t="s">
        <v>41</v>
      </c>
      <c r="C19" s="16" t="s">
        <v>48</v>
      </c>
      <c r="D19" s="17" t="s">
        <v>88</v>
      </c>
      <c r="E19" s="17" t="s">
        <v>97</v>
      </c>
      <c r="F19" s="18">
        <v>0.14</v>
      </c>
      <c r="G19" s="6">
        <f t="shared" si="0"/>
        <v>0.14</v>
      </c>
    </row>
    <row r="20" spans="1:7" ht="96">
      <c r="A20" s="4">
        <v>5</v>
      </c>
      <c r="B20" s="5" t="s">
        <v>42</v>
      </c>
      <c r="C20" s="16" t="s">
        <v>48</v>
      </c>
      <c r="D20" s="17" t="s">
        <v>89</v>
      </c>
      <c r="E20" s="17" t="s">
        <v>62</v>
      </c>
      <c r="F20" s="18">
        <v>0.14</v>
      </c>
      <c r="G20" s="6">
        <f t="shared" si="0"/>
        <v>0.14</v>
      </c>
    </row>
    <row r="21" spans="1:7" ht="111" customHeight="1">
      <c r="A21" s="4">
        <v>6</v>
      </c>
      <c r="B21" s="5" t="s">
        <v>5</v>
      </c>
      <c r="C21" s="16" t="s">
        <v>60</v>
      </c>
      <c r="D21" s="17" t="s">
        <v>90</v>
      </c>
      <c r="E21" s="17" t="s">
        <v>98</v>
      </c>
      <c r="F21" s="18">
        <v>0.143</v>
      </c>
      <c r="G21" s="6">
        <f t="shared" si="0"/>
        <v>0</v>
      </c>
    </row>
    <row r="22" spans="1:7" ht="108">
      <c r="A22" s="4">
        <v>7</v>
      </c>
      <c r="B22" s="5" t="s">
        <v>11</v>
      </c>
      <c r="C22" s="16" t="s">
        <v>48</v>
      </c>
      <c r="D22" s="17" t="s">
        <v>63</v>
      </c>
      <c r="E22" s="17" t="s">
        <v>61</v>
      </c>
      <c r="F22" s="18">
        <v>0.1428</v>
      </c>
      <c r="G22" s="6">
        <f t="shared" si="0"/>
        <v>0.1428</v>
      </c>
    </row>
    <row r="23" spans="1:7" ht="12.75">
      <c r="A23" s="11"/>
      <c r="B23" s="15"/>
      <c r="C23" s="9"/>
      <c r="D23" s="10"/>
      <c r="E23" s="10"/>
      <c r="F23" s="11"/>
      <c r="G23" s="11"/>
    </row>
    <row r="24" spans="1:7" ht="15">
      <c r="A24" s="44" t="s">
        <v>4</v>
      </c>
      <c r="B24" s="34"/>
      <c r="C24" s="35"/>
      <c r="D24" s="36"/>
      <c r="E24" s="36"/>
      <c r="F24" s="45">
        <f>SUM(F16:F22)</f>
        <v>0.9958000000000001</v>
      </c>
      <c r="G24" s="45">
        <f>SUM(G16:G22)</f>
        <v>0.8528000000000001</v>
      </c>
    </row>
    <row r="25" spans="1:7" ht="14.25">
      <c r="A25" s="12"/>
      <c r="B25" s="13"/>
      <c r="C25" s="1"/>
      <c r="D25" s="14"/>
      <c r="E25" s="14"/>
      <c r="F25" s="12"/>
      <c r="G25" s="12"/>
    </row>
    <row r="26" spans="1:7" ht="24" customHeight="1">
      <c r="A26" s="43" t="s">
        <v>44</v>
      </c>
      <c r="B26" s="37"/>
      <c r="C26" s="38"/>
      <c r="D26" s="39"/>
      <c r="E26" s="39"/>
      <c r="F26" s="40"/>
      <c r="G26" s="40"/>
    </row>
    <row r="27" spans="1:7" ht="30.75" customHeight="1">
      <c r="A27" s="65" t="s">
        <v>1</v>
      </c>
      <c r="B27" s="65"/>
      <c r="C27" s="3" t="s">
        <v>2</v>
      </c>
      <c r="D27" s="3" t="s">
        <v>32</v>
      </c>
      <c r="E27" s="3" t="s">
        <v>40</v>
      </c>
      <c r="F27" s="2" t="s">
        <v>20</v>
      </c>
      <c r="G27" s="2" t="s">
        <v>0</v>
      </c>
    </row>
    <row r="28" spans="1:7" ht="96">
      <c r="A28" s="4">
        <v>1</v>
      </c>
      <c r="B28" s="5" t="s">
        <v>35</v>
      </c>
      <c r="C28" s="16" t="s">
        <v>48</v>
      </c>
      <c r="D28" s="49" t="s">
        <v>53</v>
      </c>
      <c r="E28" s="17" t="s">
        <v>54</v>
      </c>
      <c r="F28" s="18">
        <v>0.1428</v>
      </c>
      <c r="G28" s="6">
        <f aca="true" t="shared" si="1" ref="G28:G34">IF(C28="yes",(1*F28),IF(C28="no",(0*F28),""))</f>
        <v>0.1428</v>
      </c>
    </row>
    <row r="29" spans="1:7" ht="84">
      <c r="A29" s="4">
        <v>2</v>
      </c>
      <c r="B29" s="5" t="s">
        <v>25</v>
      </c>
      <c r="C29" s="16" t="s">
        <v>48</v>
      </c>
      <c r="D29" s="17" t="s">
        <v>99</v>
      </c>
      <c r="E29" s="17" t="s">
        <v>100</v>
      </c>
      <c r="F29" s="18">
        <v>0.1428</v>
      </c>
      <c r="G29" s="6">
        <f t="shared" si="1"/>
        <v>0.1428</v>
      </c>
    </row>
    <row r="30" spans="1:7" ht="60">
      <c r="A30" s="4">
        <v>3</v>
      </c>
      <c r="B30" s="5" t="s">
        <v>9</v>
      </c>
      <c r="C30" s="16" t="s">
        <v>48</v>
      </c>
      <c r="D30" s="17" t="s">
        <v>83</v>
      </c>
      <c r="E30" s="17" t="s">
        <v>64</v>
      </c>
      <c r="F30" s="18">
        <v>0.143</v>
      </c>
      <c r="G30" s="6">
        <f t="shared" si="1"/>
        <v>0.143</v>
      </c>
    </row>
    <row r="31" spans="1:7" ht="96">
      <c r="A31" s="4">
        <v>4</v>
      </c>
      <c r="B31" s="5" t="s">
        <v>36</v>
      </c>
      <c r="C31" s="16" t="s">
        <v>48</v>
      </c>
      <c r="D31" s="17" t="s">
        <v>65</v>
      </c>
      <c r="E31" s="17" t="s">
        <v>66</v>
      </c>
      <c r="F31" s="18">
        <v>0.14</v>
      </c>
      <c r="G31" s="6">
        <f t="shared" si="1"/>
        <v>0.14</v>
      </c>
    </row>
    <row r="32" spans="1:7" ht="108">
      <c r="A32" s="4">
        <v>5</v>
      </c>
      <c r="B32" s="5" t="s">
        <v>21</v>
      </c>
      <c r="C32" s="16" t="s">
        <v>60</v>
      </c>
      <c r="D32" s="49" t="s">
        <v>67</v>
      </c>
      <c r="E32" s="17" t="s">
        <v>101</v>
      </c>
      <c r="F32" s="18">
        <v>0.143</v>
      </c>
      <c r="G32" s="6">
        <f t="shared" si="1"/>
        <v>0</v>
      </c>
    </row>
    <row r="33" spans="1:7" ht="72">
      <c r="A33" s="4">
        <v>6</v>
      </c>
      <c r="B33" s="5" t="s">
        <v>6</v>
      </c>
      <c r="C33" s="16" t="s">
        <v>48</v>
      </c>
      <c r="D33" s="17" t="s">
        <v>68</v>
      </c>
      <c r="E33" s="17" t="s">
        <v>69</v>
      </c>
      <c r="F33" s="18">
        <v>0.1428</v>
      </c>
      <c r="G33" s="6">
        <f t="shared" si="1"/>
        <v>0.1428</v>
      </c>
    </row>
    <row r="34" spans="1:7" ht="132">
      <c r="A34" s="4">
        <v>7</v>
      </c>
      <c r="B34" s="5" t="s">
        <v>10</v>
      </c>
      <c r="C34" s="16" t="s">
        <v>48</v>
      </c>
      <c r="D34" s="17" t="s">
        <v>102</v>
      </c>
      <c r="E34" s="17" t="s">
        <v>70</v>
      </c>
      <c r="F34" s="18">
        <v>0.1428</v>
      </c>
      <c r="G34" s="6">
        <f t="shared" si="1"/>
        <v>0.1428</v>
      </c>
    </row>
    <row r="35" spans="1:7" ht="12.75">
      <c r="A35" s="11"/>
      <c r="B35" s="15"/>
      <c r="C35" s="9"/>
      <c r="D35" s="10"/>
      <c r="E35" s="10"/>
      <c r="F35" s="11"/>
      <c r="G35" s="11"/>
    </row>
    <row r="36" spans="1:7" ht="15">
      <c r="A36" s="44" t="s">
        <v>4</v>
      </c>
      <c r="B36" s="34"/>
      <c r="C36" s="35"/>
      <c r="D36" s="36"/>
      <c r="E36" s="36"/>
      <c r="F36" s="45">
        <f>SUM(F28:F34)</f>
        <v>0.9972000000000001</v>
      </c>
      <c r="G36" s="45">
        <f>SUM(G28:G34)</f>
        <v>0.8542000000000001</v>
      </c>
    </row>
    <row r="37" spans="1:7" ht="14.25">
      <c r="A37" s="12"/>
      <c r="B37" s="13"/>
      <c r="C37" s="1"/>
      <c r="D37" s="14"/>
      <c r="E37" s="14"/>
      <c r="F37" s="12"/>
      <c r="G37" s="12"/>
    </row>
    <row r="38" spans="1:7" ht="24" customHeight="1">
      <c r="A38" s="43" t="s">
        <v>45</v>
      </c>
      <c r="B38" s="37"/>
      <c r="C38" s="41"/>
      <c r="D38" s="42"/>
      <c r="E38" s="39"/>
      <c r="F38" s="40"/>
      <c r="G38" s="40"/>
    </row>
    <row r="39" spans="1:7" ht="30.75" customHeight="1">
      <c r="A39" s="65" t="s">
        <v>1</v>
      </c>
      <c r="B39" s="65"/>
      <c r="C39" s="3" t="s">
        <v>2</v>
      </c>
      <c r="D39" s="3" t="s">
        <v>32</v>
      </c>
      <c r="E39" s="3" t="s">
        <v>40</v>
      </c>
      <c r="F39" s="2" t="s">
        <v>20</v>
      </c>
      <c r="G39" s="2" t="s">
        <v>0</v>
      </c>
    </row>
    <row r="40" spans="1:7" ht="111" customHeight="1">
      <c r="A40" s="4">
        <v>1</v>
      </c>
      <c r="B40" s="19" t="s">
        <v>12</v>
      </c>
      <c r="C40" s="16" t="s">
        <v>87</v>
      </c>
      <c r="D40" s="17" t="s">
        <v>103</v>
      </c>
      <c r="E40" s="17" t="s">
        <v>71</v>
      </c>
      <c r="F40" s="18">
        <v>0.2</v>
      </c>
      <c r="G40" s="6">
        <f>IF(C40="yes",(1*F40),IF(C40="no",(0*F40),IF(C40="small extent",(0.33*F40),IF(C40="large extent",(0.67*F40),""))))</f>
        <v>0.134</v>
      </c>
    </row>
    <row r="41" spans="1:7" ht="13.5" customHeight="1">
      <c r="A41" s="4"/>
      <c r="B41" s="26" t="s">
        <v>29</v>
      </c>
      <c r="C41" s="70" t="s">
        <v>104</v>
      </c>
      <c r="D41" s="71"/>
      <c r="E41" s="71"/>
      <c r="F41" s="71"/>
      <c r="G41" s="72"/>
    </row>
    <row r="42" spans="1:7" ht="13.5" customHeight="1">
      <c r="A42" s="4"/>
      <c r="B42" s="27" t="s">
        <v>18</v>
      </c>
      <c r="C42" s="52" t="s">
        <v>74</v>
      </c>
      <c r="D42" s="55"/>
      <c r="E42" s="55"/>
      <c r="F42" s="56"/>
      <c r="G42" s="57"/>
    </row>
    <row r="43" spans="1:7" ht="24.75" customHeight="1">
      <c r="A43" s="4"/>
      <c r="B43" s="28" t="s">
        <v>37</v>
      </c>
      <c r="C43" s="58" t="s">
        <v>105</v>
      </c>
      <c r="D43" s="61"/>
      <c r="E43" s="61"/>
      <c r="F43" s="61"/>
      <c r="G43" s="62"/>
    </row>
    <row r="44" spans="1:7" ht="12.75" customHeight="1">
      <c r="A44" s="4"/>
      <c r="B44" s="26" t="s">
        <v>30</v>
      </c>
      <c r="C44" s="70" t="s">
        <v>106</v>
      </c>
      <c r="D44" s="71"/>
      <c r="E44" s="71"/>
      <c r="F44" s="71"/>
      <c r="G44" s="72"/>
    </row>
    <row r="45" spans="1:7" ht="13.5" customHeight="1">
      <c r="A45" s="4"/>
      <c r="B45" s="27" t="s">
        <v>18</v>
      </c>
      <c r="C45" s="52" t="s">
        <v>108</v>
      </c>
      <c r="D45" s="55"/>
      <c r="E45" s="55"/>
      <c r="F45" s="56"/>
      <c r="G45" s="57"/>
    </row>
    <row r="46" spans="1:7" ht="24" customHeight="1">
      <c r="A46" s="4"/>
      <c r="B46" s="28" t="s">
        <v>37</v>
      </c>
      <c r="C46" s="58" t="s">
        <v>73</v>
      </c>
      <c r="D46" s="61"/>
      <c r="E46" s="61"/>
      <c r="F46" s="61"/>
      <c r="G46" s="62"/>
    </row>
    <row r="47" spans="1:7" ht="15" customHeight="1">
      <c r="A47" s="4"/>
      <c r="B47" s="26" t="s">
        <v>31</v>
      </c>
      <c r="C47" s="52" t="s">
        <v>107</v>
      </c>
      <c r="D47" s="53"/>
      <c r="E47" s="53"/>
      <c r="F47" s="53"/>
      <c r="G47" s="54"/>
    </row>
    <row r="48" spans="1:8" ht="14.25" customHeight="1">
      <c r="A48" s="4"/>
      <c r="B48" s="27" t="s">
        <v>18</v>
      </c>
      <c r="C48" s="52" t="s">
        <v>109</v>
      </c>
      <c r="D48" s="55"/>
      <c r="E48" s="55"/>
      <c r="F48" s="56"/>
      <c r="G48" s="57"/>
      <c r="H48" s="24"/>
    </row>
    <row r="49" spans="1:7" ht="24.75" customHeight="1">
      <c r="A49" s="4"/>
      <c r="B49" s="28" t="s">
        <v>37</v>
      </c>
      <c r="C49" s="58" t="s">
        <v>110</v>
      </c>
      <c r="D49" s="61"/>
      <c r="E49" s="61"/>
      <c r="F49" s="61"/>
      <c r="G49" s="62"/>
    </row>
    <row r="50" spans="1:7" ht="120">
      <c r="A50" s="23">
        <v>2</v>
      </c>
      <c r="B50" s="22" t="s">
        <v>13</v>
      </c>
      <c r="C50" s="21" t="s">
        <v>87</v>
      </c>
      <c r="D50" s="17" t="s">
        <v>111</v>
      </c>
      <c r="E50" s="17" t="s">
        <v>75</v>
      </c>
      <c r="F50" s="18">
        <v>0.2</v>
      </c>
      <c r="G50" s="6">
        <f>IF(C50="yes",(1*F50),IF(C50="no",(0*F50),IF(C50="small extent",(0.33*F50),IF(C50="large extent",(0.67*F50),""))))</f>
        <v>0.134</v>
      </c>
    </row>
    <row r="51" spans="1:7" ht="12" customHeight="1">
      <c r="A51" s="4"/>
      <c r="B51" s="26" t="s">
        <v>26</v>
      </c>
      <c r="C51" s="70" t="s">
        <v>112</v>
      </c>
      <c r="D51" s="73"/>
      <c r="E51" s="73"/>
      <c r="F51" s="73"/>
      <c r="G51" s="74"/>
    </row>
    <row r="52" spans="1:7" ht="12.75" customHeight="1">
      <c r="A52" s="4"/>
      <c r="B52" s="27" t="s">
        <v>17</v>
      </c>
      <c r="C52" s="52" t="s">
        <v>76</v>
      </c>
      <c r="D52" s="53"/>
      <c r="E52" s="53"/>
      <c r="F52" s="53"/>
      <c r="G52" s="54"/>
    </row>
    <row r="53" spans="1:7" ht="10.5" customHeight="1">
      <c r="A53" s="4"/>
      <c r="B53" s="28" t="s">
        <v>19</v>
      </c>
      <c r="C53" s="58" t="s">
        <v>77</v>
      </c>
      <c r="D53" s="59"/>
      <c r="E53" s="59"/>
      <c r="F53" s="59"/>
      <c r="G53" s="60"/>
    </row>
    <row r="54" spans="1:7" ht="12" customHeight="1">
      <c r="A54" s="4"/>
      <c r="B54" s="27" t="s">
        <v>27</v>
      </c>
      <c r="C54" s="52" t="s">
        <v>106</v>
      </c>
      <c r="D54" s="53"/>
      <c r="E54" s="53"/>
      <c r="F54" s="53"/>
      <c r="G54" s="54"/>
    </row>
    <row r="55" spans="1:7" ht="12.75" customHeight="1">
      <c r="A55" s="4"/>
      <c r="B55" s="27" t="s">
        <v>17</v>
      </c>
      <c r="C55" s="52" t="s">
        <v>78</v>
      </c>
      <c r="D55" s="53"/>
      <c r="E55" s="53"/>
      <c r="F55" s="53"/>
      <c r="G55" s="54"/>
    </row>
    <row r="56" spans="1:7" ht="14.25" customHeight="1">
      <c r="A56" s="4"/>
      <c r="B56" s="28" t="s">
        <v>19</v>
      </c>
      <c r="C56" s="58" t="s">
        <v>79</v>
      </c>
      <c r="D56" s="59"/>
      <c r="E56" s="59"/>
      <c r="F56" s="59"/>
      <c r="G56" s="60"/>
    </row>
    <row r="57" spans="1:7" ht="15" customHeight="1">
      <c r="A57" s="4"/>
      <c r="B57" s="27" t="s">
        <v>28</v>
      </c>
      <c r="C57" s="52" t="s">
        <v>107</v>
      </c>
      <c r="D57" s="53"/>
      <c r="E57" s="53"/>
      <c r="F57" s="53"/>
      <c r="G57" s="54"/>
    </row>
    <row r="58" spans="1:7" ht="12.75" customHeight="1">
      <c r="A58" s="4"/>
      <c r="B58" s="27" t="s">
        <v>17</v>
      </c>
      <c r="C58" s="52" t="s">
        <v>80</v>
      </c>
      <c r="D58" s="53"/>
      <c r="E58" s="53"/>
      <c r="F58" s="53"/>
      <c r="G58" s="54"/>
    </row>
    <row r="59" spans="1:7" ht="15.75" customHeight="1">
      <c r="A59" s="4"/>
      <c r="B59" s="28" t="s">
        <v>19</v>
      </c>
      <c r="C59" s="58" t="s">
        <v>81</v>
      </c>
      <c r="D59" s="59"/>
      <c r="E59" s="59"/>
      <c r="F59" s="59"/>
      <c r="G59" s="60"/>
    </row>
    <row r="60" spans="1:7" ht="17.25" customHeight="1">
      <c r="A60" s="4"/>
      <c r="B60" s="29"/>
      <c r="C60" s="63"/>
      <c r="D60" s="64"/>
      <c r="E60" s="64"/>
      <c r="F60" s="64"/>
      <c r="G60" s="64"/>
    </row>
    <row r="61" spans="1:7" ht="175.5" customHeight="1">
      <c r="A61" s="4">
        <v>3</v>
      </c>
      <c r="B61" s="5" t="s">
        <v>38</v>
      </c>
      <c r="C61" s="20" t="s">
        <v>48</v>
      </c>
      <c r="D61" s="17" t="s">
        <v>113</v>
      </c>
      <c r="E61" s="17" t="s">
        <v>72</v>
      </c>
      <c r="F61" s="18">
        <v>0.2</v>
      </c>
      <c r="G61" s="6">
        <f>IF(C61="yes",(1*F61),IF(C61="no",(0*F61),IF(C61="small extent",(0.33*F61),IF(C61="large extent",(0.67*F61),""))))</f>
        <v>0.2</v>
      </c>
    </row>
    <row r="62" spans="1:7" ht="146.25" customHeight="1">
      <c r="A62" s="4">
        <v>4</v>
      </c>
      <c r="B62" s="5" t="s">
        <v>16</v>
      </c>
      <c r="C62" s="16" t="s">
        <v>48</v>
      </c>
      <c r="D62" s="17" t="s">
        <v>114</v>
      </c>
      <c r="E62" s="17" t="s">
        <v>92</v>
      </c>
      <c r="F62" s="18">
        <v>0.2</v>
      </c>
      <c r="G62" s="6">
        <f>IF(C62="yes",(1*F62),IF(C62="no",(0*F62),IF(C62="small extent",(0.33*F62),IF(C62="large extent",(0.67*F62),""))))</f>
        <v>0.2</v>
      </c>
    </row>
    <row r="63" spans="1:7" ht="60">
      <c r="A63" s="25">
        <v>5</v>
      </c>
      <c r="B63" s="5" t="s">
        <v>15</v>
      </c>
      <c r="C63" s="16" t="s">
        <v>48</v>
      </c>
      <c r="D63" s="17" t="s">
        <v>82</v>
      </c>
      <c r="E63" s="17" t="s">
        <v>91</v>
      </c>
      <c r="F63" s="18">
        <v>0.2</v>
      </c>
      <c r="G63" s="6">
        <f>IF(C63="yes",(1*F63),IF(C63="no",(0*F63),IF(C63="small extent",(0.33*F63),IF(C63="large extent",(0.67*F63),""))))</f>
        <v>0.2</v>
      </c>
    </row>
    <row r="64" spans="1:7" ht="12.75">
      <c r="A64" s="11"/>
      <c r="B64" s="5"/>
      <c r="C64" s="9"/>
      <c r="D64" s="10"/>
      <c r="E64" s="10"/>
      <c r="F64" s="11"/>
      <c r="G64" s="11"/>
    </row>
    <row r="65" spans="1:7" ht="15">
      <c r="A65" s="44" t="s">
        <v>4</v>
      </c>
      <c r="B65" s="46"/>
      <c r="C65" s="47"/>
      <c r="D65" s="48"/>
      <c r="E65" s="48"/>
      <c r="F65" s="45" t="str">
        <f>IF(SUM(F40:F63)&lt;&gt;100%,"ERROR","100%")</f>
        <v>100%</v>
      </c>
      <c r="G65" s="45">
        <f>SUM(G40:G63)</f>
        <v>0.8680000000000001</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4:G54"/>
    <mergeCell ref="C45:G45"/>
    <mergeCell ref="C58:G58"/>
    <mergeCell ref="C59:G59"/>
    <mergeCell ref="C57:G57"/>
    <mergeCell ref="C56:G56"/>
    <mergeCell ref="C52:G52"/>
    <mergeCell ref="C53:G53"/>
    <mergeCell ref="C49:G49"/>
    <mergeCell ref="C46:G46"/>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2002-09-12T17:29:15Z</cp:lastPrinted>
  <dcterms:created xsi:type="dcterms:W3CDTF">2002-04-18T17:14:40Z</dcterms:created>
  <dcterms:modified xsi:type="dcterms:W3CDTF">2003-01-24T21:00:34Z</dcterms:modified>
  <cp:category/>
  <cp:version/>
  <cp:contentType/>
  <cp:contentStatus/>
</cp:coreProperties>
</file>