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4340" windowHeight="8550" tabRatio="808" activeTab="0"/>
  </bookViews>
  <sheets>
    <sheet name="BDC" sheetId="1" r:id="rId1"/>
    <sheet name="FM-2" sheetId="2" r:id="rId2"/>
    <sheet name="FM-2B" sheetId="3" r:id="rId3"/>
    <sheet name="FM-6" sheetId="4" r:id="rId4"/>
    <sheet name="L3R-2" sheetId="5" r:id="rId5"/>
    <sheet name="PB-3" sheetId="6" r:id="rId6"/>
    <sheet name="RM-118.8" sheetId="7" r:id="rId7"/>
    <sheet name="RM-129.1" sheetId="8" r:id="rId8"/>
    <sheet name="RM-141.5" sheetId="9" r:id="rId9"/>
    <sheet name="RM-150.4" sheetId="10" r:id="rId10"/>
    <sheet name="RM-160" sheetId="11" r:id="rId11"/>
    <sheet name="SC-4" sheetId="12" r:id="rId12"/>
    <sheet name="TB-5" sheetId="13" r:id="rId13"/>
    <sheet name="TC-1" sheetId="14" r:id="rId14"/>
    <sheet name="U3R-1A" sheetId="15" r:id="rId15"/>
    <sheet name="U3R-4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<sst xmlns="http://schemas.openxmlformats.org/spreadsheetml/2006/main" count="5675" uniqueCount="147">
  <si>
    <t>DO</t>
  </si>
  <si>
    <t xml:space="preserve">mg/L                                </t>
  </si>
  <si>
    <t>Temp</t>
  </si>
  <si>
    <t>pH</t>
  </si>
  <si>
    <t xml:space="preserve">mg/L                                 </t>
  </si>
  <si>
    <t xml:space="preserve">mg/L                                     </t>
  </si>
  <si>
    <t xml:space="preserve">° C                                       </t>
  </si>
  <si>
    <t xml:space="preserve">SU                                         </t>
  </si>
  <si>
    <t xml:space="preserve">mg/L                                      </t>
  </si>
  <si>
    <t>HG TOT</t>
  </si>
  <si>
    <t xml:space="preserve">ug/L                        </t>
  </si>
  <si>
    <t>AL TOT</t>
  </si>
  <si>
    <t xml:space="preserve">mg/L                        </t>
  </si>
  <si>
    <t>CD TOT</t>
  </si>
  <si>
    <t>ND</t>
  </si>
  <si>
    <t xml:space="preserve">mg/L                            </t>
  </si>
  <si>
    <t>CR TOT</t>
  </si>
  <si>
    <t>CU TOT</t>
  </si>
  <si>
    <t>FE TOT</t>
  </si>
  <si>
    <t>MN TOT</t>
  </si>
  <si>
    <t>NI TOT</t>
  </si>
  <si>
    <t>PB TOT</t>
  </si>
  <si>
    <t>ZN TOT</t>
  </si>
  <si>
    <t xml:space="preserve">ug/L                             </t>
  </si>
  <si>
    <t xml:space="preserve">mg/L                             </t>
  </si>
  <si>
    <t>TSS</t>
  </si>
  <si>
    <t xml:space="preserve">mg/L                              </t>
  </si>
  <si>
    <t xml:space="preserve">mg/L                                   </t>
  </si>
  <si>
    <t xml:space="preserve">mg/L                                    </t>
  </si>
  <si>
    <t xml:space="preserve">° C                                     </t>
  </si>
  <si>
    <t xml:space="preserve">SU                                        </t>
  </si>
  <si>
    <t xml:space="preserve">ug/L                            </t>
  </si>
  <si>
    <t xml:space="preserve">mg/L                                  </t>
  </si>
  <si>
    <t xml:space="preserve">° C                                    </t>
  </si>
  <si>
    <t xml:space="preserve">SU                                       </t>
  </si>
  <si>
    <t xml:space="preserve">ug/L                               </t>
  </si>
  <si>
    <t xml:space="preserve">mg/L                           </t>
  </si>
  <si>
    <t xml:space="preserve">mg/L                               </t>
  </si>
  <si>
    <t xml:space="preserve">ug/L                                </t>
  </si>
  <si>
    <t xml:space="preserve">mg/L                          </t>
  </si>
  <si>
    <t xml:space="preserve">mg/L                         </t>
  </si>
  <si>
    <t xml:space="preserve">ug/L                           </t>
  </si>
  <si>
    <t xml:space="preserve">° C                                 </t>
  </si>
  <si>
    <t xml:space="preserve">SU                                   </t>
  </si>
  <si>
    <t xml:space="preserve">mg/L                       </t>
  </si>
  <si>
    <t xml:space="preserve">mg/L                      </t>
  </si>
  <si>
    <t xml:space="preserve">° C                                   </t>
  </si>
  <si>
    <t xml:space="preserve">SU                                      </t>
  </si>
  <si>
    <t xml:space="preserve">ug/L                          </t>
  </si>
  <si>
    <t xml:space="preserve">ug/L                              </t>
  </si>
  <si>
    <t>BE TOT</t>
  </si>
  <si>
    <t>TL TOT</t>
  </si>
  <si>
    <t>D.O.</t>
  </si>
  <si>
    <t>Temperature</t>
  </si>
  <si>
    <t>Mercury</t>
  </si>
  <si>
    <t>Aluminum</t>
  </si>
  <si>
    <t>Cadmium</t>
  </si>
  <si>
    <t>Chromium</t>
  </si>
  <si>
    <t>Copper</t>
  </si>
  <si>
    <t>Iron</t>
  </si>
  <si>
    <t>Manganese</t>
  </si>
  <si>
    <t>Nickel</t>
  </si>
  <si>
    <t>Lead</t>
  </si>
  <si>
    <t>Zinc</t>
  </si>
  <si>
    <t>Total Suspended Solid</t>
  </si>
  <si>
    <t>Thallium</t>
  </si>
  <si>
    <t>Beryllium</t>
  </si>
  <si>
    <t>BDC</t>
  </si>
  <si>
    <t>FM-2</t>
  </si>
  <si>
    <t>FM-6</t>
  </si>
  <si>
    <t>FM-2B</t>
  </si>
  <si>
    <t>L3R-2</t>
  </si>
  <si>
    <t>PB-3</t>
  </si>
  <si>
    <t>RM-118.8</t>
  </si>
  <si>
    <t>RM-129.1</t>
  </si>
  <si>
    <t>RM-141.5</t>
  </si>
  <si>
    <t>RM-150.4</t>
  </si>
  <si>
    <t>RM-160</t>
  </si>
  <si>
    <t>SC-4</t>
  </si>
  <si>
    <t>TB-5</t>
  </si>
  <si>
    <t>TC-1</t>
  </si>
  <si>
    <t>U3R-1A</t>
  </si>
  <si>
    <t>U3R-4</t>
  </si>
  <si>
    <t>Location</t>
  </si>
  <si>
    <t>Parameter</t>
  </si>
  <si>
    <t>Collection Date</t>
  </si>
  <si>
    <t>Unit</t>
  </si>
  <si>
    <t>Aldrin</t>
  </si>
  <si>
    <t>Aroclor 1016</t>
  </si>
  <si>
    <t>Aroclor 1221</t>
  </si>
  <si>
    <t>Aroclor 1232</t>
  </si>
  <si>
    <t>Aroclor 1242</t>
  </si>
  <si>
    <t>Aroclor 1248</t>
  </si>
  <si>
    <t>Aroclor 1254</t>
  </si>
  <si>
    <t>Aroclor 1260</t>
  </si>
  <si>
    <t>Alpha-BHC</t>
  </si>
  <si>
    <t>Beta-BHC</t>
  </si>
  <si>
    <t>Delta-BHC</t>
  </si>
  <si>
    <t>4,4-DDD</t>
  </si>
  <si>
    <t>4,4-DDE</t>
  </si>
  <si>
    <t>4,4-DDT</t>
  </si>
  <si>
    <t>Dieldrin</t>
  </si>
  <si>
    <t>Endosulfan I</t>
  </si>
  <si>
    <t>Endosulfan II</t>
  </si>
  <si>
    <t>Endosulfan sulfate</t>
  </si>
  <si>
    <t>Endrin</t>
  </si>
  <si>
    <t>Endrin aldehyde</t>
  </si>
  <si>
    <t>Heptachlor</t>
  </si>
  <si>
    <t>Heptachlor epoxide</t>
  </si>
  <si>
    <t>Methoxychlor</t>
  </si>
  <si>
    <t>Toxaphene</t>
  </si>
  <si>
    <t>2,4-D</t>
  </si>
  <si>
    <t>2,4,5-TP(Silvex)</t>
  </si>
  <si>
    <t>ug/l</t>
  </si>
  <si>
    <t>Pesticides Herbicides</t>
  </si>
  <si>
    <t>Gamma-BHC(lindane)</t>
  </si>
  <si>
    <t>Chlordane</t>
  </si>
  <si>
    <t>Endrin ketone</t>
  </si>
  <si>
    <t>H</t>
  </si>
  <si>
    <t>Hardness</t>
  </si>
  <si>
    <t>Nitrite Nitrogen</t>
  </si>
  <si>
    <t>Nitrate Nitrogen</t>
  </si>
  <si>
    <t>Total Phospahte Phosphorus</t>
  </si>
  <si>
    <t>Total Phosphaate Phosphorus</t>
  </si>
  <si>
    <t>TOC</t>
  </si>
  <si>
    <t>mg/L</t>
  </si>
  <si>
    <t>MAX</t>
  </si>
  <si>
    <t>MIN</t>
  </si>
  <si>
    <t>AVE</t>
  </si>
  <si>
    <t>#&gt;LLD</t>
  </si>
  <si>
    <t>.</t>
  </si>
  <si>
    <t>..2046</t>
  </si>
  <si>
    <t xml:space="preserve"> </t>
  </si>
  <si>
    <t>PQL</t>
  </si>
  <si>
    <t>* denotes missing lab analyses</t>
  </si>
  <si>
    <t>,3091</t>
  </si>
  <si>
    <t>MDL</t>
  </si>
  <si>
    <t>x</t>
  </si>
  <si>
    <t>X</t>
  </si>
  <si>
    <t>XX</t>
  </si>
  <si>
    <t>.0021`</t>
  </si>
  <si>
    <t>4/12006</t>
  </si>
  <si>
    <t>.1.21</t>
  </si>
  <si>
    <t>,413</t>
  </si>
  <si>
    <t>NE</t>
  </si>
  <si>
    <t>nd</t>
  </si>
  <si>
    <t>1.04.6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</si>
</sst>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/dd/yy"/>
    <numFmt numFmtId="166" formatCode="[$-409]dddd\,\ mmmm\ dd\,\ yyyy"/>
    <numFmt numFmtId="167" formatCode="mm/yyyy"/>
    <numFmt numFmtId="168" formatCode="[$-409]mmmm\ d\,\ yyyy;@"/>
    <numFmt numFmtId="169" formatCode="m/d/yy\ h:mm;@"/>
    <numFmt numFmtId="170" formatCode="mm/dd/yy;@"/>
    <numFmt numFmtId="171" formatCode="mmm\-yy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167" fontId="3" fillId="0" borderId="0" xfId="0" applyNumberFormat="1" applyFont="1" applyFill="1" applyBorder="1" applyAlignment="1">
      <alignment horizontal="left" vertical="top"/>
    </xf>
    <xf numFmtId="165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70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170" fontId="3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/>
    </xf>
    <xf numFmtId="14" fontId="3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170" fontId="3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/>
    </xf>
    <xf numFmtId="167" fontId="3" fillId="0" borderId="0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icrosoft%20Office\Office\Last%20Hunt\DOCUME~1\w6511\LOCALS~1\Temp\notes4B176B\EMWQALL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28125" style="2" customWidth="1"/>
    <col min="2" max="2" width="9.7109375" style="2" customWidth="1"/>
    <col min="3" max="3" width="8.57421875" style="2" customWidth="1"/>
    <col min="4" max="4" width="6.00390625" style="2" customWidth="1"/>
    <col min="5" max="5" width="5.421875" style="2" bestFit="1" customWidth="1"/>
    <col min="6" max="6" width="5.7109375" style="2" bestFit="1" customWidth="1"/>
    <col min="7" max="7" width="5.57421875" style="2" customWidth="1"/>
    <col min="8" max="8" width="5.7109375" style="2" bestFit="1" customWidth="1"/>
    <col min="9" max="9" width="6.28125" style="2" customWidth="1"/>
    <col min="10" max="10" width="5.7109375" style="2" bestFit="1" customWidth="1"/>
    <col min="11" max="11" width="5.57421875" style="2" bestFit="1" customWidth="1"/>
    <col min="12" max="13" width="5.7109375" style="2" bestFit="1" customWidth="1"/>
    <col min="14" max="14" width="5.421875" style="2" bestFit="1" customWidth="1"/>
    <col min="15" max="15" width="5.28125" style="2" bestFit="1" customWidth="1"/>
    <col min="16" max="16" width="5.421875" style="2" bestFit="1" customWidth="1"/>
    <col min="17" max="17" width="8.140625" style="2" bestFit="1" customWidth="1"/>
    <col min="18" max="18" width="5.28125" style="2" bestFit="1" customWidth="1"/>
    <col min="19" max="19" width="8.8515625" style="2" bestFit="1" customWidth="1"/>
    <col min="20" max="20" width="4.421875" style="2" bestFit="1" customWidth="1"/>
    <col min="21" max="16384" width="13.421875" style="2" customWidth="1"/>
  </cols>
  <sheetData>
    <row r="1" spans="2:4" ht="8.25">
      <c r="B1" s="2" t="s">
        <v>83</v>
      </c>
      <c r="C1" s="2" t="s">
        <v>133</v>
      </c>
      <c r="D1" s="2" t="s">
        <v>67</v>
      </c>
    </row>
    <row r="2" spans="2:4" ht="8.25">
      <c r="B2" s="2" t="s">
        <v>84</v>
      </c>
      <c r="C2" s="2" t="s">
        <v>133</v>
      </c>
      <c r="D2" s="2" t="s">
        <v>86</v>
      </c>
    </row>
    <row r="3" spans="2:22" ht="8.25">
      <c r="B3" s="2" t="s">
        <v>85</v>
      </c>
      <c r="E3" s="3">
        <v>38718</v>
      </c>
      <c r="F3" s="3">
        <v>38749</v>
      </c>
      <c r="G3" s="3">
        <v>38777</v>
      </c>
      <c r="H3" s="3">
        <v>38808</v>
      </c>
      <c r="I3" s="3">
        <v>38838</v>
      </c>
      <c r="J3" s="3">
        <v>38869</v>
      </c>
      <c r="K3" s="3">
        <v>38899</v>
      </c>
      <c r="L3" s="3">
        <v>38930</v>
      </c>
      <c r="M3" s="3">
        <v>38961</v>
      </c>
      <c r="N3" s="3">
        <v>38991</v>
      </c>
      <c r="O3" s="3">
        <v>39022</v>
      </c>
      <c r="P3" s="3">
        <v>39052</v>
      </c>
      <c r="Q3" s="4" t="s">
        <v>126</v>
      </c>
      <c r="R3" s="4" t="s">
        <v>127</v>
      </c>
      <c r="S3" s="4" t="s">
        <v>128</v>
      </c>
      <c r="T3" s="2" t="s">
        <v>129</v>
      </c>
      <c r="U3" s="5"/>
      <c r="V3" s="5"/>
    </row>
    <row r="4" spans="1:22" ht="8.25">
      <c r="A4" s="2" t="s">
        <v>0</v>
      </c>
      <c r="B4" s="2" t="s">
        <v>52</v>
      </c>
      <c r="D4" s="2" t="s">
        <v>5</v>
      </c>
      <c r="E4" s="2">
        <v>10.87</v>
      </c>
      <c r="F4" s="1">
        <v>11.88</v>
      </c>
      <c r="G4" s="1">
        <v>8.23</v>
      </c>
      <c r="H4" s="1">
        <v>8.91</v>
      </c>
      <c r="I4" s="1">
        <v>7.3</v>
      </c>
      <c r="J4" s="1">
        <v>5.68</v>
      </c>
      <c r="K4" s="1">
        <v>7.57</v>
      </c>
      <c r="L4" s="1">
        <v>7.57</v>
      </c>
      <c r="M4" s="1">
        <v>7.78</v>
      </c>
      <c r="N4" s="1">
        <v>9.7</v>
      </c>
      <c r="O4" s="1">
        <v>7.47</v>
      </c>
      <c r="P4" s="1">
        <v>7.82</v>
      </c>
      <c r="Q4" s="2">
        <f aca="true" t="shared" si="0" ref="Q4:Q24">MAX(E4:P4)</f>
        <v>11.88</v>
      </c>
      <c r="R4" s="2">
        <f>MIN(E4:P4)</f>
        <v>5.68</v>
      </c>
      <c r="S4" s="2">
        <f aca="true" t="shared" si="1" ref="S4:S24">AVERAGE(E4:P4)</f>
        <v>8.398333333333333</v>
      </c>
      <c r="T4" s="2">
        <f>COUNT(E4:P4)</f>
        <v>12</v>
      </c>
      <c r="U4" s="6"/>
      <c r="V4" s="5"/>
    </row>
    <row r="5" spans="1:22" ht="8.25">
      <c r="A5" s="2" t="s">
        <v>3</v>
      </c>
      <c r="B5" s="2" t="s">
        <v>3</v>
      </c>
      <c r="D5" s="2" t="s">
        <v>7</v>
      </c>
      <c r="E5" s="2">
        <v>7.15</v>
      </c>
      <c r="F5" s="1">
        <v>7</v>
      </c>
      <c r="G5" s="1">
        <v>6.4</v>
      </c>
      <c r="H5" s="1">
        <v>7</v>
      </c>
      <c r="I5" s="1">
        <v>7</v>
      </c>
      <c r="J5" s="1">
        <v>7.1</v>
      </c>
      <c r="K5" s="1">
        <v>6.7</v>
      </c>
      <c r="L5" s="1">
        <v>6.94</v>
      </c>
      <c r="M5" s="1">
        <v>6.54</v>
      </c>
      <c r="N5" s="1">
        <v>6.58</v>
      </c>
      <c r="O5" s="1">
        <v>6.88</v>
      </c>
      <c r="P5" s="1">
        <v>6.9</v>
      </c>
      <c r="Q5" s="2">
        <f t="shared" si="0"/>
        <v>7.15</v>
      </c>
      <c r="R5" s="2">
        <f>MIN(E5:P5)</f>
        <v>6.4</v>
      </c>
      <c r="S5" s="2">
        <f t="shared" si="1"/>
        <v>6.849166666666666</v>
      </c>
      <c r="T5" s="2">
        <f>COUNT(E5:P5)</f>
        <v>12</v>
      </c>
      <c r="U5" s="6"/>
      <c r="V5" s="5"/>
    </row>
    <row r="6" spans="1:22" ht="8.25">
      <c r="A6" s="2" t="s">
        <v>2</v>
      </c>
      <c r="B6" s="2" t="s">
        <v>53</v>
      </c>
      <c r="D6" s="2" t="s">
        <v>6</v>
      </c>
      <c r="E6" s="2">
        <v>17.4</v>
      </c>
      <c r="F6" s="1">
        <v>14.7</v>
      </c>
      <c r="G6" s="1">
        <v>20.6</v>
      </c>
      <c r="H6" s="1">
        <v>20</v>
      </c>
      <c r="I6" s="1">
        <v>22</v>
      </c>
      <c r="J6" s="1">
        <v>26</v>
      </c>
      <c r="K6" s="1">
        <v>29</v>
      </c>
      <c r="L6" s="1">
        <v>27.4</v>
      </c>
      <c r="M6" s="1">
        <v>25.8</v>
      </c>
      <c r="N6" s="1">
        <v>22.4</v>
      </c>
      <c r="O6" s="1">
        <v>20</v>
      </c>
      <c r="P6" s="1">
        <v>17</v>
      </c>
      <c r="Q6" s="2">
        <f t="shared" si="0"/>
        <v>29</v>
      </c>
      <c r="R6" s="2">
        <f>MIN(E6:P6)</f>
        <v>14.7</v>
      </c>
      <c r="S6" s="2">
        <f t="shared" si="1"/>
        <v>21.858333333333334</v>
      </c>
      <c r="T6" s="2">
        <f>COUNT(E6:P6)</f>
        <v>12</v>
      </c>
      <c r="U6" s="6"/>
      <c r="V6" s="5"/>
    </row>
    <row r="7" spans="1:22" ht="8.25">
      <c r="A7" s="2" t="s">
        <v>118</v>
      </c>
      <c r="B7" s="2" t="s">
        <v>119</v>
      </c>
      <c r="C7" s="2">
        <v>10</v>
      </c>
      <c r="D7" s="2" t="s">
        <v>125</v>
      </c>
      <c r="E7" s="2">
        <v>15</v>
      </c>
      <c r="F7" s="1">
        <v>15</v>
      </c>
      <c r="G7" s="1">
        <v>18</v>
      </c>
      <c r="H7" s="1">
        <v>19</v>
      </c>
      <c r="I7" s="1">
        <v>20</v>
      </c>
      <c r="J7" s="1">
        <v>12</v>
      </c>
      <c r="K7" s="1">
        <v>18</v>
      </c>
      <c r="L7" s="1">
        <v>18</v>
      </c>
      <c r="M7" s="1" t="s">
        <v>14</v>
      </c>
      <c r="N7" s="1">
        <v>29</v>
      </c>
      <c r="O7" s="1">
        <v>20</v>
      </c>
      <c r="P7" s="1">
        <v>19</v>
      </c>
      <c r="Q7" s="2">
        <v>0.2</v>
      </c>
      <c r="R7" s="2">
        <f>MIN(E7:Q7)</f>
        <v>0.2</v>
      </c>
      <c r="S7" s="2">
        <f>AVERAGE(E7:Q7)</f>
        <v>16.933333333333334</v>
      </c>
      <c r="T7" s="2">
        <f>COUNT(E7:Q7)</f>
        <v>12</v>
      </c>
      <c r="U7" s="6"/>
      <c r="V7" s="5"/>
    </row>
    <row r="8" spans="1:22" ht="8.25">
      <c r="A8" s="2" t="s">
        <v>120</v>
      </c>
      <c r="B8" s="2" t="s">
        <v>120</v>
      </c>
      <c r="C8" s="2">
        <v>0.02</v>
      </c>
      <c r="D8" s="2" t="s">
        <v>125</v>
      </c>
      <c r="E8" s="2" t="s">
        <v>14</v>
      </c>
      <c r="F8" s="2" t="s">
        <v>14</v>
      </c>
      <c r="G8" s="5" t="s">
        <v>14</v>
      </c>
      <c r="H8" s="5" t="s">
        <v>14</v>
      </c>
      <c r="I8" s="5">
        <v>0.024</v>
      </c>
      <c r="J8" s="5" t="s">
        <v>14</v>
      </c>
      <c r="K8" s="2" t="s">
        <v>14</v>
      </c>
      <c r="L8" s="2" t="s">
        <v>14</v>
      </c>
      <c r="M8" s="2" t="s">
        <v>14</v>
      </c>
      <c r="N8" s="2" t="s">
        <v>14</v>
      </c>
      <c r="O8" s="2" t="s">
        <v>14</v>
      </c>
      <c r="P8" s="2" t="s">
        <v>14</v>
      </c>
      <c r="Q8" s="2" t="s">
        <v>14</v>
      </c>
      <c r="R8" s="2">
        <f>MAX(E8:P8)</f>
        <v>0.024</v>
      </c>
      <c r="S8" s="2">
        <f t="shared" si="1"/>
        <v>0.024</v>
      </c>
      <c r="T8" s="2">
        <f aca="true" t="shared" si="2" ref="T8:T26">COUNT(E8:P8)</f>
        <v>1</v>
      </c>
      <c r="U8" s="6"/>
      <c r="V8" s="5"/>
    </row>
    <row r="9" spans="1:22" ht="8.25">
      <c r="A9" s="2" t="s">
        <v>121</v>
      </c>
      <c r="B9" s="2" t="s">
        <v>121</v>
      </c>
      <c r="C9" s="2">
        <v>0.02</v>
      </c>
      <c r="D9" s="2" t="s">
        <v>125</v>
      </c>
      <c r="E9" s="2">
        <v>0.23</v>
      </c>
      <c r="F9" s="2">
        <v>0.24</v>
      </c>
      <c r="G9" s="5">
        <v>0.28</v>
      </c>
      <c r="H9" s="5">
        <v>0.29</v>
      </c>
      <c r="I9" s="5">
        <v>0.34</v>
      </c>
      <c r="J9" s="5">
        <v>0.3</v>
      </c>
      <c r="K9" s="2">
        <v>0.32</v>
      </c>
      <c r="L9" s="2">
        <v>0.24</v>
      </c>
      <c r="M9" s="2">
        <v>0.31</v>
      </c>
      <c r="N9" s="2">
        <v>0.021</v>
      </c>
      <c r="O9" s="2">
        <v>0.24</v>
      </c>
      <c r="P9" s="2">
        <v>0.3</v>
      </c>
      <c r="Q9" s="2">
        <f>MAX(E9:P9)</f>
        <v>0.34</v>
      </c>
      <c r="R9" s="2">
        <f aca="true" t="shared" si="3" ref="R9:R24">MIN(E9:P9)</f>
        <v>0.021</v>
      </c>
      <c r="S9" s="2">
        <f t="shared" si="1"/>
        <v>0.25925</v>
      </c>
      <c r="T9" s="2">
        <f t="shared" si="2"/>
        <v>12</v>
      </c>
      <c r="U9" s="6"/>
      <c r="V9" s="5"/>
    </row>
    <row r="10" spans="1:22" s="1" customFormat="1" ht="15.75" customHeight="1">
      <c r="A10" s="1" t="s">
        <v>122</v>
      </c>
      <c r="B10" s="1" t="s">
        <v>123</v>
      </c>
      <c r="C10" s="2">
        <v>0.01</v>
      </c>
      <c r="D10" s="1" t="s">
        <v>125</v>
      </c>
      <c r="E10" s="1">
        <v>0.21</v>
      </c>
      <c r="F10" s="1">
        <v>0.14</v>
      </c>
      <c r="G10" s="7">
        <v>0.11</v>
      </c>
      <c r="H10" s="7">
        <v>0.1</v>
      </c>
      <c r="I10" s="7">
        <v>0.19</v>
      </c>
      <c r="J10" s="7">
        <v>0.11</v>
      </c>
      <c r="K10" s="1">
        <v>0.16</v>
      </c>
      <c r="L10" s="1">
        <v>0.16</v>
      </c>
      <c r="M10" s="1">
        <v>0.092</v>
      </c>
      <c r="N10" s="1">
        <v>0.24</v>
      </c>
      <c r="O10" s="1">
        <v>0.12</v>
      </c>
      <c r="P10" s="1">
        <v>0.12</v>
      </c>
      <c r="Q10" s="1">
        <f>MAX(E10:P10)</f>
        <v>0.24</v>
      </c>
      <c r="R10" s="1">
        <f t="shared" si="3"/>
        <v>0.092</v>
      </c>
      <c r="S10" s="1">
        <f t="shared" si="1"/>
        <v>0.14600000000000002</v>
      </c>
      <c r="T10" s="1">
        <f t="shared" si="2"/>
        <v>12</v>
      </c>
      <c r="U10" s="8"/>
      <c r="V10" s="7"/>
    </row>
    <row r="11" spans="1:22" ht="8.25">
      <c r="A11" s="2" t="s">
        <v>124</v>
      </c>
      <c r="B11" s="2" t="s">
        <v>124</v>
      </c>
      <c r="C11" s="1">
        <v>1</v>
      </c>
      <c r="D11" s="2" t="s">
        <v>125</v>
      </c>
      <c r="E11" s="2">
        <v>4</v>
      </c>
      <c r="F11" s="2">
        <v>4.5</v>
      </c>
      <c r="G11" s="5">
        <v>3.9</v>
      </c>
      <c r="H11" s="5">
        <v>5.8</v>
      </c>
      <c r="I11" s="5">
        <v>5.4</v>
      </c>
      <c r="J11" s="5">
        <v>5.4</v>
      </c>
      <c r="K11" s="2">
        <v>4.6</v>
      </c>
      <c r="L11" s="2">
        <v>6.6</v>
      </c>
      <c r="M11" s="2">
        <v>9.8</v>
      </c>
      <c r="N11" s="2">
        <v>6</v>
      </c>
      <c r="O11" s="2">
        <v>4.2</v>
      </c>
      <c r="P11" s="2">
        <v>6.1</v>
      </c>
      <c r="Q11" s="2">
        <f>MAX(E11:P11)</f>
        <v>9.8</v>
      </c>
      <c r="R11" s="2">
        <f t="shared" si="3"/>
        <v>3.9</v>
      </c>
      <c r="S11" s="2">
        <f t="shared" si="1"/>
        <v>5.5249999999999995</v>
      </c>
      <c r="T11" s="2">
        <f t="shared" si="2"/>
        <v>12</v>
      </c>
      <c r="U11" s="6"/>
      <c r="V11" s="5"/>
    </row>
    <row r="12" spans="1:22" ht="8.25">
      <c r="A12" s="2" t="s">
        <v>11</v>
      </c>
      <c r="B12" s="2" t="s">
        <v>55</v>
      </c>
      <c r="C12" s="2">
        <v>0.02</v>
      </c>
      <c r="D12" s="2" t="s">
        <v>24</v>
      </c>
      <c r="E12" s="2">
        <v>0.3091</v>
      </c>
      <c r="F12" s="5">
        <v>0.2694</v>
      </c>
      <c r="G12" s="5" t="s">
        <v>138</v>
      </c>
      <c r="H12" s="5">
        <v>0.1253</v>
      </c>
      <c r="I12" s="5">
        <v>0.2382</v>
      </c>
      <c r="J12" s="5">
        <v>0.23</v>
      </c>
      <c r="K12" s="5">
        <v>0.2199</v>
      </c>
      <c r="L12" s="2">
        <v>0.2837</v>
      </c>
      <c r="M12" s="5">
        <v>0.1789</v>
      </c>
      <c r="N12" s="2">
        <v>0.1586</v>
      </c>
      <c r="O12" s="5">
        <v>0.0981</v>
      </c>
      <c r="P12" s="5">
        <v>0.2358</v>
      </c>
      <c r="Q12" s="2">
        <f t="shared" si="0"/>
        <v>0.3091</v>
      </c>
      <c r="R12" s="2">
        <f t="shared" si="3"/>
        <v>0.0981</v>
      </c>
      <c r="S12" s="2">
        <f t="shared" si="1"/>
        <v>0.2133636363636364</v>
      </c>
      <c r="T12" s="2">
        <f t="shared" si="2"/>
        <v>11</v>
      </c>
      <c r="U12" s="6"/>
      <c r="V12" s="5"/>
    </row>
    <row r="13" spans="1:22" ht="8.25">
      <c r="A13" s="2" t="s">
        <v>50</v>
      </c>
      <c r="B13" s="2" t="s">
        <v>66</v>
      </c>
      <c r="C13" s="2">
        <v>0.0002</v>
      </c>
      <c r="D13" s="2" t="s">
        <v>125</v>
      </c>
      <c r="E13" s="2" t="s">
        <v>14</v>
      </c>
      <c r="F13" s="5" t="s">
        <v>14</v>
      </c>
      <c r="G13" s="5">
        <v>0.0001</v>
      </c>
      <c r="H13" s="5">
        <v>0.0003</v>
      </c>
      <c r="I13" s="5">
        <v>0.0006</v>
      </c>
      <c r="J13" s="5" t="s">
        <v>14</v>
      </c>
      <c r="K13" s="5" t="s">
        <v>14</v>
      </c>
      <c r="L13" s="2" t="s">
        <v>14</v>
      </c>
      <c r="M13" s="5" t="s">
        <v>14</v>
      </c>
      <c r="N13" s="2" t="s">
        <v>14</v>
      </c>
      <c r="O13" s="5" t="s">
        <v>14</v>
      </c>
      <c r="P13" s="5" t="s">
        <v>14</v>
      </c>
      <c r="Q13" s="2">
        <f t="shared" si="0"/>
        <v>0.0006</v>
      </c>
      <c r="R13" s="2">
        <f t="shared" si="3"/>
        <v>0.0001</v>
      </c>
      <c r="S13" s="2">
        <f t="shared" si="1"/>
        <v>0.0003333333333333333</v>
      </c>
      <c r="T13" s="2">
        <f t="shared" si="2"/>
        <v>3</v>
      </c>
      <c r="U13" s="6"/>
      <c r="V13" s="5"/>
    </row>
    <row r="14" spans="1:22" ht="8.25">
      <c r="A14" s="2" t="s">
        <v>13</v>
      </c>
      <c r="B14" s="2" t="s">
        <v>56</v>
      </c>
      <c r="C14" s="2">
        <v>0.001</v>
      </c>
      <c r="D14" s="2" t="s">
        <v>4</v>
      </c>
      <c r="E14" s="2" t="s">
        <v>14</v>
      </c>
      <c r="F14" s="5" t="s">
        <v>14</v>
      </c>
      <c r="G14" s="5" t="s">
        <v>14</v>
      </c>
      <c r="H14" s="5">
        <v>0.0012</v>
      </c>
      <c r="I14" s="5">
        <v>0.0014</v>
      </c>
      <c r="J14" s="5" t="s">
        <v>14</v>
      </c>
      <c r="K14" s="5" t="s">
        <v>14</v>
      </c>
      <c r="L14" s="2" t="s">
        <v>14</v>
      </c>
      <c r="M14" s="5" t="s">
        <v>14</v>
      </c>
      <c r="N14" s="2" t="s">
        <v>14</v>
      </c>
      <c r="O14" s="5" t="s">
        <v>14</v>
      </c>
      <c r="P14" s="5" t="s">
        <v>14</v>
      </c>
      <c r="Q14" s="2">
        <f t="shared" si="0"/>
        <v>0.0014</v>
      </c>
      <c r="R14" s="2">
        <f t="shared" si="3"/>
        <v>0.0012</v>
      </c>
      <c r="S14" s="2">
        <f t="shared" si="1"/>
        <v>0.0013</v>
      </c>
      <c r="T14" s="2">
        <f t="shared" si="2"/>
        <v>2</v>
      </c>
      <c r="U14" s="6"/>
      <c r="V14" s="5"/>
    </row>
    <row r="15" spans="1:22" ht="8.25">
      <c r="A15" s="2" t="s">
        <v>16</v>
      </c>
      <c r="B15" s="2" t="s">
        <v>57</v>
      </c>
      <c r="C15" s="2">
        <v>0.001</v>
      </c>
      <c r="D15" s="2" t="s">
        <v>24</v>
      </c>
      <c r="E15" s="2" t="s">
        <v>14</v>
      </c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2" t="s">
        <v>14</v>
      </c>
      <c r="M15" s="5" t="s">
        <v>14</v>
      </c>
      <c r="N15" s="2" t="s">
        <v>14</v>
      </c>
      <c r="O15" s="5" t="s">
        <v>14</v>
      </c>
      <c r="P15" s="5" t="s">
        <v>14</v>
      </c>
      <c r="Q15" s="2">
        <f t="shared" si="0"/>
        <v>0</v>
      </c>
      <c r="R15" s="2">
        <f t="shared" si="3"/>
        <v>0</v>
      </c>
      <c r="S15" s="2" t="e">
        <f t="shared" si="1"/>
        <v>#DIV/0!</v>
      </c>
      <c r="T15" s="2">
        <f t="shared" si="2"/>
        <v>0</v>
      </c>
      <c r="U15" s="6"/>
      <c r="V15" s="5"/>
    </row>
    <row r="16" spans="1:20" ht="8.25">
      <c r="A16" s="2" t="s">
        <v>17</v>
      </c>
      <c r="B16" s="2" t="s">
        <v>58</v>
      </c>
      <c r="C16" s="2">
        <v>0.002</v>
      </c>
      <c r="D16" s="2" t="s">
        <v>24</v>
      </c>
      <c r="E16" s="2">
        <v>0.0029</v>
      </c>
      <c r="F16" s="5" t="s">
        <v>14</v>
      </c>
      <c r="G16" s="5" t="s">
        <v>14</v>
      </c>
      <c r="H16" s="5" t="s">
        <v>14</v>
      </c>
      <c r="I16" s="5" t="s">
        <v>14</v>
      </c>
      <c r="J16" s="5" t="s">
        <v>14</v>
      </c>
      <c r="K16" s="5">
        <v>0.0035</v>
      </c>
      <c r="L16" s="2">
        <v>0.0043</v>
      </c>
      <c r="M16" s="5">
        <v>0.0044</v>
      </c>
      <c r="N16" s="2">
        <v>0.0032</v>
      </c>
      <c r="O16" s="5">
        <v>0.0026</v>
      </c>
      <c r="P16" s="5">
        <v>0.0034</v>
      </c>
      <c r="Q16" s="2">
        <f t="shared" si="0"/>
        <v>0.0044</v>
      </c>
      <c r="R16" s="2">
        <f t="shared" si="3"/>
        <v>0.0026</v>
      </c>
      <c r="S16" s="2">
        <f t="shared" si="1"/>
        <v>0.003471428571428572</v>
      </c>
      <c r="T16" s="2">
        <f t="shared" si="2"/>
        <v>7</v>
      </c>
    </row>
    <row r="17" spans="1:20" ht="8.25">
      <c r="A17" s="2" t="s">
        <v>18</v>
      </c>
      <c r="B17" s="2" t="s">
        <v>59</v>
      </c>
      <c r="C17" s="2">
        <v>0.01</v>
      </c>
      <c r="D17" s="2" t="s">
        <v>24</v>
      </c>
      <c r="E17" s="2">
        <v>0.5282</v>
      </c>
      <c r="F17" s="5">
        <v>0.4622</v>
      </c>
      <c r="G17" s="5">
        <v>0.4631</v>
      </c>
      <c r="H17" s="5">
        <v>0.5326</v>
      </c>
      <c r="I17" s="5">
        <v>0.4837</v>
      </c>
      <c r="J17" s="5">
        <v>0.45</v>
      </c>
      <c r="K17" s="5">
        <v>0.4786</v>
      </c>
      <c r="L17" s="2">
        <v>0.5489</v>
      </c>
      <c r="M17" s="5">
        <v>0.4763</v>
      </c>
      <c r="N17" s="2">
        <v>0.3911</v>
      </c>
      <c r="O17" s="5">
        <v>0.2828</v>
      </c>
      <c r="P17" s="5">
        <v>0.3217</v>
      </c>
      <c r="Q17" s="2">
        <f t="shared" si="0"/>
        <v>0.5489</v>
      </c>
      <c r="R17" s="2">
        <f t="shared" si="3"/>
        <v>0.2828</v>
      </c>
      <c r="S17" s="2">
        <f t="shared" si="1"/>
        <v>0.4516</v>
      </c>
      <c r="T17" s="2">
        <f t="shared" si="2"/>
        <v>12</v>
      </c>
    </row>
    <row r="18" spans="1:20" ht="8.25">
      <c r="A18" s="2" t="s">
        <v>9</v>
      </c>
      <c r="B18" s="2" t="s">
        <v>54</v>
      </c>
      <c r="C18" s="2">
        <v>0.02</v>
      </c>
      <c r="D18" s="2" t="s">
        <v>23</v>
      </c>
      <c r="E18" s="5">
        <v>0.02</v>
      </c>
      <c r="F18" s="5">
        <v>0.02</v>
      </c>
      <c r="G18" s="5">
        <v>0.02</v>
      </c>
      <c r="H18" s="5" t="s">
        <v>14</v>
      </c>
      <c r="I18" s="5" t="s">
        <v>14</v>
      </c>
      <c r="J18" s="5">
        <v>0.059</v>
      </c>
      <c r="K18" s="5" t="s">
        <v>14</v>
      </c>
      <c r="L18" s="2">
        <v>0.02719</v>
      </c>
      <c r="M18" s="5" t="s">
        <v>14</v>
      </c>
      <c r="N18" s="2" t="s">
        <v>14</v>
      </c>
      <c r="O18" s="5" t="s">
        <v>14</v>
      </c>
      <c r="P18" s="5" t="s">
        <v>14</v>
      </c>
      <c r="Q18" s="2">
        <f t="shared" si="0"/>
        <v>0.059</v>
      </c>
      <c r="R18" s="2">
        <f t="shared" si="3"/>
        <v>0.02</v>
      </c>
      <c r="S18" s="2">
        <f t="shared" si="1"/>
        <v>0.029237999999999997</v>
      </c>
      <c r="T18" s="2">
        <f t="shared" si="2"/>
        <v>5</v>
      </c>
    </row>
    <row r="19" spans="1:20" ht="8.25">
      <c r="A19" s="2" t="s">
        <v>19</v>
      </c>
      <c r="B19" s="2" t="s">
        <v>60</v>
      </c>
      <c r="C19" s="2">
        <v>0.001</v>
      </c>
      <c r="D19" s="2" t="s">
        <v>24</v>
      </c>
      <c r="E19" s="2">
        <v>0.0849</v>
      </c>
      <c r="F19" s="5">
        <v>0.0931</v>
      </c>
      <c r="G19" s="5">
        <v>0.0911</v>
      </c>
      <c r="H19" s="5">
        <v>0.086</v>
      </c>
      <c r="I19" s="5">
        <v>0.0719</v>
      </c>
      <c r="J19" s="5" t="s">
        <v>14</v>
      </c>
      <c r="K19" s="5">
        <v>0.0716</v>
      </c>
      <c r="L19" s="2">
        <v>0.0894</v>
      </c>
      <c r="M19" s="5">
        <v>0.0728</v>
      </c>
      <c r="N19" s="2">
        <v>0.0627</v>
      </c>
      <c r="O19" s="5">
        <v>0.0538</v>
      </c>
      <c r="P19" s="2">
        <v>0.0647</v>
      </c>
      <c r="Q19" s="2">
        <f t="shared" si="0"/>
        <v>0.0931</v>
      </c>
      <c r="R19" s="2">
        <f t="shared" si="3"/>
        <v>0.0538</v>
      </c>
      <c r="S19" s="2">
        <f t="shared" si="1"/>
        <v>0.07654545454545453</v>
      </c>
      <c r="T19" s="2">
        <f t="shared" si="2"/>
        <v>11</v>
      </c>
    </row>
    <row r="20" spans="1:20" ht="10.5" customHeight="1">
      <c r="A20" s="2" t="s">
        <v>20</v>
      </c>
      <c r="B20" s="2" t="s">
        <v>61</v>
      </c>
      <c r="C20" s="2">
        <v>0.001</v>
      </c>
      <c r="D20" s="2" t="s">
        <v>4</v>
      </c>
      <c r="E20" s="5" t="s">
        <v>14</v>
      </c>
      <c r="F20" s="5">
        <v>0.0012</v>
      </c>
      <c r="G20" s="5">
        <v>0.0016</v>
      </c>
      <c r="H20" s="5" t="s">
        <v>14</v>
      </c>
      <c r="I20" s="5" t="s">
        <v>14</v>
      </c>
      <c r="J20" s="5" t="s">
        <v>14</v>
      </c>
      <c r="K20" s="5" t="s">
        <v>14</v>
      </c>
      <c r="L20" s="2">
        <v>0.0037</v>
      </c>
      <c r="M20" s="5">
        <v>0.0017</v>
      </c>
      <c r="N20" s="2">
        <v>0.0023</v>
      </c>
      <c r="O20" s="5" t="s">
        <v>14</v>
      </c>
      <c r="P20" s="5" t="s">
        <v>14</v>
      </c>
      <c r="Q20" s="2">
        <f t="shared" si="0"/>
        <v>0.0037</v>
      </c>
      <c r="R20" s="2">
        <f>MIN(E20:P20)</f>
        <v>0.0012</v>
      </c>
      <c r="S20" s="2">
        <f t="shared" si="1"/>
        <v>0.0021000000000000003</v>
      </c>
      <c r="T20" s="2">
        <f>COUNT(E20:P20)</f>
        <v>5</v>
      </c>
    </row>
    <row r="21" spans="1:20" ht="10.5" customHeight="1">
      <c r="A21" s="2" t="s">
        <v>21</v>
      </c>
      <c r="B21" s="2" t="s">
        <v>62</v>
      </c>
      <c r="C21" s="2">
        <v>0.002</v>
      </c>
      <c r="D21" s="2" t="s">
        <v>4</v>
      </c>
      <c r="E21" s="2" t="s">
        <v>14</v>
      </c>
      <c r="F21" s="5" t="s">
        <v>14</v>
      </c>
      <c r="G21" s="5" t="s">
        <v>14</v>
      </c>
      <c r="H21" s="5" t="s">
        <v>14</v>
      </c>
      <c r="I21" s="5" t="s">
        <v>14</v>
      </c>
      <c r="J21" s="5" t="s">
        <v>14</v>
      </c>
      <c r="K21" s="5" t="s">
        <v>14</v>
      </c>
      <c r="L21" s="2" t="s">
        <v>14</v>
      </c>
      <c r="M21" s="5" t="s">
        <v>14</v>
      </c>
      <c r="N21" s="2">
        <v>0.0023</v>
      </c>
      <c r="O21" s="5" t="s">
        <v>14</v>
      </c>
      <c r="P21" s="5" t="s">
        <v>14</v>
      </c>
      <c r="Q21" s="2">
        <f t="shared" si="0"/>
        <v>0.0023</v>
      </c>
      <c r="R21" s="2">
        <f t="shared" si="3"/>
        <v>0.0023</v>
      </c>
      <c r="S21" s="2">
        <f t="shared" si="1"/>
        <v>0.0023</v>
      </c>
      <c r="T21" s="2">
        <f t="shared" si="2"/>
        <v>1</v>
      </c>
    </row>
    <row r="22" spans="1:20" ht="12" customHeight="1">
      <c r="A22" s="2" t="s">
        <v>51</v>
      </c>
      <c r="B22" s="2" t="s">
        <v>65</v>
      </c>
      <c r="C22" s="2">
        <v>0.005</v>
      </c>
      <c r="D22" s="2" t="s">
        <v>125</v>
      </c>
      <c r="E22" s="2" t="s">
        <v>14</v>
      </c>
      <c r="F22" s="5" t="s">
        <v>14</v>
      </c>
      <c r="G22" s="5" t="s">
        <v>14</v>
      </c>
      <c r="H22" s="5">
        <v>0.0067</v>
      </c>
      <c r="I22" s="5" t="s">
        <v>14</v>
      </c>
      <c r="J22" s="5" t="s">
        <v>14</v>
      </c>
      <c r="K22" s="5" t="s">
        <v>14</v>
      </c>
      <c r="L22" s="2" t="s">
        <v>14</v>
      </c>
      <c r="M22" s="5" t="s">
        <v>14</v>
      </c>
      <c r="N22" s="2" t="s">
        <v>14</v>
      </c>
      <c r="O22" s="5" t="s">
        <v>14</v>
      </c>
      <c r="P22" s="5" t="s">
        <v>14</v>
      </c>
      <c r="Q22" s="2">
        <f t="shared" si="0"/>
        <v>0.0067</v>
      </c>
      <c r="R22" s="2">
        <f t="shared" si="3"/>
        <v>0.0067</v>
      </c>
      <c r="S22" s="2">
        <f t="shared" si="1"/>
        <v>0.0067</v>
      </c>
      <c r="T22" s="2">
        <f t="shared" si="2"/>
        <v>1</v>
      </c>
    </row>
    <row r="23" spans="1:20" ht="15" customHeight="1">
      <c r="A23" s="2" t="s">
        <v>22</v>
      </c>
      <c r="B23" s="2" t="s">
        <v>63</v>
      </c>
      <c r="C23" s="2">
        <v>0.003</v>
      </c>
      <c r="D23" s="2" t="s">
        <v>4</v>
      </c>
      <c r="E23" s="2">
        <v>0.0156</v>
      </c>
      <c r="F23" s="5">
        <v>0.0056</v>
      </c>
      <c r="G23" s="5" t="s">
        <v>14</v>
      </c>
      <c r="H23" s="5">
        <v>0.0063</v>
      </c>
      <c r="I23" s="5">
        <v>0.0061</v>
      </c>
      <c r="J23" s="5">
        <v>0.02</v>
      </c>
      <c r="K23" s="5">
        <v>0.0102</v>
      </c>
      <c r="L23" s="2">
        <v>0.0065</v>
      </c>
      <c r="M23" s="5" t="s">
        <v>14</v>
      </c>
      <c r="N23" s="2">
        <v>0.0038</v>
      </c>
      <c r="O23" s="5">
        <v>0.0051</v>
      </c>
      <c r="P23" s="5">
        <v>0.0187</v>
      </c>
      <c r="Q23" s="2">
        <f t="shared" si="0"/>
        <v>0.02</v>
      </c>
      <c r="R23" s="2">
        <f t="shared" si="3"/>
        <v>0.0038</v>
      </c>
      <c r="S23" s="2">
        <f t="shared" si="1"/>
        <v>0.009789999999999998</v>
      </c>
      <c r="T23" s="2">
        <f t="shared" si="2"/>
        <v>10</v>
      </c>
    </row>
    <row r="24" spans="1:20" s="1" customFormat="1" ht="15" customHeight="1">
      <c r="A24" s="1" t="s">
        <v>25</v>
      </c>
      <c r="B24" s="1" t="s">
        <v>64</v>
      </c>
      <c r="D24" s="1" t="s">
        <v>27</v>
      </c>
      <c r="E24" s="7">
        <v>8.8</v>
      </c>
      <c r="F24" s="7">
        <v>10.4</v>
      </c>
      <c r="G24" s="1">
        <v>7.6</v>
      </c>
      <c r="H24" s="1">
        <v>6.4</v>
      </c>
      <c r="I24" s="1">
        <v>8.4</v>
      </c>
      <c r="J24" s="1">
        <v>7.6</v>
      </c>
      <c r="K24" s="1">
        <v>11</v>
      </c>
      <c r="L24" s="1">
        <v>3</v>
      </c>
      <c r="M24" s="1">
        <v>8</v>
      </c>
      <c r="N24" s="1">
        <v>7</v>
      </c>
      <c r="O24" s="1">
        <v>3.5</v>
      </c>
      <c r="P24" s="1">
        <v>1.5</v>
      </c>
      <c r="Q24" s="1">
        <f t="shared" si="0"/>
        <v>11</v>
      </c>
      <c r="R24" s="1">
        <f t="shared" si="3"/>
        <v>1.5</v>
      </c>
      <c r="S24" s="1">
        <f t="shared" si="1"/>
        <v>6.933333333333334</v>
      </c>
      <c r="T24" s="1">
        <f t="shared" si="2"/>
        <v>12</v>
      </c>
    </row>
    <row r="26" spans="1:20" ht="8.25">
      <c r="A26" s="2" t="s">
        <v>114</v>
      </c>
      <c r="S26" s="2" t="e">
        <f>AVERAGE(F26:Q26)</f>
        <v>#DIV/0!</v>
      </c>
      <c r="T26" s="2">
        <f t="shared" si="2"/>
        <v>0</v>
      </c>
    </row>
    <row r="27" spans="1:20" ht="12.75">
      <c r="A27" s="2" t="s">
        <v>87</v>
      </c>
      <c r="B27" s="9"/>
      <c r="C27" s="2">
        <v>0.028</v>
      </c>
      <c r="D27" s="2" t="s">
        <v>113</v>
      </c>
      <c r="E27" s="2" t="s">
        <v>14</v>
      </c>
      <c r="H27" s="2" t="s">
        <v>14</v>
      </c>
      <c r="I27" s="2" t="s">
        <v>14</v>
      </c>
      <c r="K27" s="2" t="s">
        <v>14</v>
      </c>
      <c r="N27" s="2" t="s">
        <v>14</v>
      </c>
      <c r="Q27" s="2">
        <f aca="true" t="shared" si="4" ref="Q27:Q36">MAX(D27:N27)</f>
        <v>0</v>
      </c>
      <c r="R27" s="2">
        <f aca="true" t="shared" si="5" ref="R27:R55">MIN(E27:P27)</f>
        <v>0</v>
      </c>
      <c r="S27" s="2">
        <f aca="true" t="shared" si="6" ref="S27:S55">AVERAGE(E27:Q27)</f>
        <v>0</v>
      </c>
      <c r="T27" s="2">
        <f aca="true" t="shared" si="7" ref="T27:T55">COUNT(E27:P27)</f>
        <v>0</v>
      </c>
    </row>
    <row r="28" spans="1:20" ht="12.75">
      <c r="A28" s="2" t="s">
        <v>88</v>
      </c>
      <c r="B28" s="9"/>
      <c r="C28" s="2">
        <v>0.28</v>
      </c>
      <c r="D28" s="2" t="s">
        <v>113</v>
      </c>
      <c r="E28" s="10" t="s">
        <v>14</v>
      </c>
      <c r="G28" s="4"/>
      <c r="H28" s="10" t="s">
        <v>14</v>
      </c>
      <c r="I28" s="10" t="s">
        <v>14</v>
      </c>
      <c r="J28" s="10"/>
      <c r="K28" s="10" t="s">
        <v>14</v>
      </c>
      <c r="M28" s="10"/>
      <c r="N28" s="10" t="s">
        <v>14</v>
      </c>
      <c r="P28" s="10"/>
      <c r="Q28" s="2">
        <f t="shared" si="4"/>
        <v>0</v>
      </c>
      <c r="R28" s="2">
        <f t="shared" si="5"/>
        <v>0</v>
      </c>
      <c r="S28" s="2">
        <f t="shared" si="6"/>
        <v>0</v>
      </c>
      <c r="T28" s="2">
        <f t="shared" si="7"/>
        <v>0</v>
      </c>
    </row>
    <row r="29" spans="1:20" ht="12.75">
      <c r="A29" s="2" t="s">
        <v>89</v>
      </c>
      <c r="B29" s="9"/>
      <c r="C29" s="2">
        <v>0.28</v>
      </c>
      <c r="D29" s="2" t="s">
        <v>113</v>
      </c>
      <c r="E29" s="2" t="s">
        <v>14</v>
      </c>
      <c r="H29" s="2" t="s">
        <v>14</v>
      </c>
      <c r="I29" s="2" t="s">
        <v>14</v>
      </c>
      <c r="K29" s="2" t="s">
        <v>14</v>
      </c>
      <c r="N29" s="2" t="s">
        <v>14</v>
      </c>
      <c r="Q29" s="2">
        <f t="shared" si="4"/>
        <v>0</v>
      </c>
      <c r="R29" s="2">
        <f t="shared" si="5"/>
        <v>0</v>
      </c>
      <c r="S29" s="2">
        <f t="shared" si="6"/>
        <v>0</v>
      </c>
      <c r="T29" s="2">
        <f t="shared" si="7"/>
        <v>0</v>
      </c>
    </row>
    <row r="30" spans="1:20" ht="12.75">
      <c r="A30" s="2" t="s">
        <v>90</v>
      </c>
      <c r="B30" s="9"/>
      <c r="C30" s="2">
        <v>0.28</v>
      </c>
      <c r="D30" s="2" t="s">
        <v>113</v>
      </c>
      <c r="E30" s="2" t="s">
        <v>14</v>
      </c>
      <c r="H30" s="2" t="s">
        <v>14</v>
      </c>
      <c r="I30" s="2" t="s">
        <v>14</v>
      </c>
      <c r="K30" s="2" t="s">
        <v>14</v>
      </c>
      <c r="N30" s="2" t="s">
        <v>14</v>
      </c>
      <c r="Q30" s="2">
        <f t="shared" si="4"/>
        <v>0</v>
      </c>
      <c r="R30" s="2">
        <f t="shared" si="5"/>
        <v>0</v>
      </c>
      <c r="S30" s="2">
        <f t="shared" si="6"/>
        <v>0</v>
      </c>
      <c r="T30" s="2">
        <f t="shared" si="7"/>
        <v>0</v>
      </c>
    </row>
    <row r="31" spans="1:20" ht="12.75">
      <c r="A31" s="2" t="s">
        <v>91</v>
      </c>
      <c r="B31" s="9"/>
      <c r="C31" s="2">
        <v>0.28</v>
      </c>
      <c r="D31" s="2" t="s">
        <v>113</v>
      </c>
      <c r="E31" s="2" t="s">
        <v>14</v>
      </c>
      <c r="H31" s="2" t="s">
        <v>14</v>
      </c>
      <c r="I31" s="2" t="s">
        <v>14</v>
      </c>
      <c r="K31" s="2" t="s">
        <v>14</v>
      </c>
      <c r="N31" s="2" t="s">
        <v>14</v>
      </c>
      <c r="Q31" s="2">
        <f t="shared" si="4"/>
        <v>0</v>
      </c>
      <c r="R31" s="2">
        <f t="shared" si="5"/>
        <v>0</v>
      </c>
      <c r="S31" s="2">
        <f t="shared" si="6"/>
        <v>0</v>
      </c>
      <c r="T31" s="2">
        <f t="shared" si="7"/>
        <v>0</v>
      </c>
    </row>
    <row r="32" spans="1:20" ht="12.75">
      <c r="A32" s="2" t="s">
        <v>92</v>
      </c>
      <c r="B32" s="9"/>
      <c r="C32" s="2">
        <v>0.28</v>
      </c>
      <c r="D32" s="2" t="s">
        <v>113</v>
      </c>
      <c r="E32" s="2" t="s">
        <v>14</v>
      </c>
      <c r="H32" s="2" t="s">
        <v>14</v>
      </c>
      <c r="I32" s="2" t="s">
        <v>14</v>
      </c>
      <c r="K32" s="2" t="s">
        <v>14</v>
      </c>
      <c r="N32" s="2" t="s">
        <v>14</v>
      </c>
      <c r="Q32" s="2">
        <f t="shared" si="4"/>
        <v>0</v>
      </c>
      <c r="R32" s="2">
        <f t="shared" si="5"/>
        <v>0</v>
      </c>
      <c r="S32" s="2">
        <f t="shared" si="6"/>
        <v>0</v>
      </c>
      <c r="T32" s="2">
        <f t="shared" si="7"/>
        <v>0</v>
      </c>
    </row>
    <row r="33" spans="1:20" ht="12.75">
      <c r="A33" s="2" t="s">
        <v>93</v>
      </c>
      <c r="B33" s="9"/>
      <c r="C33" s="2">
        <v>0.28</v>
      </c>
      <c r="D33" s="2" t="s">
        <v>113</v>
      </c>
      <c r="E33" s="11" t="s">
        <v>14</v>
      </c>
      <c r="G33" s="11"/>
      <c r="H33" s="11" t="s">
        <v>14</v>
      </c>
      <c r="I33" s="11" t="s">
        <v>14</v>
      </c>
      <c r="J33" s="11"/>
      <c r="K33" s="11" t="s">
        <v>14</v>
      </c>
      <c r="M33" s="11"/>
      <c r="N33" s="11" t="s">
        <v>14</v>
      </c>
      <c r="P33" s="11"/>
      <c r="Q33" s="2">
        <f t="shared" si="4"/>
        <v>0</v>
      </c>
      <c r="R33" s="2">
        <f t="shared" si="5"/>
        <v>0</v>
      </c>
      <c r="S33" s="2">
        <f t="shared" si="6"/>
        <v>0</v>
      </c>
      <c r="T33" s="2">
        <f t="shared" si="7"/>
        <v>0</v>
      </c>
    </row>
    <row r="34" spans="1:20" ht="12.75">
      <c r="A34" s="2" t="s">
        <v>94</v>
      </c>
      <c r="B34" s="9"/>
      <c r="C34" s="2">
        <v>0.28</v>
      </c>
      <c r="D34" s="2" t="s">
        <v>113</v>
      </c>
      <c r="E34" s="11" t="s">
        <v>14</v>
      </c>
      <c r="G34" s="11"/>
      <c r="H34" s="11" t="s">
        <v>14</v>
      </c>
      <c r="I34" s="11" t="s">
        <v>14</v>
      </c>
      <c r="J34" s="11"/>
      <c r="K34" s="11" t="s">
        <v>14</v>
      </c>
      <c r="M34" s="11"/>
      <c r="N34" s="11" t="s">
        <v>14</v>
      </c>
      <c r="P34" s="11"/>
      <c r="Q34" s="2">
        <f t="shared" si="4"/>
        <v>0</v>
      </c>
      <c r="R34" s="2">
        <f t="shared" si="5"/>
        <v>0</v>
      </c>
      <c r="S34" s="2">
        <f t="shared" si="6"/>
        <v>0</v>
      </c>
      <c r="T34" s="2">
        <f t="shared" si="7"/>
        <v>0</v>
      </c>
    </row>
    <row r="35" spans="1:20" ht="12.75">
      <c r="A35" s="2" t="s">
        <v>95</v>
      </c>
      <c r="B35" s="9"/>
      <c r="C35" s="2">
        <v>0.028</v>
      </c>
      <c r="D35" s="2" t="s">
        <v>113</v>
      </c>
      <c r="E35" s="11" t="s">
        <v>14</v>
      </c>
      <c r="G35" s="11"/>
      <c r="H35" s="11" t="s">
        <v>14</v>
      </c>
      <c r="I35" s="11" t="s">
        <v>14</v>
      </c>
      <c r="J35" s="11"/>
      <c r="K35" s="11" t="s">
        <v>14</v>
      </c>
      <c r="M35" s="11"/>
      <c r="N35" s="11" t="s">
        <v>14</v>
      </c>
      <c r="P35" s="11"/>
      <c r="Q35" s="2">
        <f t="shared" si="4"/>
        <v>0</v>
      </c>
      <c r="R35" s="2">
        <f t="shared" si="5"/>
        <v>0</v>
      </c>
      <c r="S35" s="2">
        <f t="shared" si="6"/>
        <v>0</v>
      </c>
      <c r="T35" s="2">
        <f t="shared" si="7"/>
        <v>0</v>
      </c>
    </row>
    <row r="36" spans="1:20" ht="12.75">
      <c r="A36" s="2" t="s">
        <v>96</v>
      </c>
      <c r="B36" s="9"/>
      <c r="C36" s="2">
        <v>0.028</v>
      </c>
      <c r="D36" s="2" t="s">
        <v>113</v>
      </c>
      <c r="E36" s="11" t="s">
        <v>14</v>
      </c>
      <c r="G36" s="11"/>
      <c r="H36" s="11" t="s">
        <v>14</v>
      </c>
      <c r="I36" s="11" t="s">
        <v>14</v>
      </c>
      <c r="J36" s="11"/>
      <c r="K36" s="11" t="s">
        <v>14</v>
      </c>
      <c r="M36" s="11"/>
      <c r="N36" s="11" t="s">
        <v>14</v>
      </c>
      <c r="P36" s="11"/>
      <c r="Q36" s="2">
        <f t="shared" si="4"/>
        <v>0</v>
      </c>
      <c r="R36" s="2">
        <f t="shared" si="5"/>
        <v>0</v>
      </c>
      <c r="S36" s="2">
        <f t="shared" si="6"/>
        <v>0</v>
      </c>
      <c r="T36" s="2">
        <f t="shared" si="7"/>
        <v>0</v>
      </c>
    </row>
    <row r="37" spans="1:20" ht="12.75">
      <c r="A37" s="2" t="s">
        <v>97</v>
      </c>
      <c r="B37" s="9"/>
      <c r="C37" s="2">
        <v>0.028</v>
      </c>
      <c r="D37" s="2" t="s">
        <v>113</v>
      </c>
      <c r="E37" s="11" t="s">
        <v>14</v>
      </c>
      <c r="G37" s="11"/>
      <c r="H37" s="11" t="s">
        <v>14</v>
      </c>
      <c r="I37" s="11" t="s">
        <v>14</v>
      </c>
      <c r="J37" s="11"/>
      <c r="K37" s="11" t="s">
        <v>14</v>
      </c>
      <c r="M37" s="11"/>
      <c r="N37" s="11" t="s">
        <v>14</v>
      </c>
      <c r="P37" s="11"/>
      <c r="Q37" s="2">
        <f>MAX(D36:N37)</f>
        <v>0</v>
      </c>
      <c r="R37" s="2">
        <f t="shared" si="5"/>
        <v>0</v>
      </c>
      <c r="S37" s="2">
        <f t="shared" si="6"/>
        <v>0</v>
      </c>
      <c r="T37" s="2">
        <f t="shared" si="7"/>
        <v>0</v>
      </c>
    </row>
    <row r="38" spans="1:20" ht="12.75">
      <c r="A38" s="2" t="s">
        <v>115</v>
      </c>
      <c r="B38" s="9"/>
      <c r="C38" s="2">
        <v>0.028</v>
      </c>
      <c r="D38" s="2" t="s">
        <v>113</v>
      </c>
      <c r="E38" s="11" t="s">
        <v>14</v>
      </c>
      <c r="G38" s="11"/>
      <c r="H38" s="11" t="s">
        <v>14</v>
      </c>
      <c r="I38" s="11" t="s">
        <v>14</v>
      </c>
      <c r="J38" s="11"/>
      <c r="K38" s="11" t="s">
        <v>14</v>
      </c>
      <c r="M38" s="11"/>
      <c r="N38" s="11" t="s">
        <v>14</v>
      </c>
      <c r="P38" s="11"/>
      <c r="Q38" s="2">
        <f aca="true" t="shared" si="8" ref="Q38:Q55">MAX(D38:N38)</f>
        <v>0</v>
      </c>
      <c r="R38" s="2">
        <f t="shared" si="5"/>
        <v>0</v>
      </c>
      <c r="S38" s="2">
        <f t="shared" si="6"/>
        <v>0</v>
      </c>
      <c r="T38" s="2">
        <f t="shared" si="7"/>
        <v>0</v>
      </c>
    </row>
    <row r="39" spans="1:20" ht="12.75">
      <c r="A39" s="2" t="s">
        <v>116</v>
      </c>
      <c r="B39" s="9"/>
      <c r="C39" s="2">
        <v>0.056</v>
      </c>
      <c r="D39" s="2" t="s">
        <v>113</v>
      </c>
      <c r="E39" s="11" t="s">
        <v>14</v>
      </c>
      <c r="G39" s="11"/>
      <c r="H39" s="11" t="s">
        <v>14</v>
      </c>
      <c r="I39" s="11" t="s">
        <v>14</v>
      </c>
      <c r="J39" s="11"/>
      <c r="K39" s="11" t="s">
        <v>14</v>
      </c>
      <c r="M39" s="11"/>
      <c r="N39" s="11" t="s">
        <v>14</v>
      </c>
      <c r="P39" s="11"/>
      <c r="Q39" s="2">
        <f t="shared" si="8"/>
        <v>0</v>
      </c>
      <c r="R39" s="2">
        <f t="shared" si="5"/>
        <v>0</v>
      </c>
      <c r="S39" s="2">
        <f t="shared" si="6"/>
        <v>0</v>
      </c>
      <c r="T39" s="2">
        <f t="shared" si="7"/>
        <v>0</v>
      </c>
    </row>
    <row r="40" spans="1:20" ht="12.75">
      <c r="A40" s="2" t="s">
        <v>98</v>
      </c>
      <c r="B40" s="9"/>
      <c r="C40" s="2">
        <v>0.028</v>
      </c>
      <c r="D40" s="2" t="s">
        <v>113</v>
      </c>
      <c r="E40" s="11" t="s">
        <v>14</v>
      </c>
      <c r="G40" s="11"/>
      <c r="H40" s="11" t="s">
        <v>14</v>
      </c>
      <c r="I40" s="11" t="s">
        <v>14</v>
      </c>
      <c r="J40" s="11"/>
      <c r="K40" s="11" t="s">
        <v>14</v>
      </c>
      <c r="M40" s="11"/>
      <c r="N40" s="11" t="s">
        <v>14</v>
      </c>
      <c r="P40" s="11"/>
      <c r="Q40" s="2">
        <f t="shared" si="8"/>
        <v>0</v>
      </c>
      <c r="R40" s="2">
        <f t="shared" si="5"/>
        <v>0</v>
      </c>
      <c r="S40" s="2">
        <f t="shared" si="6"/>
        <v>0</v>
      </c>
      <c r="T40" s="2">
        <f t="shared" si="7"/>
        <v>0</v>
      </c>
    </row>
    <row r="41" spans="1:20" ht="12.75">
      <c r="A41" s="2" t="s">
        <v>99</v>
      </c>
      <c r="B41" s="9"/>
      <c r="C41" s="2">
        <v>0.028</v>
      </c>
      <c r="D41" s="2" t="s">
        <v>113</v>
      </c>
      <c r="E41" s="11" t="s">
        <v>14</v>
      </c>
      <c r="G41" s="11"/>
      <c r="H41" s="11" t="s">
        <v>14</v>
      </c>
      <c r="I41" s="11" t="s">
        <v>14</v>
      </c>
      <c r="J41" s="11"/>
      <c r="K41" s="11" t="s">
        <v>14</v>
      </c>
      <c r="M41" s="11"/>
      <c r="N41" s="11" t="s">
        <v>14</v>
      </c>
      <c r="P41" s="11"/>
      <c r="Q41" s="2">
        <f t="shared" si="8"/>
        <v>0</v>
      </c>
      <c r="R41" s="2">
        <f t="shared" si="5"/>
        <v>0</v>
      </c>
      <c r="S41" s="2">
        <f t="shared" si="6"/>
        <v>0</v>
      </c>
      <c r="T41" s="2">
        <f t="shared" si="7"/>
        <v>0</v>
      </c>
    </row>
    <row r="42" spans="1:20" ht="12.75">
      <c r="A42" s="2" t="s">
        <v>100</v>
      </c>
      <c r="B42" s="9"/>
      <c r="C42" s="2">
        <v>0.028</v>
      </c>
      <c r="D42" s="2" t="s">
        <v>113</v>
      </c>
      <c r="E42" s="11" t="s">
        <v>14</v>
      </c>
      <c r="G42" s="11"/>
      <c r="H42" s="11" t="s">
        <v>14</v>
      </c>
      <c r="I42" s="11" t="s">
        <v>14</v>
      </c>
      <c r="J42" s="11"/>
      <c r="K42" s="11" t="s">
        <v>14</v>
      </c>
      <c r="M42" s="11"/>
      <c r="N42" s="11" t="s">
        <v>14</v>
      </c>
      <c r="P42" s="11"/>
      <c r="Q42" s="2">
        <f t="shared" si="8"/>
        <v>0</v>
      </c>
      <c r="R42" s="2">
        <f t="shared" si="5"/>
        <v>0</v>
      </c>
      <c r="S42" s="2">
        <f t="shared" si="6"/>
        <v>0</v>
      </c>
      <c r="T42" s="2">
        <f t="shared" si="7"/>
        <v>0</v>
      </c>
    </row>
    <row r="43" spans="1:20" ht="12.75">
      <c r="A43" s="2" t="s">
        <v>101</v>
      </c>
      <c r="B43" s="9"/>
      <c r="C43" s="2">
        <v>0.028</v>
      </c>
      <c r="D43" s="2" t="s">
        <v>113</v>
      </c>
      <c r="E43" s="11" t="s">
        <v>14</v>
      </c>
      <c r="G43" s="11"/>
      <c r="H43" s="11" t="s">
        <v>14</v>
      </c>
      <c r="I43" s="11" t="s">
        <v>14</v>
      </c>
      <c r="J43" s="11"/>
      <c r="K43" s="11" t="s">
        <v>14</v>
      </c>
      <c r="M43" s="11"/>
      <c r="N43" s="11" t="s">
        <v>14</v>
      </c>
      <c r="P43" s="11"/>
      <c r="Q43" s="2">
        <f t="shared" si="8"/>
        <v>0</v>
      </c>
      <c r="R43" s="2">
        <f t="shared" si="5"/>
        <v>0</v>
      </c>
      <c r="S43" s="2">
        <f t="shared" si="6"/>
        <v>0</v>
      </c>
      <c r="T43" s="2">
        <f t="shared" si="7"/>
        <v>0</v>
      </c>
    </row>
    <row r="44" spans="1:20" ht="12.75">
      <c r="A44" s="2" t="s">
        <v>102</v>
      </c>
      <c r="B44" s="9"/>
      <c r="C44" s="2">
        <v>0.028</v>
      </c>
      <c r="D44" s="2" t="s">
        <v>113</v>
      </c>
      <c r="E44" s="11" t="s">
        <v>14</v>
      </c>
      <c r="G44" s="11"/>
      <c r="H44" s="11" t="s">
        <v>14</v>
      </c>
      <c r="I44" s="11" t="s">
        <v>14</v>
      </c>
      <c r="J44" s="11"/>
      <c r="K44" s="11" t="s">
        <v>14</v>
      </c>
      <c r="M44" s="11"/>
      <c r="N44" s="11" t="s">
        <v>14</v>
      </c>
      <c r="P44" s="11"/>
      <c r="Q44" s="2">
        <f t="shared" si="8"/>
        <v>0</v>
      </c>
      <c r="R44" s="2">
        <f t="shared" si="5"/>
        <v>0</v>
      </c>
      <c r="S44" s="2">
        <f t="shared" si="6"/>
        <v>0</v>
      </c>
      <c r="T44" s="2">
        <f t="shared" si="7"/>
        <v>0</v>
      </c>
    </row>
    <row r="45" spans="1:20" ht="12.75">
      <c r="A45" s="2" t="s">
        <v>103</v>
      </c>
      <c r="B45" s="9"/>
      <c r="C45" s="2">
        <v>0.028</v>
      </c>
      <c r="D45" s="2" t="s">
        <v>113</v>
      </c>
      <c r="E45" s="2" t="s">
        <v>14</v>
      </c>
      <c r="H45" s="2" t="s">
        <v>14</v>
      </c>
      <c r="I45" s="2" t="s">
        <v>14</v>
      </c>
      <c r="K45" s="2" t="s">
        <v>14</v>
      </c>
      <c r="N45" s="2" t="s">
        <v>14</v>
      </c>
      <c r="Q45" s="2">
        <f t="shared" si="8"/>
        <v>0</v>
      </c>
      <c r="R45" s="2">
        <f t="shared" si="5"/>
        <v>0</v>
      </c>
      <c r="S45" s="2">
        <f t="shared" si="6"/>
        <v>0</v>
      </c>
      <c r="T45" s="2">
        <f t="shared" si="7"/>
        <v>0</v>
      </c>
    </row>
    <row r="46" spans="1:20" ht="12.75">
      <c r="A46" s="2" t="s">
        <v>104</v>
      </c>
      <c r="B46" s="9"/>
      <c r="C46" s="2">
        <v>0.028</v>
      </c>
      <c r="D46" s="2" t="s">
        <v>113</v>
      </c>
      <c r="E46" s="11" t="s">
        <v>14</v>
      </c>
      <c r="G46" s="11"/>
      <c r="H46" s="11" t="s">
        <v>14</v>
      </c>
      <c r="I46" s="11" t="s">
        <v>14</v>
      </c>
      <c r="J46" s="11"/>
      <c r="K46" s="11" t="s">
        <v>14</v>
      </c>
      <c r="M46" s="11"/>
      <c r="N46" s="11" t="s">
        <v>14</v>
      </c>
      <c r="P46" s="11"/>
      <c r="Q46" s="2">
        <f t="shared" si="8"/>
        <v>0</v>
      </c>
      <c r="R46" s="2">
        <f t="shared" si="5"/>
        <v>0</v>
      </c>
      <c r="S46" s="2">
        <f t="shared" si="6"/>
        <v>0</v>
      </c>
      <c r="T46" s="2">
        <f t="shared" si="7"/>
        <v>0</v>
      </c>
    </row>
    <row r="47" spans="1:20" ht="12.75">
      <c r="A47" s="2" t="s">
        <v>105</v>
      </c>
      <c r="B47" s="9"/>
      <c r="C47" s="2">
        <v>0.028</v>
      </c>
      <c r="D47" s="2" t="s">
        <v>113</v>
      </c>
      <c r="E47" s="11" t="s">
        <v>14</v>
      </c>
      <c r="G47" s="11"/>
      <c r="H47" s="11" t="s">
        <v>14</v>
      </c>
      <c r="I47" s="11" t="s">
        <v>14</v>
      </c>
      <c r="J47" s="11"/>
      <c r="K47" s="11" t="s">
        <v>14</v>
      </c>
      <c r="M47" s="11"/>
      <c r="N47" s="11" t="s">
        <v>14</v>
      </c>
      <c r="P47" s="11"/>
      <c r="Q47" s="2">
        <f t="shared" si="8"/>
        <v>0</v>
      </c>
      <c r="R47" s="2">
        <f t="shared" si="5"/>
        <v>0</v>
      </c>
      <c r="S47" s="2">
        <f t="shared" si="6"/>
        <v>0</v>
      </c>
      <c r="T47" s="2">
        <f t="shared" si="7"/>
        <v>0</v>
      </c>
    </row>
    <row r="48" spans="1:20" ht="12.75">
      <c r="A48" s="2" t="s">
        <v>106</v>
      </c>
      <c r="B48" s="9"/>
      <c r="C48" s="2">
        <v>0.028</v>
      </c>
      <c r="D48" s="2" t="s">
        <v>113</v>
      </c>
      <c r="E48" s="11" t="s">
        <v>14</v>
      </c>
      <c r="G48" s="11"/>
      <c r="H48" s="11" t="s">
        <v>14</v>
      </c>
      <c r="I48" s="11" t="s">
        <v>14</v>
      </c>
      <c r="J48" s="11"/>
      <c r="K48" s="11" t="s">
        <v>14</v>
      </c>
      <c r="M48" s="11"/>
      <c r="N48" s="11" t="s">
        <v>14</v>
      </c>
      <c r="P48" s="11"/>
      <c r="Q48" s="2">
        <f t="shared" si="8"/>
        <v>0</v>
      </c>
      <c r="R48" s="2">
        <f t="shared" si="5"/>
        <v>0</v>
      </c>
      <c r="S48" s="2">
        <f t="shared" si="6"/>
        <v>0</v>
      </c>
      <c r="T48" s="2">
        <f t="shared" si="7"/>
        <v>0</v>
      </c>
    </row>
    <row r="49" spans="1:20" ht="12.75">
      <c r="A49" s="2" t="s">
        <v>117</v>
      </c>
      <c r="B49" s="9"/>
      <c r="C49" s="2">
        <v>0.028</v>
      </c>
      <c r="D49" s="2" t="s">
        <v>113</v>
      </c>
      <c r="E49" s="11" t="s">
        <v>14</v>
      </c>
      <c r="G49" s="11"/>
      <c r="H49" s="11" t="s">
        <v>14</v>
      </c>
      <c r="I49" s="11" t="s">
        <v>14</v>
      </c>
      <c r="J49" s="11"/>
      <c r="K49" s="11" t="s">
        <v>14</v>
      </c>
      <c r="M49" s="11"/>
      <c r="N49" s="11" t="s">
        <v>14</v>
      </c>
      <c r="P49" s="11"/>
      <c r="Q49" s="2">
        <f t="shared" si="8"/>
        <v>0</v>
      </c>
      <c r="R49" s="2">
        <f t="shared" si="5"/>
        <v>0</v>
      </c>
      <c r="S49" s="2">
        <f t="shared" si="6"/>
        <v>0</v>
      </c>
      <c r="T49" s="2">
        <f t="shared" si="7"/>
        <v>0</v>
      </c>
    </row>
    <row r="50" spans="1:20" ht="12.75">
      <c r="A50" s="2" t="s">
        <v>107</v>
      </c>
      <c r="B50" s="9"/>
      <c r="C50" s="2">
        <v>0.028</v>
      </c>
      <c r="D50" s="2" t="s">
        <v>113</v>
      </c>
      <c r="E50" s="2" t="s">
        <v>14</v>
      </c>
      <c r="G50" s="11"/>
      <c r="H50" s="2" t="s">
        <v>14</v>
      </c>
      <c r="I50" s="2" t="s">
        <v>14</v>
      </c>
      <c r="J50" s="11"/>
      <c r="K50" s="2" t="s">
        <v>14</v>
      </c>
      <c r="M50" s="11"/>
      <c r="N50" s="2" t="s">
        <v>14</v>
      </c>
      <c r="P50" s="11"/>
      <c r="Q50" s="2">
        <f t="shared" si="8"/>
        <v>0</v>
      </c>
      <c r="R50" s="2">
        <f t="shared" si="5"/>
        <v>0</v>
      </c>
      <c r="S50" s="2">
        <f t="shared" si="6"/>
        <v>0</v>
      </c>
      <c r="T50" s="2">
        <f t="shared" si="7"/>
        <v>0</v>
      </c>
    </row>
    <row r="51" spans="1:20" ht="12.75">
      <c r="A51" s="2" t="s">
        <v>108</v>
      </c>
      <c r="B51" s="9"/>
      <c r="C51" s="2">
        <v>0.028</v>
      </c>
      <c r="D51" s="2" t="s">
        <v>113</v>
      </c>
      <c r="E51" s="11" t="s">
        <v>14</v>
      </c>
      <c r="G51" s="11"/>
      <c r="H51" s="11" t="s">
        <v>14</v>
      </c>
      <c r="I51" s="11" t="s">
        <v>14</v>
      </c>
      <c r="J51" s="11"/>
      <c r="K51" s="11" t="s">
        <v>14</v>
      </c>
      <c r="M51" s="11"/>
      <c r="N51" s="11" t="s">
        <v>14</v>
      </c>
      <c r="P51" s="11"/>
      <c r="Q51" s="2">
        <f t="shared" si="8"/>
        <v>0</v>
      </c>
      <c r="R51" s="2">
        <f t="shared" si="5"/>
        <v>0</v>
      </c>
      <c r="S51" s="2">
        <f t="shared" si="6"/>
        <v>0</v>
      </c>
      <c r="T51" s="2">
        <f t="shared" si="7"/>
        <v>0</v>
      </c>
    </row>
    <row r="52" spans="1:20" ht="12.75">
      <c r="A52" s="2" t="s">
        <v>109</v>
      </c>
      <c r="B52" s="9"/>
      <c r="C52" s="2">
        <v>0.028</v>
      </c>
      <c r="D52" s="2" t="s">
        <v>113</v>
      </c>
      <c r="E52" s="11" t="s">
        <v>14</v>
      </c>
      <c r="G52" s="11"/>
      <c r="H52" s="11" t="s">
        <v>14</v>
      </c>
      <c r="I52" s="11" t="s">
        <v>14</v>
      </c>
      <c r="J52" s="11"/>
      <c r="K52" s="11" t="s">
        <v>14</v>
      </c>
      <c r="M52" s="11"/>
      <c r="N52" s="11" t="s">
        <v>14</v>
      </c>
      <c r="P52" s="11"/>
      <c r="Q52" s="2">
        <f t="shared" si="8"/>
        <v>0</v>
      </c>
      <c r="R52" s="2">
        <f t="shared" si="5"/>
        <v>0</v>
      </c>
      <c r="S52" s="2">
        <f t="shared" si="6"/>
        <v>0</v>
      </c>
      <c r="T52" s="2">
        <f t="shared" si="7"/>
        <v>0</v>
      </c>
    </row>
    <row r="53" spans="1:20" ht="12.75">
      <c r="A53" s="2" t="s">
        <v>110</v>
      </c>
      <c r="B53" s="9"/>
      <c r="C53" s="2">
        <v>0.28</v>
      </c>
      <c r="D53" s="2" t="s">
        <v>113</v>
      </c>
      <c r="E53" s="11" t="s">
        <v>14</v>
      </c>
      <c r="G53" s="11"/>
      <c r="H53" s="11" t="s">
        <v>14</v>
      </c>
      <c r="I53" s="11" t="s">
        <v>14</v>
      </c>
      <c r="J53" s="11"/>
      <c r="K53" s="11" t="s">
        <v>14</v>
      </c>
      <c r="M53" s="11"/>
      <c r="N53" s="11" t="s">
        <v>14</v>
      </c>
      <c r="P53" s="11"/>
      <c r="Q53" s="2">
        <f t="shared" si="8"/>
        <v>0</v>
      </c>
      <c r="R53" s="2">
        <f t="shared" si="5"/>
        <v>0</v>
      </c>
      <c r="S53" s="2">
        <f t="shared" si="6"/>
        <v>0</v>
      </c>
      <c r="T53" s="2">
        <f t="shared" si="7"/>
        <v>0</v>
      </c>
    </row>
    <row r="54" spans="1:20" ht="12.75">
      <c r="A54" s="2" t="s">
        <v>111</v>
      </c>
      <c r="B54" s="9"/>
      <c r="C54" s="2">
        <v>2.1</v>
      </c>
      <c r="D54" s="2" t="s">
        <v>113</v>
      </c>
      <c r="E54" s="11" t="s">
        <v>14</v>
      </c>
      <c r="G54" s="11"/>
      <c r="H54" s="11" t="s">
        <v>14</v>
      </c>
      <c r="I54" s="11" t="s">
        <v>14</v>
      </c>
      <c r="J54" s="11"/>
      <c r="K54" s="11" t="s">
        <v>14</v>
      </c>
      <c r="M54" s="11"/>
      <c r="N54" s="11" t="s">
        <v>14</v>
      </c>
      <c r="P54" s="11"/>
      <c r="Q54" s="2">
        <f t="shared" si="8"/>
        <v>0</v>
      </c>
      <c r="R54" s="2">
        <f t="shared" si="5"/>
        <v>0</v>
      </c>
      <c r="S54" s="2">
        <f t="shared" si="6"/>
        <v>0</v>
      </c>
      <c r="T54" s="2">
        <f t="shared" si="7"/>
        <v>0</v>
      </c>
    </row>
    <row r="55" spans="1:20" ht="12.75">
      <c r="A55" s="2" t="s">
        <v>112</v>
      </c>
      <c r="B55" s="9"/>
      <c r="C55" s="2">
        <v>0.52</v>
      </c>
      <c r="D55" s="2" t="s">
        <v>113</v>
      </c>
      <c r="E55" s="11" t="s">
        <v>14</v>
      </c>
      <c r="G55" s="11"/>
      <c r="H55" s="11" t="s">
        <v>14</v>
      </c>
      <c r="I55" s="11" t="s">
        <v>14</v>
      </c>
      <c r="J55" s="11"/>
      <c r="K55" s="11" t="s">
        <v>14</v>
      </c>
      <c r="M55" s="11"/>
      <c r="N55" s="11" t="s">
        <v>14</v>
      </c>
      <c r="P55" s="11"/>
      <c r="Q55" s="2">
        <f t="shared" si="8"/>
        <v>0</v>
      </c>
      <c r="R55" s="2">
        <f t="shared" si="5"/>
        <v>0</v>
      </c>
      <c r="S55" s="2">
        <f t="shared" si="6"/>
        <v>0</v>
      </c>
      <c r="T55" s="2">
        <f t="shared" si="7"/>
        <v>0</v>
      </c>
    </row>
    <row r="59" ht="8.25">
      <c r="A59" s="2" t="s">
        <v>134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1" bestFit="1" customWidth="1"/>
    <col min="2" max="3" width="11.140625" style="1" customWidth="1"/>
    <col min="4" max="4" width="6.140625" style="1" bestFit="1" customWidth="1"/>
    <col min="5" max="5" width="5.421875" style="1" bestFit="1" customWidth="1"/>
    <col min="6" max="7" width="5.7109375" style="1" bestFit="1" customWidth="1"/>
    <col min="8" max="8" width="5.8515625" style="1" bestFit="1" customWidth="1"/>
    <col min="9" max="9" width="6.00390625" style="1" bestFit="1" customWidth="1"/>
    <col min="10" max="10" width="5.7109375" style="1" bestFit="1" customWidth="1"/>
    <col min="11" max="11" width="5.57421875" style="1" bestFit="1" customWidth="1"/>
    <col min="12" max="13" width="5.7109375" style="1" bestFit="1" customWidth="1"/>
    <col min="14" max="14" width="6.00390625" style="1" bestFit="1" customWidth="1"/>
    <col min="15" max="15" width="5.140625" style="1" bestFit="1" customWidth="1"/>
    <col min="16" max="16" width="5.421875" style="1" bestFit="1" customWidth="1"/>
    <col min="17" max="17" width="5.8515625" style="1" bestFit="1" customWidth="1"/>
    <col min="18" max="18" width="5.28125" style="1" bestFit="1" customWidth="1"/>
    <col min="19" max="19" width="8.8515625" style="1" bestFit="1" customWidth="1"/>
    <col min="20" max="20" width="4.421875" style="1" bestFit="1" customWidth="1"/>
    <col min="21" max="16384" width="9.140625" style="1" customWidth="1"/>
  </cols>
  <sheetData>
    <row r="1" spans="2:7" ht="8.25">
      <c r="B1" s="1" t="s">
        <v>83</v>
      </c>
      <c r="D1" s="1" t="s">
        <v>76</v>
      </c>
      <c r="G1" s="1" t="s">
        <v>138</v>
      </c>
    </row>
    <row r="2" spans="2:3" ht="8.25">
      <c r="B2" s="1" t="s">
        <v>84</v>
      </c>
      <c r="C2" s="2" t="s">
        <v>136</v>
      </c>
    </row>
    <row r="3" spans="2:20" ht="8.25">
      <c r="B3" s="1" t="s">
        <v>85</v>
      </c>
      <c r="C3" s="2"/>
      <c r="E3" s="17">
        <v>38718</v>
      </c>
      <c r="F3" s="17">
        <v>38749</v>
      </c>
      <c r="G3" s="17">
        <v>38777</v>
      </c>
      <c r="H3" s="17">
        <v>38808</v>
      </c>
      <c r="I3" s="17">
        <v>38838</v>
      </c>
      <c r="J3" s="17">
        <v>38869</v>
      </c>
      <c r="K3" s="17">
        <v>38899</v>
      </c>
      <c r="L3" s="3">
        <v>38930</v>
      </c>
      <c r="M3" s="3">
        <v>38961</v>
      </c>
      <c r="N3" s="3">
        <v>38991</v>
      </c>
      <c r="O3" s="3">
        <v>39022</v>
      </c>
      <c r="P3" s="3">
        <v>39052</v>
      </c>
      <c r="Q3" s="4" t="s">
        <v>126</v>
      </c>
      <c r="R3" s="18" t="s">
        <v>127</v>
      </c>
      <c r="S3" s="4" t="s">
        <v>128</v>
      </c>
      <c r="T3" s="1" t="s">
        <v>129</v>
      </c>
    </row>
    <row r="4" spans="1:20" ht="8.25">
      <c r="A4" s="1" t="s">
        <v>0</v>
      </c>
      <c r="B4" s="1" t="s">
        <v>52</v>
      </c>
      <c r="C4" s="2"/>
      <c r="D4" s="1" t="s">
        <v>4</v>
      </c>
      <c r="E4" s="7">
        <v>11.9</v>
      </c>
      <c r="F4" s="7">
        <v>11.09</v>
      </c>
      <c r="G4" s="1">
        <v>9.1</v>
      </c>
      <c r="H4" s="1">
        <v>8.32</v>
      </c>
      <c r="I4" s="7">
        <v>7.31</v>
      </c>
      <c r="J4" s="7">
        <v>8.81</v>
      </c>
      <c r="K4" s="7">
        <v>6.94</v>
      </c>
      <c r="L4" s="7">
        <v>7.37</v>
      </c>
      <c r="M4" s="1">
        <v>9.05</v>
      </c>
      <c r="N4" s="1">
        <v>8.2</v>
      </c>
      <c r="O4" s="1">
        <v>5.65</v>
      </c>
      <c r="P4" s="1">
        <v>9.55</v>
      </c>
      <c r="Q4" s="2">
        <f aca="true" t="shared" si="0" ref="Q4:Q24">MAX(E4:P4)</f>
        <v>11.9</v>
      </c>
      <c r="R4" s="1">
        <f>MIN('RM-160'!E4:P4)</f>
        <v>6.9</v>
      </c>
      <c r="S4" s="2">
        <f aca="true" t="shared" si="1" ref="S4:S24">AVERAGE(E4:P4)</f>
        <v>8.6075</v>
      </c>
      <c r="T4" s="1">
        <f>COUNT('RM-160'!E4:P4)</f>
        <v>12</v>
      </c>
    </row>
    <row r="5" spans="1:22" ht="8.25">
      <c r="A5" s="1" t="s">
        <v>3</v>
      </c>
      <c r="B5" s="1" t="s">
        <v>3</v>
      </c>
      <c r="C5" s="2"/>
      <c r="D5" s="1" t="s">
        <v>43</v>
      </c>
      <c r="E5" s="7">
        <v>6.7</v>
      </c>
      <c r="F5" s="7">
        <v>7.04</v>
      </c>
      <c r="G5" s="1">
        <v>6.72</v>
      </c>
      <c r="H5" s="1">
        <v>7.01</v>
      </c>
      <c r="I5" s="7">
        <v>6.65</v>
      </c>
      <c r="J5" s="7">
        <v>6.32</v>
      </c>
      <c r="K5" s="7">
        <v>6.69</v>
      </c>
      <c r="L5" s="7">
        <v>6.66</v>
      </c>
      <c r="M5" s="1">
        <v>6.7</v>
      </c>
      <c r="N5" s="1">
        <v>6.6</v>
      </c>
      <c r="O5" s="1">
        <v>6.85</v>
      </c>
      <c r="P5" s="1">
        <v>7</v>
      </c>
      <c r="Q5" s="2">
        <f t="shared" si="0"/>
        <v>7.04</v>
      </c>
      <c r="R5" s="1">
        <f>MIN('RM-160'!E5:P5)</f>
        <v>5.9</v>
      </c>
      <c r="S5" s="2">
        <f t="shared" si="1"/>
        <v>6.744999999999998</v>
      </c>
      <c r="T5" s="1">
        <f>COUNT('RM-160'!E5:P5)</f>
        <v>12</v>
      </c>
      <c r="U5" s="8"/>
      <c r="V5" s="7"/>
    </row>
    <row r="6" spans="1:22" ht="8.25">
      <c r="A6" s="1" t="s">
        <v>2</v>
      </c>
      <c r="B6" s="1" t="s">
        <v>53</v>
      </c>
      <c r="C6" s="2"/>
      <c r="D6" s="1" t="s">
        <v>42</v>
      </c>
      <c r="E6" s="7">
        <v>12</v>
      </c>
      <c r="F6" s="7">
        <v>8.2</v>
      </c>
      <c r="G6" s="1">
        <v>17.8</v>
      </c>
      <c r="H6" s="1">
        <v>17.5</v>
      </c>
      <c r="I6" s="7">
        <v>19.5</v>
      </c>
      <c r="J6" s="7">
        <v>23.2</v>
      </c>
      <c r="K6" s="7">
        <v>25.1</v>
      </c>
      <c r="L6" s="7">
        <v>26.6</v>
      </c>
      <c r="M6" s="7">
        <v>23</v>
      </c>
      <c r="N6" s="1">
        <v>21</v>
      </c>
      <c r="O6" s="1">
        <v>16</v>
      </c>
      <c r="P6" s="7">
        <v>10</v>
      </c>
      <c r="Q6" s="2">
        <f t="shared" si="0"/>
        <v>26.6</v>
      </c>
      <c r="R6" s="1">
        <f>MIN('RM-160'!E6:P6)</f>
        <v>9</v>
      </c>
      <c r="S6" s="2">
        <f t="shared" si="1"/>
        <v>18.325</v>
      </c>
      <c r="T6" s="1">
        <f>COUNT('RM-160'!E6:P6)</f>
        <v>12</v>
      </c>
      <c r="U6" s="8"/>
      <c r="V6" s="7"/>
    </row>
    <row r="7" spans="1:22" ht="8.25">
      <c r="A7" s="1" t="s">
        <v>118</v>
      </c>
      <c r="B7" s="1" t="s">
        <v>119</v>
      </c>
      <c r="C7" s="2">
        <v>10</v>
      </c>
      <c r="D7" s="1" t="s">
        <v>125</v>
      </c>
      <c r="E7" s="1">
        <v>15</v>
      </c>
      <c r="F7" s="1">
        <v>15</v>
      </c>
      <c r="G7" s="1">
        <v>18</v>
      </c>
      <c r="H7" s="1">
        <v>18</v>
      </c>
      <c r="I7" s="1">
        <v>20</v>
      </c>
      <c r="J7" s="1">
        <v>17</v>
      </c>
      <c r="K7" s="1">
        <v>19</v>
      </c>
      <c r="L7" s="1">
        <v>16</v>
      </c>
      <c r="M7" s="1" t="s">
        <v>14</v>
      </c>
      <c r="N7" s="1">
        <v>27</v>
      </c>
      <c r="O7" s="1">
        <v>20</v>
      </c>
      <c r="P7" s="1">
        <v>19</v>
      </c>
      <c r="Q7" s="2">
        <f t="shared" si="0"/>
        <v>27</v>
      </c>
      <c r="R7" s="1">
        <f>MIN('RM-160'!E7:P7)</f>
        <v>14</v>
      </c>
      <c r="S7" s="2">
        <f t="shared" si="1"/>
        <v>18.545454545454547</v>
      </c>
      <c r="T7" s="1">
        <f>COUNT('RM-160'!E7:P7)</f>
        <v>11</v>
      </c>
      <c r="U7" s="8"/>
      <c r="V7" s="7"/>
    </row>
    <row r="8" spans="1:22" ht="8.25">
      <c r="A8" s="1" t="s">
        <v>120</v>
      </c>
      <c r="B8" s="1" t="s">
        <v>120</v>
      </c>
      <c r="C8" s="2">
        <v>0.02</v>
      </c>
      <c r="D8" s="1" t="s">
        <v>125</v>
      </c>
      <c r="E8" s="1" t="s">
        <v>14</v>
      </c>
      <c r="F8" s="1" t="s">
        <v>14</v>
      </c>
      <c r="G8" s="1" t="s">
        <v>14</v>
      </c>
      <c r="H8" s="1" t="s">
        <v>14</v>
      </c>
      <c r="I8" s="7">
        <v>0.023</v>
      </c>
      <c r="J8" s="1" t="s">
        <v>14</v>
      </c>
      <c r="K8" s="1" t="s">
        <v>14</v>
      </c>
      <c r="L8" s="1" t="s">
        <v>14</v>
      </c>
      <c r="M8" s="1" t="s">
        <v>14</v>
      </c>
      <c r="N8" s="1" t="s">
        <v>14</v>
      </c>
      <c r="O8" s="1" t="s">
        <v>14</v>
      </c>
      <c r="P8" s="1" t="s">
        <v>14</v>
      </c>
      <c r="Q8" s="2">
        <f t="shared" si="0"/>
        <v>0.023</v>
      </c>
      <c r="R8" s="1">
        <f>MAX(E8:P8)</f>
        <v>0.023</v>
      </c>
      <c r="S8" s="2">
        <f t="shared" si="1"/>
        <v>0.023</v>
      </c>
      <c r="T8" s="1">
        <f aca="true" t="shared" si="2" ref="T8:T25">COUNT(E8:P8)</f>
        <v>1</v>
      </c>
      <c r="U8" s="8"/>
      <c r="V8" s="7"/>
    </row>
    <row r="9" spans="1:22" ht="8.25">
      <c r="A9" s="1" t="s">
        <v>121</v>
      </c>
      <c r="B9" s="1" t="s">
        <v>121</v>
      </c>
      <c r="C9" s="2">
        <v>0.02</v>
      </c>
      <c r="D9" s="1" t="s">
        <v>125</v>
      </c>
      <c r="E9" s="1">
        <v>0.28</v>
      </c>
      <c r="F9" s="1">
        <v>0.23</v>
      </c>
      <c r="G9" s="1">
        <v>0.31</v>
      </c>
      <c r="H9" s="1">
        <v>0.33</v>
      </c>
      <c r="I9" s="1">
        <v>0.35</v>
      </c>
      <c r="J9" s="1">
        <v>0.36</v>
      </c>
      <c r="K9" s="1">
        <v>0.35</v>
      </c>
      <c r="L9" s="1">
        <v>0.26</v>
      </c>
      <c r="M9" s="1">
        <v>0.35</v>
      </c>
      <c r="N9" s="1">
        <v>0.23</v>
      </c>
      <c r="O9" s="1">
        <v>0.35</v>
      </c>
      <c r="P9" s="1">
        <v>0.31</v>
      </c>
      <c r="Q9" s="2">
        <f t="shared" si="0"/>
        <v>0.36</v>
      </c>
      <c r="R9" s="1">
        <f aca="true" t="shared" si="3" ref="R9:R24">MIN(E9:P9)</f>
        <v>0.23</v>
      </c>
      <c r="S9" s="2">
        <f t="shared" si="1"/>
        <v>0.30916666666666665</v>
      </c>
      <c r="T9" s="1">
        <f t="shared" si="2"/>
        <v>12</v>
      </c>
      <c r="U9" s="8"/>
      <c r="V9" s="7"/>
    </row>
    <row r="10" spans="1:22" ht="16.5">
      <c r="A10" s="1" t="s">
        <v>122</v>
      </c>
      <c r="B10" s="1" t="s">
        <v>123</v>
      </c>
      <c r="C10" s="2">
        <v>0.01</v>
      </c>
      <c r="D10" s="1" t="s">
        <v>125</v>
      </c>
      <c r="E10" s="1">
        <v>0.088</v>
      </c>
      <c r="F10" s="1">
        <v>0.14</v>
      </c>
      <c r="G10" s="1">
        <v>0.095</v>
      </c>
      <c r="H10" s="1">
        <v>0.13</v>
      </c>
      <c r="I10" s="7">
        <v>0.24</v>
      </c>
      <c r="J10" s="1">
        <v>0.15</v>
      </c>
      <c r="K10" s="1">
        <v>0.18</v>
      </c>
      <c r="L10" s="1">
        <v>0.16</v>
      </c>
      <c r="M10" s="1">
        <v>0.098</v>
      </c>
      <c r="N10" s="1">
        <v>0.16</v>
      </c>
      <c r="O10" s="1">
        <v>0.17</v>
      </c>
      <c r="P10" s="1">
        <v>0.16</v>
      </c>
      <c r="Q10" s="1">
        <f t="shared" si="0"/>
        <v>0.24</v>
      </c>
      <c r="R10" s="1">
        <f t="shared" si="3"/>
        <v>0.088</v>
      </c>
      <c r="S10" s="1">
        <f t="shared" si="1"/>
        <v>0.14758333333333332</v>
      </c>
      <c r="T10" s="1">
        <f t="shared" si="2"/>
        <v>12</v>
      </c>
      <c r="U10" s="8"/>
      <c r="V10" s="7"/>
    </row>
    <row r="11" spans="1:22" ht="8.25">
      <c r="A11" s="1" t="s">
        <v>124</v>
      </c>
      <c r="B11" s="1" t="s">
        <v>124</v>
      </c>
      <c r="C11" s="1">
        <v>1</v>
      </c>
      <c r="D11" s="1" t="s">
        <v>125</v>
      </c>
      <c r="E11" s="1">
        <v>3.8</v>
      </c>
      <c r="F11" s="1">
        <v>3.4</v>
      </c>
      <c r="G11" s="1">
        <v>4.2</v>
      </c>
      <c r="H11" s="1">
        <v>4.1</v>
      </c>
      <c r="I11" s="1">
        <v>4.8</v>
      </c>
      <c r="J11" s="1">
        <v>4</v>
      </c>
      <c r="K11" s="1">
        <v>3.6</v>
      </c>
      <c r="L11" s="1">
        <v>3</v>
      </c>
      <c r="M11" s="1">
        <v>3.9</v>
      </c>
      <c r="N11" s="1">
        <v>3.7</v>
      </c>
      <c r="O11" s="1">
        <v>4.5</v>
      </c>
      <c r="P11" s="1">
        <v>4.4</v>
      </c>
      <c r="Q11" s="2">
        <f t="shared" si="0"/>
        <v>4.8</v>
      </c>
      <c r="R11" s="1">
        <f t="shared" si="3"/>
        <v>3</v>
      </c>
      <c r="S11" s="2">
        <f t="shared" si="1"/>
        <v>3.9499999999999997</v>
      </c>
      <c r="T11" s="1">
        <f t="shared" si="2"/>
        <v>12</v>
      </c>
      <c r="U11" s="8"/>
      <c r="V11" s="7"/>
    </row>
    <row r="12" spans="1:22" ht="8.25">
      <c r="A12" s="1" t="s">
        <v>11</v>
      </c>
      <c r="B12" s="1" t="s">
        <v>55</v>
      </c>
      <c r="C12" s="2">
        <v>0.02</v>
      </c>
      <c r="D12" s="1" t="s">
        <v>40</v>
      </c>
      <c r="E12" s="1">
        <v>0.1456</v>
      </c>
      <c r="F12" s="1">
        <v>0.2345</v>
      </c>
      <c r="G12" s="1">
        <v>0.2185</v>
      </c>
      <c r="H12" s="1">
        <v>0.1257</v>
      </c>
      <c r="I12" s="1">
        <v>0.297</v>
      </c>
      <c r="J12" s="1">
        <v>0.48</v>
      </c>
      <c r="K12" s="1">
        <v>0.1875</v>
      </c>
      <c r="L12" s="1">
        <v>0.1922</v>
      </c>
      <c r="M12" s="1">
        <v>0.2503</v>
      </c>
      <c r="N12" s="1">
        <v>0.1578</v>
      </c>
      <c r="O12" s="1">
        <v>0.2562</v>
      </c>
      <c r="P12" s="1">
        <v>0.1474</v>
      </c>
      <c r="Q12" s="2">
        <f t="shared" si="0"/>
        <v>0.48</v>
      </c>
      <c r="R12" s="1">
        <f t="shared" si="3"/>
        <v>0.1257</v>
      </c>
      <c r="S12" s="2">
        <f t="shared" si="1"/>
        <v>0.22439166666666668</v>
      </c>
      <c r="T12" s="1">
        <f t="shared" si="2"/>
        <v>12</v>
      </c>
      <c r="U12" s="8"/>
      <c r="V12" s="7"/>
    </row>
    <row r="13" spans="1:22" ht="8.25">
      <c r="A13" s="1" t="s">
        <v>50</v>
      </c>
      <c r="B13" s="1" t="s">
        <v>66</v>
      </c>
      <c r="C13" s="2">
        <v>0.0002</v>
      </c>
      <c r="D13" s="1" t="s">
        <v>125</v>
      </c>
      <c r="E13" s="1" t="s">
        <v>14</v>
      </c>
      <c r="F13" s="1" t="s">
        <v>14</v>
      </c>
      <c r="G13" s="1" t="s">
        <v>14</v>
      </c>
      <c r="H13" s="1" t="s">
        <v>14</v>
      </c>
      <c r="I13" s="1">
        <v>0.0006</v>
      </c>
      <c r="J13" s="1" t="s">
        <v>14</v>
      </c>
      <c r="K13" s="1" t="s">
        <v>14</v>
      </c>
      <c r="L13" s="1" t="s">
        <v>14</v>
      </c>
      <c r="M13" s="1" t="s">
        <v>14</v>
      </c>
      <c r="N13" s="1" t="s">
        <v>14</v>
      </c>
      <c r="O13" s="1" t="s">
        <v>14</v>
      </c>
      <c r="P13" s="1" t="s">
        <v>14</v>
      </c>
      <c r="Q13" s="2">
        <f t="shared" si="0"/>
        <v>0.0006</v>
      </c>
      <c r="R13" s="1">
        <f t="shared" si="3"/>
        <v>0.0006</v>
      </c>
      <c r="S13" s="2">
        <f t="shared" si="1"/>
        <v>0.0006</v>
      </c>
      <c r="T13" s="1">
        <f t="shared" si="2"/>
        <v>1</v>
      </c>
      <c r="U13" s="8"/>
      <c r="V13" s="7"/>
    </row>
    <row r="14" spans="1:22" ht="8.25">
      <c r="A14" s="1" t="s">
        <v>13</v>
      </c>
      <c r="B14" s="1" t="s">
        <v>56</v>
      </c>
      <c r="C14" s="2">
        <v>0.001</v>
      </c>
      <c r="D14" s="1" t="s">
        <v>15</v>
      </c>
      <c r="E14" s="1">
        <v>0.0012</v>
      </c>
      <c r="F14" s="1" t="s">
        <v>14</v>
      </c>
      <c r="G14" s="1" t="s">
        <v>14</v>
      </c>
      <c r="H14" s="1" t="s">
        <v>14</v>
      </c>
      <c r="I14" s="1" t="s">
        <v>14</v>
      </c>
      <c r="J14" s="1" t="s">
        <v>14</v>
      </c>
      <c r="K14" s="1" t="s">
        <v>14</v>
      </c>
      <c r="L14" s="1" t="s">
        <v>14</v>
      </c>
      <c r="M14" s="1" t="s">
        <v>14</v>
      </c>
      <c r="N14" s="1" t="s">
        <v>14</v>
      </c>
      <c r="O14" s="1" t="s">
        <v>14</v>
      </c>
      <c r="P14" s="1" t="s">
        <v>14</v>
      </c>
      <c r="Q14" s="2">
        <f t="shared" si="0"/>
        <v>0.0012</v>
      </c>
      <c r="R14" s="1">
        <f t="shared" si="3"/>
        <v>0.0012</v>
      </c>
      <c r="S14" s="2">
        <f t="shared" si="1"/>
        <v>0.0012</v>
      </c>
      <c r="T14" s="1">
        <f t="shared" si="2"/>
        <v>1</v>
      </c>
      <c r="U14" s="8"/>
      <c r="V14" s="7"/>
    </row>
    <row r="15" spans="1:22" ht="8.25">
      <c r="A15" s="1" t="s">
        <v>16</v>
      </c>
      <c r="B15" s="1" t="s">
        <v>57</v>
      </c>
      <c r="C15" s="2">
        <v>0.001</v>
      </c>
      <c r="D15" s="1" t="s">
        <v>15</v>
      </c>
      <c r="E15" s="1" t="s">
        <v>14</v>
      </c>
      <c r="F15" s="1" t="s">
        <v>14</v>
      </c>
      <c r="G15" s="1" t="s">
        <v>14</v>
      </c>
      <c r="H15" s="1" t="s">
        <v>14</v>
      </c>
      <c r="I15" s="1" t="s">
        <v>14</v>
      </c>
      <c r="J15" s="1" t="s">
        <v>14</v>
      </c>
      <c r="K15" s="1" t="s">
        <v>14</v>
      </c>
      <c r="L15" s="1" t="s">
        <v>14</v>
      </c>
      <c r="M15" s="1" t="s">
        <v>14</v>
      </c>
      <c r="N15" s="1" t="s">
        <v>14</v>
      </c>
      <c r="O15" s="1">
        <v>0.0011</v>
      </c>
      <c r="P15" s="1" t="s">
        <v>14</v>
      </c>
      <c r="Q15" s="2">
        <f t="shared" si="0"/>
        <v>0.0011</v>
      </c>
      <c r="R15" s="1">
        <f t="shared" si="3"/>
        <v>0.0011</v>
      </c>
      <c r="S15" s="2">
        <f t="shared" si="1"/>
        <v>0.0011</v>
      </c>
      <c r="T15" s="1">
        <f t="shared" si="2"/>
        <v>1</v>
      </c>
      <c r="U15" s="8"/>
      <c r="V15" s="7"/>
    </row>
    <row r="16" spans="1:22" ht="8.25">
      <c r="A16" s="1" t="s">
        <v>17</v>
      </c>
      <c r="B16" s="1" t="s">
        <v>58</v>
      </c>
      <c r="C16" s="2">
        <v>0.002</v>
      </c>
      <c r="D16" s="1" t="s">
        <v>12</v>
      </c>
      <c r="E16" s="1" t="s">
        <v>14</v>
      </c>
      <c r="F16" s="1" t="s">
        <v>14</v>
      </c>
      <c r="G16" s="1" t="s">
        <v>14</v>
      </c>
      <c r="H16" s="1" t="s">
        <v>14</v>
      </c>
      <c r="I16" s="1" t="s">
        <v>14</v>
      </c>
      <c r="J16" s="1" t="s">
        <v>14</v>
      </c>
      <c r="K16" s="1" t="s">
        <v>14</v>
      </c>
      <c r="L16" s="1" t="s">
        <v>14</v>
      </c>
      <c r="M16" s="1" t="s">
        <v>14</v>
      </c>
      <c r="N16" s="1" t="s">
        <v>14</v>
      </c>
      <c r="O16" s="1">
        <v>0.0053</v>
      </c>
      <c r="P16" s="1" t="s">
        <v>14</v>
      </c>
      <c r="Q16" s="2">
        <f t="shared" si="0"/>
        <v>0.0053</v>
      </c>
      <c r="R16" s="1">
        <f t="shared" si="3"/>
        <v>0.0053</v>
      </c>
      <c r="S16" s="2">
        <f t="shared" si="1"/>
        <v>0.0053</v>
      </c>
      <c r="T16" s="1">
        <f t="shared" si="2"/>
        <v>1</v>
      </c>
      <c r="U16" s="8"/>
      <c r="V16" s="7"/>
    </row>
    <row r="17" spans="1:22" ht="8.25">
      <c r="A17" s="1" t="s">
        <v>18</v>
      </c>
      <c r="B17" s="1" t="s">
        <v>59</v>
      </c>
      <c r="C17" s="2">
        <v>0.01</v>
      </c>
      <c r="D17" s="1" t="s">
        <v>44</v>
      </c>
      <c r="E17" s="1">
        <v>0.346</v>
      </c>
      <c r="F17" s="1">
        <v>0.4496</v>
      </c>
      <c r="G17" s="1">
        <v>0.5614</v>
      </c>
      <c r="H17" s="1">
        <v>0.6131</v>
      </c>
      <c r="I17" s="1">
        <v>0.6037</v>
      </c>
      <c r="J17" s="1">
        <v>0.65</v>
      </c>
      <c r="K17" s="1">
        <v>0.4428</v>
      </c>
      <c r="L17" s="1">
        <v>0.4585</v>
      </c>
      <c r="M17" s="1">
        <v>0.5731</v>
      </c>
      <c r="N17" s="1">
        <v>0.3865</v>
      </c>
      <c r="O17" s="1">
        <v>0.5671</v>
      </c>
      <c r="P17" s="1">
        <v>0.3844</v>
      </c>
      <c r="Q17" s="2">
        <f t="shared" si="0"/>
        <v>0.65</v>
      </c>
      <c r="R17" s="1">
        <f t="shared" si="3"/>
        <v>0.346</v>
      </c>
      <c r="S17" s="2">
        <f t="shared" si="1"/>
        <v>0.5030166666666667</v>
      </c>
      <c r="T17" s="1">
        <f t="shared" si="2"/>
        <v>12</v>
      </c>
      <c r="U17" s="8"/>
      <c r="V17" s="7"/>
    </row>
    <row r="18" spans="1:22" ht="8.25">
      <c r="A18" s="1" t="s">
        <v>9</v>
      </c>
      <c r="B18" s="1" t="s">
        <v>54</v>
      </c>
      <c r="C18" s="2">
        <v>0.02</v>
      </c>
      <c r="D18" s="1" t="s">
        <v>10</v>
      </c>
      <c r="E18" s="1">
        <v>0.02</v>
      </c>
      <c r="F18" s="1">
        <v>0.02</v>
      </c>
      <c r="G18" s="1">
        <v>0.02</v>
      </c>
      <c r="H18" s="1">
        <v>0.02</v>
      </c>
      <c r="I18" s="1" t="s">
        <v>14</v>
      </c>
      <c r="J18" s="1" t="s">
        <v>14</v>
      </c>
      <c r="K18" s="1" t="s">
        <v>14</v>
      </c>
      <c r="L18" s="1">
        <v>0.02259</v>
      </c>
      <c r="M18" s="1" t="s">
        <v>14</v>
      </c>
      <c r="N18" s="1" t="s">
        <v>14</v>
      </c>
      <c r="O18" s="1" t="s">
        <v>14</v>
      </c>
      <c r="P18" s="1" t="s">
        <v>14</v>
      </c>
      <c r="Q18" s="2">
        <f t="shared" si="0"/>
        <v>0.02259</v>
      </c>
      <c r="R18" s="1">
        <f t="shared" si="3"/>
        <v>0.02</v>
      </c>
      <c r="S18" s="2">
        <f t="shared" si="1"/>
        <v>0.020518</v>
      </c>
      <c r="T18" s="1">
        <f t="shared" si="2"/>
        <v>5</v>
      </c>
      <c r="U18" s="8"/>
      <c r="V18" s="7"/>
    </row>
    <row r="19" spans="1:20" ht="8.25">
      <c r="A19" s="1" t="s">
        <v>19</v>
      </c>
      <c r="B19" s="1" t="s">
        <v>60</v>
      </c>
      <c r="C19" s="2">
        <v>0.001</v>
      </c>
      <c r="D19" s="1" t="s">
        <v>44</v>
      </c>
      <c r="E19" s="1">
        <v>0.0734</v>
      </c>
      <c r="F19" s="1">
        <v>0.0879</v>
      </c>
      <c r="G19" s="1">
        <v>0.0768</v>
      </c>
      <c r="H19" s="1">
        <v>0.0973</v>
      </c>
      <c r="I19" s="1">
        <v>0.0864</v>
      </c>
      <c r="J19" s="1">
        <v>0.079</v>
      </c>
      <c r="K19" s="1">
        <v>0.0671</v>
      </c>
      <c r="L19" s="1">
        <v>0.0678</v>
      </c>
      <c r="M19" s="1">
        <v>0.0827</v>
      </c>
      <c r="N19" s="1">
        <v>0.0683</v>
      </c>
      <c r="O19" s="1">
        <v>0.1139</v>
      </c>
      <c r="P19" s="1">
        <v>0.0754</v>
      </c>
      <c r="Q19" s="2">
        <f t="shared" si="0"/>
        <v>0.1139</v>
      </c>
      <c r="R19" s="1">
        <f t="shared" si="3"/>
        <v>0.0671</v>
      </c>
      <c r="S19" s="2">
        <f t="shared" si="1"/>
        <v>0.08133333333333333</v>
      </c>
      <c r="T19" s="1">
        <f t="shared" si="2"/>
        <v>12</v>
      </c>
    </row>
    <row r="20" spans="1:20" ht="8.25">
      <c r="A20" s="1" t="s">
        <v>20</v>
      </c>
      <c r="B20" s="1" t="s">
        <v>61</v>
      </c>
      <c r="C20" s="2">
        <v>0.001</v>
      </c>
      <c r="D20" s="1" t="s">
        <v>15</v>
      </c>
      <c r="E20" s="1" t="s">
        <v>14</v>
      </c>
      <c r="F20" s="1" t="s">
        <v>14</v>
      </c>
      <c r="G20" s="1" t="s">
        <v>14</v>
      </c>
      <c r="H20" s="1" t="s">
        <v>14</v>
      </c>
      <c r="I20" s="1" t="s">
        <v>14</v>
      </c>
      <c r="J20" s="1" t="s">
        <v>14</v>
      </c>
      <c r="K20" s="1" t="s">
        <v>14</v>
      </c>
      <c r="L20" s="1" t="s">
        <v>14</v>
      </c>
      <c r="M20" s="1" t="s">
        <v>14</v>
      </c>
      <c r="N20" s="1" t="s">
        <v>14</v>
      </c>
      <c r="O20" s="1" t="s">
        <v>14</v>
      </c>
      <c r="P20" s="1" t="s">
        <v>14</v>
      </c>
      <c r="Q20" s="2">
        <f t="shared" si="0"/>
        <v>0</v>
      </c>
      <c r="R20" s="1">
        <f t="shared" si="3"/>
        <v>0</v>
      </c>
      <c r="S20" s="2" t="e">
        <f t="shared" si="1"/>
        <v>#DIV/0!</v>
      </c>
      <c r="T20" s="1">
        <f t="shared" si="2"/>
        <v>0</v>
      </c>
    </row>
    <row r="21" spans="1:20" ht="8.25">
      <c r="A21" s="1" t="s">
        <v>21</v>
      </c>
      <c r="B21" s="1" t="s">
        <v>62</v>
      </c>
      <c r="C21" s="2">
        <v>0.002</v>
      </c>
      <c r="D21" s="1" t="s">
        <v>15</v>
      </c>
      <c r="E21" s="1" t="s">
        <v>14</v>
      </c>
      <c r="F21" s="1" t="s">
        <v>14</v>
      </c>
      <c r="G21" s="1" t="s">
        <v>14</v>
      </c>
      <c r="H21" s="1" t="s">
        <v>14</v>
      </c>
      <c r="I21" s="1" t="s">
        <v>14</v>
      </c>
      <c r="J21" s="1" t="s">
        <v>14</v>
      </c>
      <c r="K21" s="1" t="s">
        <v>14</v>
      </c>
      <c r="L21" s="1" t="s">
        <v>14</v>
      </c>
      <c r="M21" s="1" t="s">
        <v>14</v>
      </c>
      <c r="N21" s="1" t="s">
        <v>14</v>
      </c>
      <c r="O21" s="1" t="s">
        <v>14</v>
      </c>
      <c r="P21" s="1">
        <v>0.0034</v>
      </c>
      <c r="Q21" s="2">
        <f t="shared" si="0"/>
        <v>0.0034</v>
      </c>
      <c r="R21" s="1">
        <f t="shared" si="3"/>
        <v>0.0034</v>
      </c>
      <c r="S21" s="2">
        <f t="shared" si="1"/>
        <v>0.0034</v>
      </c>
      <c r="T21" s="1">
        <f t="shared" si="2"/>
        <v>1</v>
      </c>
    </row>
    <row r="22" spans="1:20" ht="8.25">
      <c r="A22" s="1" t="s">
        <v>51</v>
      </c>
      <c r="B22" s="1" t="s">
        <v>65</v>
      </c>
      <c r="C22" s="2">
        <v>0.005</v>
      </c>
      <c r="D22" s="1" t="s">
        <v>125</v>
      </c>
      <c r="E22" s="1" t="s">
        <v>14</v>
      </c>
      <c r="F22" s="1" t="s">
        <v>14</v>
      </c>
      <c r="G22" s="1" t="s">
        <v>14</v>
      </c>
      <c r="H22" s="1">
        <v>0.0094</v>
      </c>
      <c r="I22" s="1" t="s">
        <v>14</v>
      </c>
      <c r="J22" s="1" t="s">
        <v>14</v>
      </c>
      <c r="K22" s="1" t="s">
        <v>14</v>
      </c>
      <c r="L22" s="1">
        <v>0.0058</v>
      </c>
      <c r="M22" s="1" t="s">
        <v>14</v>
      </c>
      <c r="N22" s="1" t="s">
        <v>14</v>
      </c>
      <c r="O22" s="1" t="s">
        <v>14</v>
      </c>
      <c r="P22" s="1" t="s">
        <v>14</v>
      </c>
      <c r="Q22" s="2">
        <f t="shared" si="0"/>
        <v>0.0094</v>
      </c>
      <c r="R22" s="1">
        <f t="shared" si="3"/>
        <v>0.0058</v>
      </c>
      <c r="S22" s="2">
        <f t="shared" si="1"/>
        <v>0.0076</v>
      </c>
      <c r="T22" s="1">
        <f t="shared" si="2"/>
        <v>2</v>
      </c>
    </row>
    <row r="23" spans="1:20" ht="8.25">
      <c r="A23" s="1" t="s">
        <v>22</v>
      </c>
      <c r="B23" s="1" t="s">
        <v>63</v>
      </c>
      <c r="C23" s="2">
        <v>0.003</v>
      </c>
      <c r="D23" s="1" t="s">
        <v>15</v>
      </c>
      <c r="E23" s="1">
        <v>0.0059</v>
      </c>
      <c r="F23" s="1" t="s">
        <v>14</v>
      </c>
      <c r="G23" s="1" t="s">
        <v>14</v>
      </c>
      <c r="H23" s="20">
        <v>0.006</v>
      </c>
      <c r="I23" s="20">
        <v>0.0052</v>
      </c>
      <c r="J23" s="1">
        <v>0.012</v>
      </c>
      <c r="K23" s="1">
        <v>0.0047</v>
      </c>
      <c r="L23" s="1" t="s">
        <v>14</v>
      </c>
      <c r="M23" s="1">
        <v>0.0051</v>
      </c>
      <c r="N23" s="1" t="s">
        <v>14</v>
      </c>
      <c r="O23" s="1" t="s">
        <v>14</v>
      </c>
      <c r="P23" s="1">
        <v>0.011</v>
      </c>
      <c r="Q23" s="2">
        <f t="shared" si="0"/>
        <v>0.012</v>
      </c>
      <c r="R23" s="1">
        <f t="shared" si="3"/>
        <v>0.0047</v>
      </c>
      <c r="S23" s="2">
        <f t="shared" si="1"/>
        <v>0.0071285714285714286</v>
      </c>
      <c r="T23" s="1">
        <f t="shared" si="2"/>
        <v>7</v>
      </c>
    </row>
    <row r="24" spans="1:20" ht="16.5">
      <c r="A24" s="1" t="s">
        <v>25</v>
      </c>
      <c r="B24" s="1" t="s">
        <v>64</v>
      </c>
      <c r="D24" s="1" t="s">
        <v>26</v>
      </c>
      <c r="E24" s="1">
        <v>4</v>
      </c>
      <c r="F24" s="1">
        <v>4.8</v>
      </c>
      <c r="G24" s="1">
        <v>8.4</v>
      </c>
      <c r="H24" s="1">
        <v>10.4</v>
      </c>
      <c r="I24" s="1">
        <v>14</v>
      </c>
      <c r="J24" s="1">
        <v>14</v>
      </c>
      <c r="K24" s="1">
        <v>11</v>
      </c>
      <c r="L24" s="1">
        <v>9</v>
      </c>
      <c r="M24" s="1">
        <v>10.5</v>
      </c>
      <c r="N24" s="1">
        <v>10</v>
      </c>
      <c r="O24" s="1">
        <v>4</v>
      </c>
      <c r="P24" s="1">
        <v>4</v>
      </c>
      <c r="Q24" s="1">
        <f t="shared" si="0"/>
        <v>14</v>
      </c>
      <c r="R24" s="1">
        <f t="shared" si="3"/>
        <v>4</v>
      </c>
      <c r="S24" s="1">
        <f t="shared" si="1"/>
        <v>8.674999999999999</v>
      </c>
      <c r="T24" s="1">
        <f t="shared" si="2"/>
        <v>12</v>
      </c>
    </row>
    <row r="25" spans="1:20" ht="8.25">
      <c r="A25" s="1" t="s">
        <v>114</v>
      </c>
      <c r="C25" s="12" t="s">
        <v>133</v>
      </c>
      <c r="S25" s="1" t="e">
        <f>AVERAGE(F25:Q25)</f>
        <v>#DIV/0!</v>
      </c>
      <c r="T25" s="1">
        <f t="shared" si="2"/>
        <v>0</v>
      </c>
    </row>
    <row r="26" spans="1:20" ht="8.25">
      <c r="A26" s="1" t="s">
        <v>87</v>
      </c>
      <c r="C26" s="2">
        <v>0.028</v>
      </c>
      <c r="D26" s="1" t="s">
        <v>113</v>
      </c>
      <c r="E26" s="1" t="s">
        <v>14</v>
      </c>
      <c r="H26" s="1" t="s">
        <v>14</v>
      </c>
      <c r="K26" s="1" t="s">
        <v>14</v>
      </c>
      <c r="N26" s="1" t="s">
        <v>14</v>
      </c>
      <c r="Q26" s="1">
        <f aca="true" t="shared" si="4" ref="Q26:Q35">MAX(D26:N26)</f>
        <v>0</v>
      </c>
      <c r="R26" s="1">
        <f aca="true" t="shared" si="5" ref="R26:R54">MIN(E26:P26)</f>
        <v>0</v>
      </c>
      <c r="S26" s="1">
        <f aca="true" t="shared" si="6" ref="S26:S54">AVERAGE(E26:Q26)</f>
        <v>0</v>
      </c>
      <c r="T26" s="1">
        <f aca="true" t="shared" si="7" ref="T26:T54">COUNT(E26:P26)</f>
        <v>0</v>
      </c>
    </row>
    <row r="27" spans="1:20" ht="8.25">
      <c r="A27" s="1" t="s">
        <v>88</v>
      </c>
      <c r="C27" s="2">
        <v>0.28</v>
      </c>
      <c r="D27" s="1" t="s">
        <v>113</v>
      </c>
      <c r="E27" s="21" t="s">
        <v>14</v>
      </c>
      <c r="G27" s="18"/>
      <c r="H27" s="21" t="s">
        <v>14</v>
      </c>
      <c r="I27" s="21"/>
      <c r="J27" s="21"/>
      <c r="K27" s="21" t="s">
        <v>14</v>
      </c>
      <c r="M27" s="21"/>
      <c r="N27" s="21" t="s">
        <v>14</v>
      </c>
      <c r="P27" s="21"/>
      <c r="Q27" s="1">
        <f t="shared" si="4"/>
        <v>0</v>
      </c>
      <c r="R27" s="1">
        <f t="shared" si="5"/>
        <v>0</v>
      </c>
      <c r="S27" s="1">
        <f t="shared" si="6"/>
        <v>0</v>
      </c>
      <c r="T27" s="1">
        <f t="shared" si="7"/>
        <v>0</v>
      </c>
    </row>
    <row r="28" spans="1:20" ht="8.25">
      <c r="A28" s="1" t="s">
        <v>89</v>
      </c>
      <c r="C28" s="2">
        <v>0.28</v>
      </c>
      <c r="D28" s="1" t="s">
        <v>113</v>
      </c>
      <c r="E28" s="1" t="s">
        <v>14</v>
      </c>
      <c r="H28" s="1" t="s">
        <v>14</v>
      </c>
      <c r="K28" s="1" t="s">
        <v>14</v>
      </c>
      <c r="N28" s="1" t="s">
        <v>14</v>
      </c>
      <c r="Q28" s="1">
        <f t="shared" si="4"/>
        <v>0</v>
      </c>
      <c r="R28" s="1">
        <f t="shared" si="5"/>
        <v>0</v>
      </c>
      <c r="S28" s="1">
        <f t="shared" si="6"/>
        <v>0</v>
      </c>
      <c r="T28" s="1">
        <f t="shared" si="7"/>
        <v>0</v>
      </c>
    </row>
    <row r="29" spans="1:20" ht="8.25">
      <c r="A29" s="1" t="s">
        <v>90</v>
      </c>
      <c r="C29" s="2">
        <v>0.28</v>
      </c>
      <c r="D29" s="1" t="s">
        <v>113</v>
      </c>
      <c r="E29" s="1" t="s">
        <v>14</v>
      </c>
      <c r="H29" s="1" t="s">
        <v>14</v>
      </c>
      <c r="K29" s="1" t="s">
        <v>14</v>
      </c>
      <c r="N29" s="1" t="s">
        <v>14</v>
      </c>
      <c r="Q29" s="1">
        <f t="shared" si="4"/>
        <v>0</v>
      </c>
      <c r="R29" s="1">
        <f t="shared" si="5"/>
        <v>0</v>
      </c>
      <c r="S29" s="1">
        <f t="shared" si="6"/>
        <v>0</v>
      </c>
      <c r="T29" s="1">
        <f t="shared" si="7"/>
        <v>0</v>
      </c>
    </row>
    <row r="30" spans="1:20" ht="8.25">
      <c r="A30" s="1" t="s">
        <v>91</v>
      </c>
      <c r="C30" s="2">
        <v>0.28</v>
      </c>
      <c r="D30" s="1" t="s">
        <v>113</v>
      </c>
      <c r="E30" s="1" t="s">
        <v>14</v>
      </c>
      <c r="H30" s="1" t="s">
        <v>14</v>
      </c>
      <c r="K30" s="1" t="s">
        <v>14</v>
      </c>
      <c r="N30" s="1" t="s">
        <v>14</v>
      </c>
      <c r="Q30" s="1">
        <f t="shared" si="4"/>
        <v>0</v>
      </c>
      <c r="R30" s="1">
        <f t="shared" si="5"/>
        <v>0</v>
      </c>
      <c r="S30" s="1">
        <f t="shared" si="6"/>
        <v>0</v>
      </c>
      <c r="T30" s="1">
        <f t="shared" si="7"/>
        <v>0</v>
      </c>
    </row>
    <row r="31" spans="1:20" ht="8.25">
      <c r="A31" s="1" t="s">
        <v>92</v>
      </c>
      <c r="C31" s="2">
        <v>0.28</v>
      </c>
      <c r="D31" s="1" t="s">
        <v>113</v>
      </c>
      <c r="E31" s="1" t="s">
        <v>14</v>
      </c>
      <c r="H31" s="1" t="s">
        <v>14</v>
      </c>
      <c r="K31" s="1" t="s">
        <v>14</v>
      </c>
      <c r="N31" s="1" t="s">
        <v>14</v>
      </c>
      <c r="Q31" s="1">
        <f t="shared" si="4"/>
        <v>0</v>
      </c>
      <c r="R31" s="1">
        <f t="shared" si="5"/>
        <v>0</v>
      </c>
      <c r="S31" s="1">
        <f t="shared" si="6"/>
        <v>0</v>
      </c>
      <c r="T31" s="1">
        <f t="shared" si="7"/>
        <v>0</v>
      </c>
    </row>
    <row r="32" spans="1:20" ht="8.25">
      <c r="A32" s="1" t="s">
        <v>93</v>
      </c>
      <c r="C32" s="2">
        <v>0.28</v>
      </c>
      <c r="D32" s="1" t="s">
        <v>113</v>
      </c>
      <c r="E32" s="20" t="s">
        <v>14</v>
      </c>
      <c r="G32" s="20"/>
      <c r="H32" s="20" t="s">
        <v>14</v>
      </c>
      <c r="I32" s="20"/>
      <c r="J32" s="20"/>
      <c r="K32" s="20" t="s">
        <v>14</v>
      </c>
      <c r="M32" s="20"/>
      <c r="N32" s="20" t="s">
        <v>14</v>
      </c>
      <c r="P32" s="20"/>
      <c r="Q32" s="1">
        <f t="shared" si="4"/>
        <v>0</v>
      </c>
      <c r="R32" s="1">
        <f t="shared" si="5"/>
        <v>0</v>
      </c>
      <c r="S32" s="1">
        <f t="shared" si="6"/>
        <v>0</v>
      </c>
      <c r="T32" s="1">
        <f t="shared" si="7"/>
        <v>0</v>
      </c>
    </row>
    <row r="33" spans="1:20" ht="8.25">
      <c r="A33" s="1" t="s">
        <v>94</v>
      </c>
      <c r="C33" s="2">
        <v>0.28</v>
      </c>
      <c r="D33" s="1" t="s">
        <v>113</v>
      </c>
      <c r="E33" s="20" t="s">
        <v>14</v>
      </c>
      <c r="G33" s="20"/>
      <c r="H33" s="20" t="s">
        <v>14</v>
      </c>
      <c r="I33" s="20"/>
      <c r="J33" s="20"/>
      <c r="K33" s="20" t="s">
        <v>14</v>
      </c>
      <c r="M33" s="20"/>
      <c r="N33" s="20" t="s">
        <v>14</v>
      </c>
      <c r="P33" s="20"/>
      <c r="Q33" s="1">
        <f t="shared" si="4"/>
        <v>0</v>
      </c>
      <c r="R33" s="1">
        <f t="shared" si="5"/>
        <v>0</v>
      </c>
      <c r="S33" s="1">
        <f t="shared" si="6"/>
        <v>0</v>
      </c>
      <c r="T33" s="1">
        <f t="shared" si="7"/>
        <v>0</v>
      </c>
    </row>
    <row r="34" spans="1:20" ht="8.25">
      <c r="A34" s="1" t="s">
        <v>95</v>
      </c>
      <c r="C34" s="2">
        <v>0.028</v>
      </c>
      <c r="D34" s="1" t="s">
        <v>113</v>
      </c>
      <c r="E34" s="20" t="s">
        <v>14</v>
      </c>
      <c r="G34" s="20"/>
      <c r="H34" s="20" t="s">
        <v>14</v>
      </c>
      <c r="I34" s="20"/>
      <c r="J34" s="20"/>
      <c r="K34" s="20" t="s">
        <v>14</v>
      </c>
      <c r="M34" s="20"/>
      <c r="N34" s="20" t="s">
        <v>14</v>
      </c>
      <c r="P34" s="20"/>
      <c r="Q34" s="1">
        <f t="shared" si="4"/>
        <v>0</v>
      </c>
      <c r="R34" s="1">
        <f t="shared" si="5"/>
        <v>0</v>
      </c>
      <c r="S34" s="1">
        <f t="shared" si="6"/>
        <v>0</v>
      </c>
      <c r="T34" s="1">
        <f t="shared" si="7"/>
        <v>0</v>
      </c>
    </row>
    <row r="35" spans="1:20" ht="8.25">
      <c r="A35" s="1" t="s">
        <v>96</v>
      </c>
      <c r="C35" s="2">
        <v>0.028</v>
      </c>
      <c r="D35" s="1" t="s">
        <v>113</v>
      </c>
      <c r="E35" s="20" t="s">
        <v>14</v>
      </c>
      <c r="G35" s="20"/>
      <c r="H35" s="20" t="s">
        <v>14</v>
      </c>
      <c r="I35" s="20"/>
      <c r="J35" s="20"/>
      <c r="K35" s="20" t="s">
        <v>14</v>
      </c>
      <c r="M35" s="20"/>
      <c r="N35" s="20" t="s">
        <v>14</v>
      </c>
      <c r="P35" s="20"/>
      <c r="Q35" s="1">
        <f t="shared" si="4"/>
        <v>0</v>
      </c>
      <c r="R35" s="1">
        <f t="shared" si="5"/>
        <v>0</v>
      </c>
      <c r="S35" s="1">
        <f t="shared" si="6"/>
        <v>0</v>
      </c>
      <c r="T35" s="1">
        <f t="shared" si="7"/>
        <v>0</v>
      </c>
    </row>
    <row r="36" spans="1:20" ht="8.25">
      <c r="A36" s="1" t="s">
        <v>97</v>
      </c>
      <c r="C36" s="2">
        <v>0.028</v>
      </c>
      <c r="D36" s="1" t="s">
        <v>113</v>
      </c>
      <c r="E36" s="20" t="s">
        <v>14</v>
      </c>
      <c r="G36" s="20"/>
      <c r="H36" s="20" t="s">
        <v>14</v>
      </c>
      <c r="I36" s="20"/>
      <c r="J36" s="20"/>
      <c r="K36" s="20" t="s">
        <v>14</v>
      </c>
      <c r="M36" s="20"/>
      <c r="N36" s="20" t="s">
        <v>14</v>
      </c>
      <c r="P36" s="20"/>
      <c r="Q36" s="1">
        <f>MAX(D35:N36)</f>
        <v>0</v>
      </c>
      <c r="R36" s="1">
        <f t="shared" si="5"/>
        <v>0</v>
      </c>
      <c r="S36" s="1">
        <f t="shared" si="6"/>
        <v>0</v>
      </c>
      <c r="T36" s="1">
        <f t="shared" si="7"/>
        <v>0</v>
      </c>
    </row>
    <row r="37" spans="1:20" ht="8.25">
      <c r="A37" s="1" t="s">
        <v>115</v>
      </c>
      <c r="C37" s="2">
        <v>0.028</v>
      </c>
      <c r="D37" s="1" t="s">
        <v>113</v>
      </c>
      <c r="E37" s="20" t="s">
        <v>14</v>
      </c>
      <c r="G37" s="20"/>
      <c r="H37" s="20" t="s">
        <v>14</v>
      </c>
      <c r="I37" s="20"/>
      <c r="J37" s="20"/>
      <c r="K37" s="20" t="s">
        <v>14</v>
      </c>
      <c r="M37" s="20"/>
      <c r="N37" s="20" t="s">
        <v>14</v>
      </c>
      <c r="P37" s="20"/>
      <c r="Q37" s="1">
        <f aca="true" t="shared" si="8" ref="Q37:Q54">MAX(D37:N37)</f>
        <v>0</v>
      </c>
      <c r="R37" s="1">
        <f t="shared" si="5"/>
        <v>0</v>
      </c>
      <c r="S37" s="1">
        <f t="shared" si="6"/>
        <v>0</v>
      </c>
      <c r="T37" s="1">
        <f t="shared" si="7"/>
        <v>0</v>
      </c>
    </row>
    <row r="38" spans="1:20" ht="8.25">
      <c r="A38" s="1" t="s">
        <v>116</v>
      </c>
      <c r="C38" s="2">
        <v>0.056</v>
      </c>
      <c r="D38" s="1" t="s">
        <v>113</v>
      </c>
      <c r="E38" s="20" t="s">
        <v>14</v>
      </c>
      <c r="G38" s="20"/>
      <c r="H38" s="20" t="s">
        <v>14</v>
      </c>
      <c r="I38" s="20"/>
      <c r="J38" s="20"/>
      <c r="K38" s="20" t="s">
        <v>14</v>
      </c>
      <c r="M38" s="20"/>
      <c r="N38" s="20" t="s">
        <v>14</v>
      </c>
      <c r="P38" s="20"/>
      <c r="Q38" s="1">
        <f t="shared" si="8"/>
        <v>0</v>
      </c>
      <c r="R38" s="1">
        <f t="shared" si="5"/>
        <v>0</v>
      </c>
      <c r="S38" s="1">
        <f t="shared" si="6"/>
        <v>0</v>
      </c>
      <c r="T38" s="1">
        <f t="shared" si="7"/>
        <v>0</v>
      </c>
    </row>
    <row r="39" spans="1:20" ht="8.25">
      <c r="A39" s="1" t="s">
        <v>98</v>
      </c>
      <c r="C39" s="2">
        <v>0.028</v>
      </c>
      <c r="D39" s="1" t="s">
        <v>113</v>
      </c>
      <c r="E39" s="20" t="s">
        <v>14</v>
      </c>
      <c r="G39" s="20"/>
      <c r="H39" s="20" t="s">
        <v>14</v>
      </c>
      <c r="I39" s="20"/>
      <c r="J39" s="20"/>
      <c r="K39" s="20" t="s">
        <v>14</v>
      </c>
      <c r="M39" s="20"/>
      <c r="N39" s="20" t="s">
        <v>14</v>
      </c>
      <c r="P39" s="20"/>
      <c r="Q39" s="1">
        <f t="shared" si="8"/>
        <v>0</v>
      </c>
      <c r="R39" s="1">
        <f t="shared" si="5"/>
        <v>0</v>
      </c>
      <c r="S39" s="1">
        <f t="shared" si="6"/>
        <v>0</v>
      </c>
      <c r="T39" s="1">
        <f t="shared" si="7"/>
        <v>0</v>
      </c>
    </row>
    <row r="40" spans="1:20" ht="8.25">
      <c r="A40" s="1" t="s">
        <v>99</v>
      </c>
      <c r="C40" s="2">
        <v>0.028</v>
      </c>
      <c r="D40" s="1" t="s">
        <v>113</v>
      </c>
      <c r="E40" s="20" t="s">
        <v>14</v>
      </c>
      <c r="G40" s="20"/>
      <c r="H40" s="20" t="s">
        <v>14</v>
      </c>
      <c r="I40" s="20"/>
      <c r="J40" s="20"/>
      <c r="K40" s="20" t="s">
        <v>14</v>
      </c>
      <c r="M40" s="20"/>
      <c r="N40" s="20" t="s">
        <v>14</v>
      </c>
      <c r="P40" s="20"/>
      <c r="Q40" s="1">
        <f t="shared" si="8"/>
        <v>0</v>
      </c>
      <c r="R40" s="1">
        <f t="shared" si="5"/>
        <v>0</v>
      </c>
      <c r="S40" s="1">
        <f t="shared" si="6"/>
        <v>0</v>
      </c>
      <c r="T40" s="1">
        <f t="shared" si="7"/>
        <v>0</v>
      </c>
    </row>
    <row r="41" spans="1:20" ht="8.25">
      <c r="A41" s="1" t="s">
        <v>100</v>
      </c>
      <c r="C41" s="2">
        <v>0.028</v>
      </c>
      <c r="D41" s="1" t="s">
        <v>113</v>
      </c>
      <c r="E41" s="20" t="s">
        <v>14</v>
      </c>
      <c r="G41" s="20"/>
      <c r="H41" s="20" t="s">
        <v>14</v>
      </c>
      <c r="I41" s="20"/>
      <c r="J41" s="20"/>
      <c r="K41" s="20" t="s">
        <v>14</v>
      </c>
      <c r="M41" s="20"/>
      <c r="N41" s="20" t="s">
        <v>14</v>
      </c>
      <c r="P41" s="20"/>
      <c r="Q41" s="1">
        <f t="shared" si="8"/>
        <v>0</v>
      </c>
      <c r="R41" s="1">
        <f t="shared" si="5"/>
        <v>0</v>
      </c>
      <c r="S41" s="1">
        <f t="shared" si="6"/>
        <v>0</v>
      </c>
      <c r="T41" s="1">
        <f t="shared" si="7"/>
        <v>0</v>
      </c>
    </row>
    <row r="42" spans="1:20" ht="8.25">
      <c r="A42" s="1" t="s">
        <v>101</v>
      </c>
      <c r="C42" s="2">
        <v>0.028</v>
      </c>
      <c r="D42" s="1" t="s">
        <v>113</v>
      </c>
      <c r="E42" s="20" t="s">
        <v>14</v>
      </c>
      <c r="G42" s="20"/>
      <c r="H42" s="20" t="s">
        <v>14</v>
      </c>
      <c r="I42" s="20"/>
      <c r="J42" s="20"/>
      <c r="K42" s="20" t="s">
        <v>14</v>
      </c>
      <c r="M42" s="20"/>
      <c r="N42" s="20" t="s">
        <v>14</v>
      </c>
      <c r="P42" s="20"/>
      <c r="Q42" s="1">
        <f t="shared" si="8"/>
        <v>0</v>
      </c>
      <c r="R42" s="1">
        <f t="shared" si="5"/>
        <v>0</v>
      </c>
      <c r="S42" s="1">
        <f t="shared" si="6"/>
        <v>0</v>
      </c>
      <c r="T42" s="1">
        <f t="shared" si="7"/>
        <v>0</v>
      </c>
    </row>
    <row r="43" spans="1:20" ht="8.25">
      <c r="A43" s="1" t="s">
        <v>102</v>
      </c>
      <c r="C43" s="2">
        <v>0.028</v>
      </c>
      <c r="D43" s="1" t="s">
        <v>113</v>
      </c>
      <c r="E43" s="20" t="s">
        <v>14</v>
      </c>
      <c r="G43" s="20"/>
      <c r="H43" s="20" t="s">
        <v>14</v>
      </c>
      <c r="I43" s="20"/>
      <c r="J43" s="20"/>
      <c r="K43" s="20" t="s">
        <v>14</v>
      </c>
      <c r="M43" s="20"/>
      <c r="N43" s="20" t="s">
        <v>14</v>
      </c>
      <c r="P43" s="20"/>
      <c r="Q43" s="1">
        <f t="shared" si="8"/>
        <v>0</v>
      </c>
      <c r="R43" s="1">
        <f t="shared" si="5"/>
        <v>0</v>
      </c>
      <c r="S43" s="1">
        <f t="shared" si="6"/>
        <v>0</v>
      </c>
      <c r="T43" s="1">
        <f t="shared" si="7"/>
        <v>0</v>
      </c>
    </row>
    <row r="44" spans="1:20" ht="8.25">
      <c r="A44" s="1" t="s">
        <v>103</v>
      </c>
      <c r="C44" s="2">
        <v>0.028</v>
      </c>
      <c r="D44" s="1" t="s">
        <v>113</v>
      </c>
      <c r="E44" s="1" t="s">
        <v>14</v>
      </c>
      <c r="H44" s="1" t="s">
        <v>14</v>
      </c>
      <c r="K44" s="1" t="s">
        <v>14</v>
      </c>
      <c r="N44" s="1" t="s">
        <v>14</v>
      </c>
      <c r="Q44" s="1">
        <f t="shared" si="8"/>
        <v>0</v>
      </c>
      <c r="R44" s="1">
        <f t="shared" si="5"/>
        <v>0</v>
      </c>
      <c r="S44" s="1">
        <f t="shared" si="6"/>
        <v>0</v>
      </c>
      <c r="T44" s="1">
        <f t="shared" si="7"/>
        <v>0</v>
      </c>
    </row>
    <row r="45" spans="1:20" ht="8.25">
      <c r="A45" s="1" t="s">
        <v>104</v>
      </c>
      <c r="C45" s="2">
        <v>0.028</v>
      </c>
      <c r="D45" s="1" t="s">
        <v>113</v>
      </c>
      <c r="E45" s="20" t="s">
        <v>14</v>
      </c>
      <c r="G45" s="20"/>
      <c r="H45" s="20" t="s">
        <v>14</v>
      </c>
      <c r="I45" s="20"/>
      <c r="J45" s="20"/>
      <c r="K45" s="20" t="s">
        <v>14</v>
      </c>
      <c r="M45" s="20"/>
      <c r="N45" s="20" t="s">
        <v>14</v>
      </c>
      <c r="P45" s="20"/>
      <c r="Q45" s="1">
        <f t="shared" si="8"/>
        <v>0</v>
      </c>
      <c r="R45" s="1">
        <f t="shared" si="5"/>
        <v>0</v>
      </c>
      <c r="S45" s="1">
        <f t="shared" si="6"/>
        <v>0</v>
      </c>
      <c r="T45" s="1">
        <f t="shared" si="7"/>
        <v>0</v>
      </c>
    </row>
    <row r="46" spans="1:20" ht="8.25">
      <c r="A46" s="1" t="s">
        <v>105</v>
      </c>
      <c r="C46" s="2">
        <v>0.028</v>
      </c>
      <c r="D46" s="1" t="s">
        <v>113</v>
      </c>
      <c r="E46" s="20" t="s">
        <v>14</v>
      </c>
      <c r="G46" s="20"/>
      <c r="H46" s="20" t="s">
        <v>14</v>
      </c>
      <c r="I46" s="20"/>
      <c r="J46" s="20"/>
      <c r="K46" s="20" t="s">
        <v>14</v>
      </c>
      <c r="M46" s="20"/>
      <c r="N46" s="20" t="s">
        <v>14</v>
      </c>
      <c r="P46" s="20"/>
      <c r="Q46" s="1">
        <f t="shared" si="8"/>
        <v>0</v>
      </c>
      <c r="R46" s="1">
        <f t="shared" si="5"/>
        <v>0</v>
      </c>
      <c r="S46" s="1">
        <f t="shared" si="6"/>
        <v>0</v>
      </c>
      <c r="T46" s="1">
        <f t="shared" si="7"/>
        <v>0</v>
      </c>
    </row>
    <row r="47" spans="1:20" ht="8.25">
      <c r="A47" s="1" t="s">
        <v>106</v>
      </c>
      <c r="C47" s="2">
        <v>0.028</v>
      </c>
      <c r="D47" s="1" t="s">
        <v>113</v>
      </c>
      <c r="E47" s="20" t="s">
        <v>14</v>
      </c>
      <c r="G47" s="20"/>
      <c r="H47" s="20" t="s">
        <v>14</v>
      </c>
      <c r="I47" s="20"/>
      <c r="J47" s="20"/>
      <c r="K47" s="20">
        <v>0.54</v>
      </c>
      <c r="M47" s="20"/>
      <c r="N47" s="20" t="s">
        <v>14</v>
      </c>
      <c r="P47" s="20"/>
      <c r="Q47" s="1">
        <f t="shared" si="8"/>
        <v>0.54</v>
      </c>
      <c r="R47" s="1">
        <f t="shared" si="5"/>
        <v>0.54</v>
      </c>
      <c r="S47" s="1">
        <f t="shared" si="6"/>
        <v>0.54</v>
      </c>
      <c r="T47" s="1">
        <f t="shared" si="7"/>
        <v>1</v>
      </c>
    </row>
    <row r="48" spans="1:20" ht="8.25">
      <c r="A48" s="1" t="s">
        <v>117</v>
      </c>
      <c r="C48" s="2">
        <v>0.028</v>
      </c>
      <c r="D48" s="1" t="s">
        <v>113</v>
      </c>
      <c r="E48" s="20" t="s">
        <v>14</v>
      </c>
      <c r="G48" s="20"/>
      <c r="H48" s="20" t="s">
        <v>14</v>
      </c>
      <c r="I48" s="20"/>
      <c r="J48" s="20"/>
      <c r="K48" s="20" t="s">
        <v>14</v>
      </c>
      <c r="M48" s="20"/>
      <c r="N48" s="20" t="s">
        <v>14</v>
      </c>
      <c r="P48" s="20"/>
      <c r="Q48" s="1">
        <f t="shared" si="8"/>
        <v>0</v>
      </c>
      <c r="R48" s="1">
        <f t="shared" si="5"/>
        <v>0</v>
      </c>
      <c r="S48" s="1">
        <f t="shared" si="6"/>
        <v>0</v>
      </c>
      <c r="T48" s="1">
        <f t="shared" si="7"/>
        <v>0</v>
      </c>
    </row>
    <row r="49" spans="1:20" ht="8.25">
      <c r="A49" s="1" t="s">
        <v>107</v>
      </c>
      <c r="C49" s="2">
        <v>0.028</v>
      </c>
      <c r="D49" s="1" t="s">
        <v>113</v>
      </c>
      <c r="E49" s="1" t="s">
        <v>14</v>
      </c>
      <c r="G49" s="20"/>
      <c r="H49" s="1" t="s">
        <v>14</v>
      </c>
      <c r="J49" s="20"/>
      <c r="K49" s="1" t="s">
        <v>14</v>
      </c>
      <c r="M49" s="20"/>
      <c r="N49" s="1" t="s">
        <v>14</v>
      </c>
      <c r="P49" s="20"/>
      <c r="Q49" s="1">
        <f t="shared" si="8"/>
        <v>0</v>
      </c>
      <c r="R49" s="1">
        <f t="shared" si="5"/>
        <v>0</v>
      </c>
      <c r="S49" s="1">
        <f t="shared" si="6"/>
        <v>0</v>
      </c>
      <c r="T49" s="1">
        <f t="shared" si="7"/>
        <v>0</v>
      </c>
    </row>
    <row r="50" spans="1:20" ht="8.25">
      <c r="A50" s="1" t="s">
        <v>108</v>
      </c>
      <c r="C50" s="2">
        <v>0.028</v>
      </c>
      <c r="D50" s="1" t="s">
        <v>113</v>
      </c>
      <c r="E50" s="20" t="s">
        <v>14</v>
      </c>
      <c r="G50" s="20"/>
      <c r="H50" s="20" t="s">
        <v>14</v>
      </c>
      <c r="I50" s="20"/>
      <c r="J50" s="20"/>
      <c r="K50" s="20" t="s">
        <v>14</v>
      </c>
      <c r="M50" s="20"/>
      <c r="N50" s="20" t="s">
        <v>14</v>
      </c>
      <c r="P50" s="20"/>
      <c r="Q50" s="1">
        <f t="shared" si="8"/>
        <v>0</v>
      </c>
      <c r="R50" s="1">
        <f t="shared" si="5"/>
        <v>0</v>
      </c>
      <c r="S50" s="1">
        <f t="shared" si="6"/>
        <v>0</v>
      </c>
      <c r="T50" s="1">
        <f t="shared" si="7"/>
        <v>0</v>
      </c>
    </row>
    <row r="51" spans="1:20" ht="8.25">
      <c r="A51" s="1" t="s">
        <v>109</v>
      </c>
      <c r="C51" s="2">
        <v>0.028</v>
      </c>
      <c r="D51" s="1" t="s">
        <v>113</v>
      </c>
      <c r="E51" s="20" t="s">
        <v>14</v>
      </c>
      <c r="G51" s="20"/>
      <c r="H51" s="20" t="s">
        <v>14</v>
      </c>
      <c r="I51" s="20"/>
      <c r="J51" s="20"/>
      <c r="K51" s="20" t="s">
        <v>14</v>
      </c>
      <c r="M51" s="20"/>
      <c r="N51" s="20" t="s">
        <v>14</v>
      </c>
      <c r="P51" s="20"/>
      <c r="Q51" s="1">
        <f t="shared" si="8"/>
        <v>0</v>
      </c>
      <c r="R51" s="1">
        <f t="shared" si="5"/>
        <v>0</v>
      </c>
      <c r="S51" s="1">
        <f t="shared" si="6"/>
        <v>0</v>
      </c>
      <c r="T51" s="1">
        <f t="shared" si="7"/>
        <v>0</v>
      </c>
    </row>
    <row r="52" spans="1:20" ht="8.25">
      <c r="A52" s="1" t="s">
        <v>110</v>
      </c>
      <c r="C52" s="2">
        <v>0.28</v>
      </c>
      <c r="D52" s="1" t="s">
        <v>113</v>
      </c>
      <c r="E52" s="20" t="s">
        <v>14</v>
      </c>
      <c r="G52" s="20"/>
      <c r="H52" s="20" t="s">
        <v>14</v>
      </c>
      <c r="I52" s="20"/>
      <c r="J52" s="20"/>
      <c r="K52" s="20" t="s">
        <v>14</v>
      </c>
      <c r="M52" s="20"/>
      <c r="N52" s="20" t="s">
        <v>14</v>
      </c>
      <c r="P52" s="20"/>
      <c r="Q52" s="1">
        <f t="shared" si="8"/>
        <v>0</v>
      </c>
      <c r="R52" s="1">
        <f t="shared" si="5"/>
        <v>0</v>
      </c>
      <c r="S52" s="1">
        <f t="shared" si="6"/>
        <v>0</v>
      </c>
      <c r="T52" s="1">
        <f t="shared" si="7"/>
        <v>0</v>
      </c>
    </row>
    <row r="53" spans="1:20" ht="8.25">
      <c r="A53" s="1" t="s">
        <v>111</v>
      </c>
      <c r="C53" s="2">
        <v>2.1</v>
      </c>
      <c r="D53" s="1" t="s">
        <v>113</v>
      </c>
      <c r="E53" s="20" t="s">
        <v>14</v>
      </c>
      <c r="G53" s="20"/>
      <c r="H53" s="20" t="s">
        <v>14</v>
      </c>
      <c r="I53" s="20"/>
      <c r="J53" s="20"/>
      <c r="K53" s="20" t="s">
        <v>14</v>
      </c>
      <c r="M53" s="20"/>
      <c r="N53" s="20" t="s">
        <v>14</v>
      </c>
      <c r="P53" s="20"/>
      <c r="Q53" s="1">
        <f t="shared" si="8"/>
        <v>0</v>
      </c>
      <c r="R53" s="1">
        <f t="shared" si="5"/>
        <v>0</v>
      </c>
      <c r="S53" s="1">
        <f t="shared" si="6"/>
        <v>0</v>
      </c>
      <c r="T53" s="1">
        <f t="shared" si="7"/>
        <v>0</v>
      </c>
    </row>
    <row r="54" spans="1:20" ht="8.25">
      <c r="A54" s="1" t="s">
        <v>112</v>
      </c>
      <c r="C54" s="2">
        <v>0.52</v>
      </c>
      <c r="D54" s="1" t="s">
        <v>113</v>
      </c>
      <c r="E54" s="20" t="s">
        <v>14</v>
      </c>
      <c r="G54" s="20"/>
      <c r="H54" s="20" t="s">
        <v>14</v>
      </c>
      <c r="I54" s="20"/>
      <c r="J54" s="20"/>
      <c r="K54" s="20" t="s">
        <v>14</v>
      </c>
      <c r="M54" s="20"/>
      <c r="N54" s="20" t="s">
        <v>14</v>
      </c>
      <c r="P54" s="20"/>
      <c r="Q54" s="1">
        <f t="shared" si="8"/>
        <v>0</v>
      </c>
      <c r="R54" s="1">
        <f t="shared" si="5"/>
        <v>0</v>
      </c>
      <c r="S54" s="1">
        <f t="shared" si="6"/>
        <v>0</v>
      </c>
      <c r="T54" s="1">
        <f t="shared" si="7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1" bestFit="1" customWidth="1"/>
    <col min="2" max="3" width="11.140625" style="1" customWidth="1"/>
    <col min="4" max="4" width="4.8515625" style="1" customWidth="1"/>
    <col min="5" max="6" width="5.7109375" style="1" customWidth="1"/>
    <col min="7" max="8" width="5.7109375" style="1" bestFit="1" customWidth="1"/>
    <col min="9" max="9" width="6.140625" style="1" bestFit="1" customWidth="1"/>
    <col min="10" max="10" width="5.7109375" style="1" bestFit="1" customWidth="1"/>
    <col min="11" max="11" width="5.57421875" style="1" bestFit="1" customWidth="1"/>
    <col min="12" max="13" width="5.7109375" style="1" bestFit="1" customWidth="1"/>
    <col min="14" max="14" width="6.28125" style="1" bestFit="1" customWidth="1"/>
    <col min="15" max="15" width="5.140625" style="1" bestFit="1" customWidth="1"/>
    <col min="16" max="16" width="5.421875" style="1" bestFit="1" customWidth="1"/>
    <col min="17" max="17" width="6.28125" style="1" customWidth="1"/>
    <col min="18" max="18" width="7.57421875" style="1" customWidth="1"/>
    <col min="19" max="19" width="8.421875" style="1" bestFit="1" customWidth="1"/>
    <col min="20" max="20" width="4.421875" style="1" bestFit="1" customWidth="1"/>
    <col min="21" max="16384" width="14.140625" style="1" customWidth="1"/>
  </cols>
  <sheetData>
    <row r="1" spans="2:7" ht="16.5">
      <c r="B1" s="1" t="s">
        <v>83</v>
      </c>
      <c r="D1" s="1" t="s">
        <v>77</v>
      </c>
      <c r="G1" s="1" t="s">
        <v>139</v>
      </c>
    </row>
    <row r="2" spans="2:4" ht="8.25">
      <c r="B2" s="1" t="s">
        <v>84</v>
      </c>
      <c r="C2" s="2" t="s">
        <v>136</v>
      </c>
      <c r="D2" s="1" t="s">
        <v>86</v>
      </c>
    </row>
    <row r="3" spans="2:20" ht="8.25">
      <c r="B3" s="1" t="s">
        <v>85</v>
      </c>
      <c r="C3" s="2"/>
      <c r="E3" s="17">
        <v>38718</v>
      </c>
      <c r="F3" s="17">
        <v>38749</v>
      </c>
      <c r="G3" s="17">
        <v>38777</v>
      </c>
      <c r="H3" s="17">
        <v>38808</v>
      </c>
      <c r="I3" s="17">
        <v>38838</v>
      </c>
      <c r="J3" s="17">
        <v>38869</v>
      </c>
      <c r="K3" s="17">
        <v>38899</v>
      </c>
      <c r="L3" s="3">
        <v>38930</v>
      </c>
      <c r="M3" s="3">
        <v>38961</v>
      </c>
      <c r="N3" s="3">
        <v>38991</v>
      </c>
      <c r="O3" s="3">
        <v>39022</v>
      </c>
      <c r="P3" s="3">
        <v>39052</v>
      </c>
      <c r="Q3" s="4" t="s">
        <v>126</v>
      </c>
      <c r="R3" s="18" t="s">
        <v>127</v>
      </c>
      <c r="S3" s="4" t="s">
        <v>128</v>
      </c>
      <c r="T3" s="1" t="s">
        <v>129</v>
      </c>
    </row>
    <row r="4" spans="1:20" ht="8.25">
      <c r="A4" s="1" t="s">
        <v>0</v>
      </c>
      <c r="B4" s="1" t="s">
        <v>52</v>
      </c>
      <c r="C4" s="2"/>
      <c r="D4" s="1" t="s">
        <v>32</v>
      </c>
      <c r="E4" s="7">
        <v>11.61</v>
      </c>
      <c r="F4" s="7">
        <v>11.16</v>
      </c>
      <c r="G4" s="1">
        <v>9.63</v>
      </c>
      <c r="H4" s="1">
        <v>8.94</v>
      </c>
      <c r="I4" s="7">
        <v>7.23</v>
      </c>
      <c r="J4" s="7">
        <v>8.92</v>
      </c>
      <c r="K4" s="7">
        <v>7.26</v>
      </c>
      <c r="L4" s="7">
        <v>6.9</v>
      </c>
      <c r="M4" s="1">
        <v>10.9</v>
      </c>
      <c r="N4" s="1">
        <v>8.48</v>
      </c>
      <c r="O4" s="1">
        <v>7.25</v>
      </c>
      <c r="P4" s="1">
        <v>9.95</v>
      </c>
      <c r="Q4" s="2">
        <f aca="true" t="shared" si="0" ref="Q4:Q24">MAX(E4:P4)</f>
        <v>11.61</v>
      </c>
      <c r="R4" s="1">
        <f>MIN(E4:P4)</f>
        <v>6.9</v>
      </c>
      <c r="S4" s="2">
        <f aca="true" t="shared" si="1" ref="S4:S24">AVERAGE(E4:P4)</f>
        <v>9.019166666666669</v>
      </c>
      <c r="T4" s="1">
        <f>COUNT(#REF!)</f>
        <v>0</v>
      </c>
    </row>
    <row r="5" spans="1:20" ht="8.25">
      <c r="A5" s="1" t="s">
        <v>3</v>
      </c>
      <c r="B5" s="1" t="s">
        <v>3</v>
      </c>
      <c r="C5" s="2"/>
      <c r="D5" s="1" t="s">
        <v>47</v>
      </c>
      <c r="E5" s="7">
        <v>6.5</v>
      </c>
      <c r="F5" s="7">
        <v>6.7</v>
      </c>
      <c r="G5" s="1">
        <v>6.97</v>
      </c>
      <c r="H5" s="1">
        <v>6.51</v>
      </c>
      <c r="I5" s="7">
        <v>6.65</v>
      </c>
      <c r="J5" s="7">
        <v>6.13</v>
      </c>
      <c r="K5" s="7">
        <v>6.65</v>
      </c>
      <c r="L5" s="7">
        <v>6.86</v>
      </c>
      <c r="M5" s="1">
        <v>6.6</v>
      </c>
      <c r="N5" s="1">
        <v>5.9</v>
      </c>
      <c r="O5" s="1">
        <v>6.75</v>
      </c>
      <c r="P5" s="1">
        <v>7.1</v>
      </c>
      <c r="Q5" s="2">
        <f t="shared" si="0"/>
        <v>7.1</v>
      </c>
      <c r="R5" s="1">
        <f>MIN(E5:P5)</f>
        <v>5.9</v>
      </c>
      <c r="S5" s="2">
        <f t="shared" si="1"/>
        <v>6.609999999999999</v>
      </c>
      <c r="T5" s="1">
        <f>COUNT(#REF!)</f>
        <v>0</v>
      </c>
    </row>
    <row r="6" spans="1:20" ht="8.25">
      <c r="A6" s="1" t="s">
        <v>2</v>
      </c>
      <c r="B6" s="1" t="s">
        <v>53</v>
      </c>
      <c r="C6" s="2"/>
      <c r="D6" s="1" t="s">
        <v>46</v>
      </c>
      <c r="E6" s="7">
        <v>11.6</v>
      </c>
      <c r="F6" s="7">
        <v>9</v>
      </c>
      <c r="G6" s="1">
        <v>18.2</v>
      </c>
      <c r="H6" s="1">
        <v>15.7</v>
      </c>
      <c r="I6" s="7">
        <v>19.2</v>
      </c>
      <c r="J6" s="7">
        <v>23.6</v>
      </c>
      <c r="K6" s="7">
        <v>25.2</v>
      </c>
      <c r="L6" s="7">
        <v>25.4</v>
      </c>
      <c r="M6" s="1">
        <v>22</v>
      </c>
      <c r="N6" s="1">
        <v>21</v>
      </c>
      <c r="O6" s="1">
        <v>16</v>
      </c>
      <c r="P6" s="1">
        <v>11</v>
      </c>
      <c r="Q6" s="2">
        <f t="shared" si="0"/>
        <v>25.4</v>
      </c>
      <c r="R6" s="1">
        <f>MIN(E6:P6)</f>
        <v>9</v>
      </c>
      <c r="S6" s="2">
        <f t="shared" si="1"/>
        <v>18.158333333333335</v>
      </c>
      <c r="T6" s="1">
        <f>COUNT(#REF!)</f>
        <v>0</v>
      </c>
    </row>
    <row r="7" spans="1:20" ht="8.25">
      <c r="A7" s="1" t="s">
        <v>118</v>
      </c>
      <c r="B7" s="1" t="s">
        <v>119</v>
      </c>
      <c r="C7" s="2">
        <v>10</v>
      </c>
      <c r="D7" s="1" t="s">
        <v>125</v>
      </c>
      <c r="E7" s="1">
        <v>15</v>
      </c>
      <c r="F7" s="1">
        <v>14</v>
      </c>
      <c r="G7" s="1">
        <v>17</v>
      </c>
      <c r="H7" s="1">
        <v>17</v>
      </c>
      <c r="I7" s="1">
        <v>19</v>
      </c>
      <c r="J7" s="1">
        <v>17</v>
      </c>
      <c r="K7" s="1">
        <v>17</v>
      </c>
      <c r="L7" s="1">
        <v>16</v>
      </c>
      <c r="M7" s="1" t="s">
        <v>14</v>
      </c>
      <c r="N7" s="1">
        <v>21</v>
      </c>
      <c r="O7" s="1">
        <v>17</v>
      </c>
      <c r="P7" s="1">
        <v>18</v>
      </c>
      <c r="Q7" s="2">
        <f t="shared" si="0"/>
        <v>21</v>
      </c>
      <c r="R7" s="1">
        <f>MIN(E7:P7)</f>
        <v>14</v>
      </c>
      <c r="S7" s="2">
        <f t="shared" si="1"/>
        <v>17.09090909090909</v>
      </c>
      <c r="T7" s="1">
        <f>COUNT(#REF!)</f>
        <v>0</v>
      </c>
    </row>
    <row r="8" spans="1:20" ht="8.25">
      <c r="A8" s="1" t="s">
        <v>120</v>
      </c>
      <c r="B8" s="1" t="s">
        <v>120</v>
      </c>
      <c r="C8" s="2">
        <v>0.02</v>
      </c>
      <c r="D8" s="1" t="s">
        <v>125</v>
      </c>
      <c r="E8" s="1" t="s">
        <v>14</v>
      </c>
      <c r="F8" s="1" t="s">
        <v>14</v>
      </c>
      <c r="G8" s="1" t="s">
        <v>14</v>
      </c>
      <c r="H8" s="1" t="s">
        <v>14</v>
      </c>
      <c r="I8" s="1">
        <v>0.022</v>
      </c>
      <c r="J8" s="1" t="s">
        <v>14</v>
      </c>
      <c r="K8" s="1" t="s">
        <v>14</v>
      </c>
      <c r="L8" s="1" t="s">
        <v>14</v>
      </c>
      <c r="M8" s="1" t="s">
        <v>14</v>
      </c>
      <c r="N8" s="1" t="s">
        <v>14</v>
      </c>
      <c r="O8" s="1" t="s">
        <v>14</v>
      </c>
      <c r="P8" s="1" t="s">
        <v>14</v>
      </c>
      <c r="Q8" s="2">
        <f t="shared" si="0"/>
        <v>0.022</v>
      </c>
      <c r="R8" s="1">
        <f>MAX(E8:P8)</f>
        <v>0.022</v>
      </c>
      <c r="S8" s="2">
        <f t="shared" si="1"/>
        <v>0.022</v>
      </c>
      <c r="T8" s="1">
        <f aca="true" t="shared" si="2" ref="T8:T54">COUNT(E8:P8)</f>
        <v>1</v>
      </c>
    </row>
    <row r="9" spans="1:20" ht="8.25">
      <c r="A9" s="1" t="s">
        <v>121</v>
      </c>
      <c r="B9" s="1" t="s">
        <v>121</v>
      </c>
      <c r="C9" s="2">
        <v>0.02</v>
      </c>
      <c r="D9" s="1" t="s">
        <v>125</v>
      </c>
      <c r="E9" s="1">
        <v>0.28</v>
      </c>
      <c r="F9" s="1">
        <v>0.22</v>
      </c>
      <c r="G9" s="1">
        <v>0.29</v>
      </c>
      <c r="H9" s="1">
        <v>0.3</v>
      </c>
      <c r="I9" s="1">
        <v>0.032</v>
      </c>
      <c r="J9" s="1">
        <v>0.3</v>
      </c>
      <c r="K9" s="1">
        <v>0.31</v>
      </c>
      <c r="L9" s="1">
        <v>0.23</v>
      </c>
      <c r="M9" s="1">
        <v>0.28</v>
      </c>
      <c r="N9" s="1">
        <v>0.19</v>
      </c>
      <c r="O9" s="1">
        <v>0.22</v>
      </c>
      <c r="P9" s="1">
        <v>0.28</v>
      </c>
      <c r="Q9" s="2">
        <f t="shared" si="0"/>
        <v>0.31</v>
      </c>
      <c r="R9" s="1">
        <f aca="true" t="shared" si="3" ref="R9:R24">MIN(E9:P9)</f>
        <v>0.032</v>
      </c>
      <c r="S9" s="2">
        <f t="shared" si="1"/>
        <v>0.24433333333333337</v>
      </c>
      <c r="T9" s="1">
        <f t="shared" si="2"/>
        <v>12</v>
      </c>
    </row>
    <row r="10" spans="1:20" ht="16.5">
      <c r="A10" s="1" t="s">
        <v>122</v>
      </c>
      <c r="B10" s="1" t="s">
        <v>123</v>
      </c>
      <c r="C10" s="2">
        <v>0.01</v>
      </c>
      <c r="D10" s="1" t="s">
        <v>125</v>
      </c>
      <c r="E10" s="1">
        <v>0.14</v>
      </c>
      <c r="F10" s="1">
        <v>0.084</v>
      </c>
      <c r="G10" s="1">
        <v>0.12</v>
      </c>
      <c r="H10" s="1">
        <v>0.1</v>
      </c>
      <c r="I10" s="1">
        <v>0.22</v>
      </c>
      <c r="J10" s="1">
        <v>0.12</v>
      </c>
      <c r="K10" s="1">
        <v>0.16</v>
      </c>
      <c r="L10" s="1">
        <v>0.16</v>
      </c>
      <c r="M10" s="1">
        <v>0.088</v>
      </c>
      <c r="N10" s="1">
        <v>0.13</v>
      </c>
      <c r="O10" s="1">
        <v>0.13</v>
      </c>
      <c r="P10" s="1">
        <v>0.14</v>
      </c>
      <c r="Q10" s="1">
        <f t="shared" si="0"/>
        <v>0.22</v>
      </c>
      <c r="R10" s="1">
        <f t="shared" si="3"/>
        <v>0.084</v>
      </c>
      <c r="S10" s="1">
        <f t="shared" si="1"/>
        <v>0.13266666666666668</v>
      </c>
      <c r="T10" s="1">
        <f t="shared" si="2"/>
        <v>12</v>
      </c>
    </row>
    <row r="11" spans="1:20" ht="8.25">
      <c r="A11" s="1" t="s">
        <v>124</v>
      </c>
      <c r="B11" s="1" t="s">
        <v>124</v>
      </c>
      <c r="C11" s="1">
        <v>1</v>
      </c>
      <c r="D11" s="1" t="s">
        <v>125</v>
      </c>
      <c r="E11" s="1">
        <v>4.4</v>
      </c>
      <c r="F11" s="1">
        <v>3</v>
      </c>
      <c r="G11" s="1">
        <v>4.2</v>
      </c>
      <c r="H11" s="1">
        <v>3.8</v>
      </c>
      <c r="I11" s="1">
        <v>4.7</v>
      </c>
      <c r="J11" s="1">
        <v>4.1</v>
      </c>
      <c r="K11" s="1">
        <v>3.3</v>
      </c>
      <c r="L11" s="1">
        <v>2.9</v>
      </c>
      <c r="M11" s="1">
        <v>4.8</v>
      </c>
      <c r="N11" s="1">
        <v>4</v>
      </c>
      <c r="O11" s="1">
        <v>4.2</v>
      </c>
      <c r="P11" s="1">
        <v>4.1</v>
      </c>
      <c r="Q11" s="2">
        <f t="shared" si="0"/>
        <v>4.8</v>
      </c>
      <c r="R11" s="1">
        <f t="shared" si="3"/>
        <v>2.9</v>
      </c>
      <c r="S11" s="2">
        <f t="shared" si="1"/>
        <v>3.958333333333334</v>
      </c>
      <c r="T11" s="1">
        <f t="shared" si="2"/>
        <v>12</v>
      </c>
    </row>
    <row r="12" spans="1:20" ht="8.25">
      <c r="A12" s="1" t="s">
        <v>11</v>
      </c>
      <c r="B12" s="1" t="s">
        <v>55</v>
      </c>
      <c r="C12" s="2">
        <v>0.02</v>
      </c>
      <c r="D12" s="1" t="s">
        <v>36</v>
      </c>
      <c r="E12" s="1">
        <v>0.1531</v>
      </c>
      <c r="F12" s="1">
        <v>0.08</v>
      </c>
      <c r="G12" s="1">
        <v>0.3029</v>
      </c>
      <c r="H12" s="1">
        <v>0.0556</v>
      </c>
      <c r="I12" s="1">
        <v>0.2001</v>
      </c>
      <c r="J12" s="20">
        <v>0.32</v>
      </c>
      <c r="K12" s="1">
        <v>0.1295</v>
      </c>
      <c r="L12" s="1">
        <v>0.1285</v>
      </c>
      <c r="M12" s="1">
        <v>0.1259</v>
      </c>
      <c r="N12" s="1">
        <v>0.1035</v>
      </c>
      <c r="O12" s="1">
        <v>0.0818</v>
      </c>
      <c r="P12" s="1">
        <v>0.0952</v>
      </c>
      <c r="Q12" s="2">
        <f t="shared" si="0"/>
        <v>0.32</v>
      </c>
      <c r="R12" s="1">
        <f t="shared" si="3"/>
        <v>0.0556</v>
      </c>
      <c r="S12" s="2">
        <f t="shared" si="1"/>
        <v>0.14800833333333333</v>
      </c>
      <c r="T12" s="1">
        <f t="shared" si="2"/>
        <v>12</v>
      </c>
    </row>
    <row r="13" spans="1:20" ht="8.25">
      <c r="A13" s="1" t="s">
        <v>50</v>
      </c>
      <c r="B13" s="1" t="s">
        <v>66</v>
      </c>
      <c r="C13" s="2">
        <v>0.0002</v>
      </c>
      <c r="D13" s="1" t="s">
        <v>125</v>
      </c>
      <c r="E13" s="1" t="s">
        <v>14</v>
      </c>
      <c r="F13" s="1" t="s">
        <v>14</v>
      </c>
      <c r="G13" s="1">
        <v>0.0003</v>
      </c>
      <c r="H13" s="1">
        <v>0.0003</v>
      </c>
      <c r="I13" s="1">
        <v>0.0005</v>
      </c>
      <c r="J13" s="1" t="s">
        <v>14</v>
      </c>
      <c r="K13" s="1" t="s">
        <v>14</v>
      </c>
      <c r="L13" s="1" t="s">
        <v>14</v>
      </c>
      <c r="M13" s="1" t="s">
        <v>14</v>
      </c>
      <c r="N13" s="1" t="s">
        <v>14</v>
      </c>
      <c r="O13" s="1" t="s">
        <v>14</v>
      </c>
      <c r="P13" s="1" t="s">
        <v>14</v>
      </c>
      <c r="Q13" s="2">
        <f t="shared" si="0"/>
        <v>0.0005</v>
      </c>
      <c r="R13" s="1">
        <f t="shared" si="3"/>
        <v>0.0003</v>
      </c>
      <c r="S13" s="2">
        <f t="shared" si="1"/>
        <v>0.0003666666666666666</v>
      </c>
      <c r="T13" s="1">
        <f t="shared" si="2"/>
        <v>3</v>
      </c>
    </row>
    <row r="14" spans="1:20" ht="8.25">
      <c r="A14" s="1" t="s">
        <v>13</v>
      </c>
      <c r="B14" s="1" t="s">
        <v>56</v>
      </c>
      <c r="C14" s="2">
        <v>0.001</v>
      </c>
      <c r="D14" s="1" t="s">
        <v>26</v>
      </c>
      <c r="E14" s="1" t="s">
        <v>14</v>
      </c>
      <c r="F14" s="1" t="s">
        <v>14</v>
      </c>
      <c r="G14" s="1" t="s">
        <v>14</v>
      </c>
      <c r="H14" s="1">
        <v>0.0011</v>
      </c>
      <c r="I14" s="1" t="s">
        <v>14</v>
      </c>
      <c r="J14" s="1" t="s">
        <v>14</v>
      </c>
      <c r="K14" s="1" t="s">
        <v>14</v>
      </c>
      <c r="L14" s="1" t="s">
        <v>14</v>
      </c>
      <c r="M14" s="1" t="s">
        <v>14</v>
      </c>
      <c r="N14" s="1" t="s">
        <v>14</v>
      </c>
      <c r="O14" s="1" t="s">
        <v>14</v>
      </c>
      <c r="P14" s="1" t="s">
        <v>14</v>
      </c>
      <c r="Q14" s="2">
        <f t="shared" si="0"/>
        <v>0.0011</v>
      </c>
      <c r="R14" s="1">
        <f t="shared" si="3"/>
        <v>0.0011</v>
      </c>
      <c r="S14" s="2">
        <f t="shared" si="1"/>
        <v>0.0011</v>
      </c>
      <c r="T14" s="1">
        <f t="shared" si="2"/>
        <v>1</v>
      </c>
    </row>
    <row r="15" spans="1:20" ht="8.25">
      <c r="A15" s="1" t="s">
        <v>16</v>
      </c>
      <c r="B15" s="1" t="s">
        <v>57</v>
      </c>
      <c r="C15" s="2">
        <v>0.001</v>
      </c>
      <c r="D15" s="1" t="s">
        <v>36</v>
      </c>
      <c r="E15" s="1" t="s">
        <v>14</v>
      </c>
      <c r="F15" s="1" t="s">
        <v>14</v>
      </c>
      <c r="G15" s="1" t="s">
        <v>14</v>
      </c>
      <c r="H15" s="1" t="s">
        <v>14</v>
      </c>
      <c r="I15" s="1" t="s">
        <v>14</v>
      </c>
      <c r="J15" s="1" t="s">
        <v>14</v>
      </c>
      <c r="K15" s="1" t="s">
        <v>14</v>
      </c>
      <c r="L15" s="1" t="s">
        <v>14</v>
      </c>
      <c r="M15" s="1" t="s">
        <v>14</v>
      </c>
      <c r="N15" s="1" t="s">
        <v>14</v>
      </c>
      <c r="O15" s="1" t="s">
        <v>14</v>
      </c>
      <c r="P15" s="1" t="s">
        <v>14</v>
      </c>
      <c r="Q15" s="2">
        <f t="shared" si="0"/>
        <v>0</v>
      </c>
      <c r="R15" s="1">
        <f t="shared" si="3"/>
        <v>0</v>
      </c>
      <c r="S15" s="2" t="e">
        <f t="shared" si="1"/>
        <v>#DIV/0!</v>
      </c>
      <c r="T15" s="1">
        <f t="shared" si="2"/>
        <v>0</v>
      </c>
    </row>
    <row r="16" spans="1:20" ht="8.25">
      <c r="A16" s="1" t="s">
        <v>17</v>
      </c>
      <c r="B16" s="1" t="s">
        <v>58</v>
      </c>
      <c r="C16" s="2">
        <v>0.002</v>
      </c>
      <c r="D16" s="1" t="s">
        <v>26</v>
      </c>
      <c r="E16" s="1" t="s">
        <v>14</v>
      </c>
      <c r="F16" s="1" t="s">
        <v>14</v>
      </c>
      <c r="G16" s="1" t="s">
        <v>14</v>
      </c>
      <c r="H16" s="1" t="s">
        <v>14</v>
      </c>
      <c r="I16" s="1" t="s">
        <v>14</v>
      </c>
      <c r="J16" s="1" t="s">
        <v>14</v>
      </c>
      <c r="K16" s="1" t="s">
        <v>14</v>
      </c>
      <c r="L16" s="1" t="s">
        <v>14</v>
      </c>
      <c r="M16" s="1" t="s">
        <v>14</v>
      </c>
      <c r="N16" s="1" t="s">
        <v>14</v>
      </c>
      <c r="O16" s="1" t="s">
        <v>14</v>
      </c>
      <c r="P16" s="1" t="s">
        <v>14</v>
      </c>
      <c r="Q16" s="2">
        <f t="shared" si="0"/>
        <v>0</v>
      </c>
      <c r="R16" s="1">
        <f t="shared" si="3"/>
        <v>0</v>
      </c>
      <c r="S16" s="2" t="e">
        <f t="shared" si="1"/>
        <v>#DIV/0!</v>
      </c>
      <c r="T16" s="1">
        <f t="shared" si="2"/>
        <v>0</v>
      </c>
    </row>
    <row r="17" spans="1:20" ht="8.25">
      <c r="A17" s="1" t="s">
        <v>18</v>
      </c>
      <c r="B17" s="1" t="s">
        <v>59</v>
      </c>
      <c r="C17" s="2">
        <v>0.01</v>
      </c>
      <c r="D17" s="1" t="s">
        <v>40</v>
      </c>
      <c r="E17" s="1">
        <v>0.3171</v>
      </c>
      <c r="F17" s="1">
        <v>0.2381</v>
      </c>
      <c r="G17" s="1">
        <v>0.5111</v>
      </c>
      <c r="H17" s="1">
        <v>0.4442</v>
      </c>
      <c r="I17" s="1">
        <v>0.4336</v>
      </c>
      <c r="J17" s="1">
        <v>0.41</v>
      </c>
      <c r="K17" s="1">
        <v>0.3282</v>
      </c>
      <c r="L17" s="1">
        <v>0.3967</v>
      </c>
      <c r="M17" s="1">
        <v>0.3966</v>
      </c>
      <c r="N17" s="1">
        <v>0.2591</v>
      </c>
      <c r="O17" s="1">
        <v>0.2593</v>
      </c>
      <c r="P17" s="1">
        <v>0.2843</v>
      </c>
      <c r="Q17" s="2">
        <f t="shared" si="0"/>
        <v>0.5111</v>
      </c>
      <c r="R17" s="1">
        <f t="shared" si="3"/>
        <v>0.2381</v>
      </c>
      <c r="S17" s="2">
        <f t="shared" si="1"/>
        <v>0.356525</v>
      </c>
      <c r="T17" s="1">
        <f t="shared" si="2"/>
        <v>12</v>
      </c>
    </row>
    <row r="18" spans="1:20" ht="8.25">
      <c r="A18" s="1" t="s">
        <v>9</v>
      </c>
      <c r="B18" s="1" t="s">
        <v>54</v>
      </c>
      <c r="C18" s="2">
        <v>0.02</v>
      </c>
      <c r="D18" s="1" t="s">
        <v>48</v>
      </c>
      <c r="E18" s="1" t="s">
        <v>14</v>
      </c>
      <c r="F18" s="1">
        <v>0.02</v>
      </c>
      <c r="G18" s="1">
        <v>0.02</v>
      </c>
      <c r="H18" s="1">
        <v>0.02</v>
      </c>
      <c r="I18" s="1" t="s">
        <v>14</v>
      </c>
      <c r="J18" s="1" t="s">
        <v>14</v>
      </c>
      <c r="K18" s="1" t="s">
        <v>14</v>
      </c>
      <c r="L18" s="1">
        <v>0.02574</v>
      </c>
      <c r="M18" s="1" t="s">
        <v>14</v>
      </c>
      <c r="N18" s="1" t="s">
        <v>14</v>
      </c>
      <c r="O18" s="1" t="s">
        <v>14</v>
      </c>
      <c r="P18" s="1" t="s">
        <v>14</v>
      </c>
      <c r="Q18" s="2">
        <f t="shared" si="0"/>
        <v>0.02574</v>
      </c>
      <c r="R18" s="1">
        <f t="shared" si="3"/>
        <v>0.02</v>
      </c>
      <c r="S18" s="2">
        <f t="shared" si="1"/>
        <v>0.021435</v>
      </c>
      <c r="T18" s="1">
        <f t="shared" si="2"/>
        <v>4</v>
      </c>
    </row>
    <row r="19" spans="1:20" ht="8.25">
      <c r="A19" s="1" t="s">
        <v>19</v>
      </c>
      <c r="B19" s="1" t="s">
        <v>60</v>
      </c>
      <c r="C19" s="2">
        <v>0.001</v>
      </c>
      <c r="D19" s="1" t="s">
        <v>40</v>
      </c>
      <c r="E19" s="1">
        <v>0.0606</v>
      </c>
      <c r="F19" s="1">
        <v>0.0591</v>
      </c>
      <c r="G19" s="1">
        <v>0.0718</v>
      </c>
      <c r="H19" s="1">
        <v>0.0804</v>
      </c>
      <c r="I19" s="1">
        <v>0.0756</v>
      </c>
      <c r="J19" s="20">
        <v>0.062</v>
      </c>
      <c r="K19" s="1">
        <v>0.0622</v>
      </c>
      <c r="L19" s="1">
        <v>0.0741</v>
      </c>
      <c r="M19" s="1">
        <v>0.079</v>
      </c>
      <c r="N19" s="1">
        <v>0.0632</v>
      </c>
      <c r="O19" s="1">
        <v>0.0666</v>
      </c>
      <c r="P19" s="1">
        <v>0.0723</v>
      </c>
      <c r="Q19" s="2">
        <f t="shared" si="0"/>
        <v>0.0804</v>
      </c>
      <c r="R19" s="1">
        <f t="shared" si="3"/>
        <v>0.0591</v>
      </c>
      <c r="S19" s="2">
        <f t="shared" si="1"/>
        <v>0.06890833333333334</v>
      </c>
      <c r="T19" s="1">
        <f t="shared" si="2"/>
        <v>12</v>
      </c>
    </row>
    <row r="20" spans="1:20" ht="8.25">
      <c r="A20" s="1" t="s">
        <v>20</v>
      </c>
      <c r="B20" s="1" t="s">
        <v>61</v>
      </c>
      <c r="C20" s="2">
        <v>0.001</v>
      </c>
      <c r="D20" s="1" t="s">
        <v>26</v>
      </c>
      <c r="E20" s="1" t="s">
        <v>14</v>
      </c>
      <c r="F20" s="1" t="s">
        <v>14</v>
      </c>
      <c r="G20" s="1" t="s">
        <v>14</v>
      </c>
      <c r="H20" s="1" t="s">
        <v>14</v>
      </c>
      <c r="I20" s="1" t="s">
        <v>14</v>
      </c>
      <c r="J20" s="20" t="s">
        <v>14</v>
      </c>
      <c r="K20" s="1" t="s">
        <v>14</v>
      </c>
      <c r="L20" s="1" t="s">
        <v>14</v>
      </c>
      <c r="M20" s="1">
        <v>0.0029</v>
      </c>
      <c r="N20" s="1" t="s">
        <v>14</v>
      </c>
      <c r="O20" s="1" t="s">
        <v>14</v>
      </c>
      <c r="P20" s="1" t="s">
        <v>14</v>
      </c>
      <c r="Q20" s="2">
        <f t="shared" si="0"/>
        <v>0.0029</v>
      </c>
      <c r="R20" s="1">
        <f t="shared" si="3"/>
        <v>0.0029</v>
      </c>
      <c r="S20" s="2">
        <f t="shared" si="1"/>
        <v>0.0029</v>
      </c>
      <c r="T20" s="1">
        <f t="shared" si="2"/>
        <v>1</v>
      </c>
    </row>
    <row r="21" spans="1:20" ht="8.25">
      <c r="A21" s="1" t="s">
        <v>21</v>
      </c>
      <c r="B21" s="1" t="s">
        <v>62</v>
      </c>
      <c r="C21" s="2">
        <v>0.002</v>
      </c>
      <c r="D21" s="1" t="s">
        <v>26</v>
      </c>
      <c r="E21" s="1" t="s">
        <v>14</v>
      </c>
      <c r="F21" s="1" t="s">
        <v>14</v>
      </c>
      <c r="G21" s="1" t="s">
        <v>14</v>
      </c>
      <c r="H21" s="1" t="s">
        <v>14</v>
      </c>
      <c r="I21" s="1" t="s">
        <v>14</v>
      </c>
      <c r="J21" s="20" t="s">
        <v>14</v>
      </c>
      <c r="K21" s="1" t="s">
        <v>14</v>
      </c>
      <c r="L21" s="1" t="s">
        <v>14</v>
      </c>
      <c r="M21" s="1" t="s">
        <v>14</v>
      </c>
      <c r="N21" s="1" t="s">
        <v>14</v>
      </c>
      <c r="O21" s="1" t="s">
        <v>14</v>
      </c>
      <c r="P21" s="1" t="s">
        <v>14</v>
      </c>
      <c r="Q21" s="2">
        <f t="shared" si="0"/>
        <v>0</v>
      </c>
      <c r="R21" s="1">
        <f t="shared" si="3"/>
        <v>0</v>
      </c>
      <c r="S21" s="2" t="e">
        <f t="shared" si="1"/>
        <v>#DIV/0!</v>
      </c>
      <c r="T21" s="1">
        <f t="shared" si="2"/>
        <v>0</v>
      </c>
    </row>
    <row r="22" spans="1:20" ht="8.25">
      <c r="A22" s="1" t="s">
        <v>51</v>
      </c>
      <c r="B22" s="1" t="s">
        <v>65</v>
      </c>
      <c r="C22" s="2">
        <v>0.005</v>
      </c>
      <c r="D22" s="1" t="s">
        <v>125</v>
      </c>
      <c r="E22" s="1" t="s">
        <v>14</v>
      </c>
      <c r="F22" s="1" t="s">
        <v>14</v>
      </c>
      <c r="G22" s="1" t="s">
        <v>14</v>
      </c>
      <c r="H22" s="1">
        <v>0.017</v>
      </c>
      <c r="I22" s="1" t="s">
        <v>14</v>
      </c>
      <c r="J22" s="20" t="s">
        <v>14</v>
      </c>
      <c r="K22" s="1" t="s">
        <v>14</v>
      </c>
      <c r="L22" s="1" t="s">
        <v>14</v>
      </c>
      <c r="M22" s="1" t="s">
        <v>14</v>
      </c>
      <c r="N22" s="1" t="s">
        <v>14</v>
      </c>
      <c r="O22" s="1" t="s">
        <v>14</v>
      </c>
      <c r="P22" s="1" t="s">
        <v>14</v>
      </c>
      <c r="Q22" s="2">
        <f t="shared" si="0"/>
        <v>0.017</v>
      </c>
      <c r="R22" s="1">
        <f t="shared" si="3"/>
        <v>0.017</v>
      </c>
      <c r="S22" s="2">
        <f t="shared" si="1"/>
        <v>0.017</v>
      </c>
      <c r="T22" s="1">
        <f t="shared" si="2"/>
        <v>1</v>
      </c>
    </row>
    <row r="23" spans="1:20" ht="8.25">
      <c r="A23" s="1" t="s">
        <v>22</v>
      </c>
      <c r="B23" s="1" t="s">
        <v>63</v>
      </c>
      <c r="C23" s="2">
        <v>0.003</v>
      </c>
      <c r="D23" s="1" t="s">
        <v>26</v>
      </c>
      <c r="E23" s="1">
        <v>0.0032</v>
      </c>
      <c r="F23" s="1">
        <v>0.0041</v>
      </c>
      <c r="G23" s="1" t="s">
        <v>14</v>
      </c>
      <c r="H23" s="1">
        <v>0.0041</v>
      </c>
      <c r="I23" s="1">
        <v>0.0074</v>
      </c>
      <c r="J23" s="20">
        <v>0.015</v>
      </c>
      <c r="K23" s="1" t="s">
        <v>14</v>
      </c>
      <c r="L23" s="20" t="s">
        <v>14</v>
      </c>
      <c r="M23" s="1" t="s">
        <v>14</v>
      </c>
      <c r="N23" s="1" t="s">
        <v>14</v>
      </c>
      <c r="O23" s="1" t="s">
        <v>14</v>
      </c>
      <c r="P23" s="1" t="s">
        <v>14</v>
      </c>
      <c r="Q23" s="2">
        <f t="shared" si="0"/>
        <v>0.015</v>
      </c>
      <c r="R23" s="1">
        <f t="shared" si="3"/>
        <v>0.0032</v>
      </c>
      <c r="S23" s="2">
        <f t="shared" si="1"/>
        <v>0.0067599999999999995</v>
      </c>
      <c r="T23" s="1">
        <f t="shared" si="2"/>
        <v>5</v>
      </c>
    </row>
    <row r="24" spans="1:20" ht="16.5">
      <c r="A24" s="1" t="s">
        <v>25</v>
      </c>
      <c r="B24" s="1" t="s">
        <v>64</v>
      </c>
      <c r="D24" s="1" t="s">
        <v>1</v>
      </c>
      <c r="E24" s="1">
        <v>2.4</v>
      </c>
      <c r="F24" s="1">
        <v>2.8</v>
      </c>
      <c r="G24" s="1">
        <v>4.4</v>
      </c>
      <c r="H24" s="1">
        <v>5.6</v>
      </c>
      <c r="I24" s="1">
        <v>6.8</v>
      </c>
      <c r="J24" s="1">
        <v>10</v>
      </c>
      <c r="K24" s="1">
        <v>8</v>
      </c>
      <c r="L24" s="1">
        <v>7</v>
      </c>
      <c r="M24" s="1">
        <v>5</v>
      </c>
      <c r="N24" s="1">
        <v>4</v>
      </c>
      <c r="O24" s="1">
        <v>2</v>
      </c>
      <c r="P24" s="1">
        <v>2</v>
      </c>
      <c r="Q24" s="1">
        <f t="shared" si="0"/>
        <v>10</v>
      </c>
      <c r="R24" s="1">
        <f t="shared" si="3"/>
        <v>2</v>
      </c>
      <c r="S24" s="1">
        <f t="shared" si="1"/>
        <v>5</v>
      </c>
      <c r="T24" s="1">
        <f t="shared" si="2"/>
        <v>12</v>
      </c>
    </row>
    <row r="25" spans="1:20" ht="8.25">
      <c r="A25" s="1" t="s">
        <v>114</v>
      </c>
      <c r="C25" s="12" t="s">
        <v>133</v>
      </c>
      <c r="S25" s="1" t="e">
        <f aca="true" t="shared" si="4" ref="S25:S54">AVERAGE(E25:Q25)</f>
        <v>#DIV/0!</v>
      </c>
      <c r="T25" s="1">
        <f t="shared" si="2"/>
        <v>0</v>
      </c>
    </row>
    <row r="26" spans="1:20" ht="8.25">
      <c r="A26" s="1" t="s">
        <v>87</v>
      </c>
      <c r="C26" s="2">
        <v>0.028</v>
      </c>
      <c r="D26" s="1" t="s">
        <v>113</v>
      </c>
      <c r="E26" s="1" t="s">
        <v>14</v>
      </c>
      <c r="H26" s="1" t="s">
        <v>14</v>
      </c>
      <c r="K26" s="1" t="s">
        <v>14</v>
      </c>
      <c r="N26" s="1" t="s">
        <v>14</v>
      </c>
      <c r="Q26" s="1">
        <f aca="true" t="shared" si="5" ref="Q26:Q35">MAX(D26:N26)</f>
        <v>0</v>
      </c>
      <c r="R26" s="1">
        <f aca="true" t="shared" si="6" ref="R26:R54">MIN(E26:P26)</f>
        <v>0</v>
      </c>
      <c r="S26" s="1">
        <f t="shared" si="4"/>
        <v>0</v>
      </c>
      <c r="T26" s="1">
        <f t="shared" si="2"/>
        <v>0</v>
      </c>
    </row>
    <row r="27" spans="1:20" ht="8.25">
      <c r="A27" s="1" t="s">
        <v>88</v>
      </c>
      <c r="C27" s="2">
        <v>0.28</v>
      </c>
      <c r="D27" s="1" t="s">
        <v>113</v>
      </c>
      <c r="E27" s="21" t="s">
        <v>14</v>
      </c>
      <c r="F27" s="21"/>
      <c r="G27" s="18"/>
      <c r="H27" s="21" t="s">
        <v>14</v>
      </c>
      <c r="I27" s="21"/>
      <c r="J27" s="21"/>
      <c r="K27" s="21" t="s">
        <v>14</v>
      </c>
      <c r="M27" s="21"/>
      <c r="N27" s="21" t="s">
        <v>14</v>
      </c>
      <c r="P27" s="21"/>
      <c r="Q27" s="1">
        <f t="shared" si="5"/>
        <v>0</v>
      </c>
      <c r="R27" s="1">
        <f t="shared" si="6"/>
        <v>0</v>
      </c>
      <c r="S27" s="1">
        <f t="shared" si="4"/>
        <v>0</v>
      </c>
      <c r="T27" s="1">
        <f t="shared" si="2"/>
        <v>0</v>
      </c>
    </row>
    <row r="28" spans="1:20" ht="8.25">
      <c r="A28" s="1" t="s">
        <v>89</v>
      </c>
      <c r="C28" s="2">
        <v>0.28</v>
      </c>
      <c r="D28" s="1" t="s">
        <v>113</v>
      </c>
      <c r="E28" s="1" t="s">
        <v>14</v>
      </c>
      <c r="H28" s="1" t="s">
        <v>14</v>
      </c>
      <c r="K28" s="1" t="s">
        <v>14</v>
      </c>
      <c r="N28" s="1" t="s">
        <v>14</v>
      </c>
      <c r="Q28" s="1">
        <f t="shared" si="5"/>
        <v>0</v>
      </c>
      <c r="R28" s="1">
        <f t="shared" si="6"/>
        <v>0</v>
      </c>
      <c r="S28" s="1">
        <f t="shared" si="4"/>
        <v>0</v>
      </c>
      <c r="T28" s="1">
        <f t="shared" si="2"/>
        <v>0</v>
      </c>
    </row>
    <row r="29" spans="1:20" ht="8.25">
      <c r="A29" s="1" t="s">
        <v>90</v>
      </c>
      <c r="C29" s="2">
        <v>0.28</v>
      </c>
      <c r="D29" s="1" t="s">
        <v>113</v>
      </c>
      <c r="E29" s="1" t="s">
        <v>14</v>
      </c>
      <c r="H29" s="1" t="s">
        <v>14</v>
      </c>
      <c r="K29" s="1" t="s">
        <v>14</v>
      </c>
      <c r="N29" s="1" t="s">
        <v>14</v>
      </c>
      <c r="Q29" s="1">
        <f t="shared" si="5"/>
        <v>0</v>
      </c>
      <c r="R29" s="1">
        <f t="shared" si="6"/>
        <v>0</v>
      </c>
      <c r="S29" s="1">
        <f t="shared" si="4"/>
        <v>0</v>
      </c>
      <c r="T29" s="1">
        <f t="shared" si="2"/>
        <v>0</v>
      </c>
    </row>
    <row r="30" spans="1:20" ht="8.25">
      <c r="A30" s="1" t="s">
        <v>91</v>
      </c>
      <c r="C30" s="2">
        <v>0.28</v>
      </c>
      <c r="D30" s="1" t="s">
        <v>113</v>
      </c>
      <c r="E30" s="1" t="s">
        <v>14</v>
      </c>
      <c r="H30" s="1" t="s">
        <v>14</v>
      </c>
      <c r="K30" s="1" t="s">
        <v>14</v>
      </c>
      <c r="N30" s="1" t="s">
        <v>14</v>
      </c>
      <c r="Q30" s="1">
        <f t="shared" si="5"/>
        <v>0</v>
      </c>
      <c r="R30" s="1">
        <f t="shared" si="6"/>
        <v>0</v>
      </c>
      <c r="S30" s="1">
        <f t="shared" si="4"/>
        <v>0</v>
      </c>
      <c r="T30" s="1">
        <f t="shared" si="2"/>
        <v>0</v>
      </c>
    </row>
    <row r="31" spans="1:20" ht="8.25">
      <c r="A31" s="1" t="s">
        <v>92</v>
      </c>
      <c r="C31" s="2">
        <v>0.28</v>
      </c>
      <c r="D31" s="1" t="s">
        <v>113</v>
      </c>
      <c r="E31" s="1" t="s">
        <v>14</v>
      </c>
      <c r="H31" s="1" t="s">
        <v>14</v>
      </c>
      <c r="K31" s="1" t="s">
        <v>14</v>
      </c>
      <c r="N31" s="1" t="s">
        <v>14</v>
      </c>
      <c r="Q31" s="1">
        <f t="shared" si="5"/>
        <v>0</v>
      </c>
      <c r="R31" s="1">
        <f t="shared" si="6"/>
        <v>0</v>
      </c>
      <c r="S31" s="1">
        <f t="shared" si="4"/>
        <v>0</v>
      </c>
      <c r="T31" s="1">
        <f t="shared" si="2"/>
        <v>0</v>
      </c>
    </row>
    <row r="32" spans="1:20" ht="8.25">
      <c r="A32" s="1" t="s">
        <v>93</v>
      </c>
      <c r="C32" s="2">
        <v>0.28</v>
      </c>
      <c r="D32" s="1" t="s">
        <v>113</v>
      </c>
      <c r="E32" s="20" t="s">
        <v>14</v>
      </c>
      <c r="F32" s="20"/>
      <c r="G32" s="20"/>
      <c r="H32" s="20" t="s">
        <v>14</v>
      </c>
      <c r="I32" s="20"/>
      <c r="J32" s="20"/>
      <c r="K32" s="20" t="s">
        <v>14</v>
      </c>
      <c r="M32" s="20"/>
      <c r="N32" s="20" t="s">
        <v>14</v>
      </c>
      <c r="P32" s="20"/>
      <c r="Q32" s="1">
        <f t="shared" si="5"/>
        <v>0</v>
      </c>
      <c r="R32" s="1">
        <f t="shared" si="6"/>
        <v>0</v>
      </c>
      <c r="S32" s="1">
        <f t="shared" si="4"/>
        <v>0</v>
      </c>
      <c r="T32" s="1">
        <f t="shared" si="2"/>
        <v>0</v>
      </c>
    </row>
    <row r="33" spans="1:20" ht="8.25">
      <c r="A33" s="1" t="s">
        <v>94</v>
      </c>
      <c r="C33" s="2">
        <v>0.28</v>
      </c>
      <c r="D33" s="1" t="s">
        <v>113</v>
      </c>
      <c r="E33" s="20" t="s">
        <v>14</v>
      </c>
      <c r="F33" s="20"/>
      <c r="G33" s="20"/>
      <c r="H33" s="20" t="s">
        <v>14</v>
      </c>
      <c r="I33" s="20"/>
      <c r="J33" s="20"/>
      <c r="K33" s="20" t="s">
        <v>14</v>
      </c>
      <c r="M33" s="20"/>
      <c r="N33" s="20" t="s">
        <v>14</v>
      </c>
      <c r="P33" s="20"/>
      <c r="Q33" s="1">
        <f t="shared" si="5"/>
        <v>0</v>
      </c>
      <c r="R33" s="1">
        <f t="shared" si="6"/>
        <v>0</v>
      </c>
      <c r="S33" s="1">
        <f t="shared" si="4"/>
        <v>0</v>
      </c>
      <c r="T33" s="1">
        <f t="shared" si="2"/>
        <v>0</v>
      </c>
    </row>
    <row r="34" spans="1:20" ht="8.25">
      <c r="A34" s="1" t="s">
        <v>95</v>
      </c>
      <c r="C34" s="2">
        <v>0.028</v>
      </c>
      <c r="D34" s="1" t="s">
        <v>113</v>
      </c>
      <c r="E34" s="20" t="s">
        <v>14</v>
      </c>
      <c r="F34" s="20"/>
      <c r="G34" s="20"/>
      <c r="H34" s="20" t="s">
        <v>14</v>
      </c>
      <c r="I34" s="20"/>
      <c r="J34" s="20"/>
      <c r="K34" s="20" t="s">
        <v>14</v>
      </c>
      <c r="M34" s="20"/>
      <c r="N34" s="20" t="s">
        <v>14</v>
      </c>
      <c r="P34" s="20"/>
      <c r="Q34" s="1">
        <f t="shared" si="5"/>
        <v>0</v>
      </c>
      <c r="R34" s="1">
        <f t="shared" si="6"/>
        <v>0</v>
      </c>
      <c r="S34" s="1">
        <f t="shared" si="4"/>
        <v>0</v>
      </c>
      <c r="T34" s="1">
        <f t="shared" si="2"/>
        <v>0</v>
      </c>
    </row>
    <row r="35" spans="1:20" ht="8.25">
      <c r="A35" s="1" t="s">
        <v>96</v>
      </c>
      <c r="C35" s="2">
        <v>0.028</v>
      </c>
      <c r="D35" s="1" t="s">
        <v>113</v>
      </c>
      <c r="E35" s="20" t="s">
        <v>14</v>
      </c>
      <c r="F35" s="20"/>
      <c r="G35" s="20"/>
      <c r="H35" s="20" t="s">
        <v>14</v>
      </c>
      <c r="I35" s="20"/>
      <c r="J35" s="20"/>
      <c r="K35" s="20" t="s">
        <v>14</v>
      </c>
      <c r="M35" s="20"/>
      <c r="N35" s="20" t="s">
        <v>14</v>
      </c>
      <c r="P35" s="20"/>
      <c r="Q35" s="1">
        <f t="shared" si="5"/>
        <v>0</v>
      </c>
      <c r="R35" s="1">
        <f t="shared" si="6"/>
        <v>0</v>
      </c>
      <c r="S35" s="1">
        <f t="shared" si="4"/>
        <v>0</v>
      </c>
      <c r="T35" s="1">
        <f t="shared" si="2"/>
        <v>0</v>
      </c>
    </row>
    <row r="36" spans="1:20" ht="8.25">
      <c r="A36" s="1" t="s">
        <v>97</v>
      </c>
      <c r="C36" s="2">
        <v>0.028</v>
      </c>
      <c r="D36" s="1" t="s">
        <v>113</v>
      </c>
      <c r="E36" s="20" t="s">
        <v>14</v>
      </c>
      <c r="F36" s="20"/>
      <c r="G36" s="20"/>
      <c r="H36" s="20" t="s">
        <v>14</v>
      </c>
      <c r="I36" s="20"/>
      <c r="J36" s="20"/>
      <c r="K36" s="20" t="s">
        <v>14</v>
      </c>
      <c r="M36" s="20"/>
      <c r="N36" s="20" t="s">
        <v>14</v>
      </c>
      <c r="P36" s="20"/>
      <c r="Q36" s="1">
        <f>MAX(D35:N36)</f>
        <v>0</v>
      </c>
      <c r="R36" s="1">
        <f t="shared" si="6"/>
        <v>0</v>
      </c>
      <c r="S36" s="1">
        <f t="shared" si="4"/>
        <v>0</v>
      </c>
      <c r="T36" s="1">
        <f t="shared" si="2"/>
        <v>0</v>
      </c>
    </row>
    <row r="37" spans="1:20" ht="8.25">
      <c r="A37" s="1" t="s">
        <v>115</v>
      </c>
      <c r="C37" s="2">
        <v>0.028</v>
      </c>
      <c r="D37" s="1" t="s">
        <v>113</v>
      </c>
      <c r="E37" s="20" t="s">
        <v>14</v>
      </c>
      <c r="F37" s="20"/>
      <c r="G37" s="20"/>
      <c r="H37" s="20" t="s">
        <v>14</v>
      </c>
      <c r="I37" s="20"/>
      <c r="J37" s="20"/>
      <c r="K37" s="20" t="s">
        <v>14</v>
      </c>
      <c r="M37" s="20"/>
      <c r="N37" s="20" t="s">
        <v>14</v>
      </c>
      <c r="P37" s="20"/>
      <c r="Q37" s="1">
        <f aca="true" t="shared" si="7" ref="Q37:Q54">MAX(D37:N37)</f>
        <v>0</v>
      </c>
      <c r="R37" s="1">
        <f t="shared" si="6"/>
        <v>0</v>
      </c>
      <c r="S37" s="1">
        <f t="shared" si="4"/>
        <v>0</v>
      </c>
      <c r="T37" s="1">
        <f t="shared" si="2"/>
        <v>0</v>
      </c>
    </row>
    <row r="38" spans="1:20" ht="8.25">
      <c r="A38" s="1" t="s">
        <v>116</v>
      </c>
      <c r="C38" s="2">
        <v>0.056</v>
      </c>
      <c r="D38" s="1" t="s">
        <v>113</v>
      </c>
      <c r="E38" s="20" t="s">
        <v>14</v>
      </c>
      <c r="F38" s="20"/>
      <c r="G38" s="20"/>
      <c r="H38" s="20" t="s">
        <v>14</v>
      </c>
      <c r="I38" s="20"/>
      <c r="J38" s="20"/>
      <c r="K38" s="20" t="s">
        <v>14</v>
      </c>
      <c r="M38" s="20"/>
      <c r="N38" s="20" t="s">
        <v>14</v>
      </c>
      <c r="P38" s="20"/>
      <c r="Q38" s="1">
        <f t="shared" si="7"/>
        <v>0</v>
      </c>
      <c r="R38" s="1">
        <f t="shared" si="6"/>
        <v>0</v>
      </c>
      <c r="S38" s="1">
        <f t="shared" si="4"/>
        <v>0</v>
      </c>
      <c r="T38" s="1">
        <f t="shared" si="2"/>
        <v>0</v>
      </c>
    </row>
    <row r="39" spans="1:20" ht="8.25">
      <c r="A39" s="1" t="s">
        <v>98</v>
      </c>
      <c r="C39" s="2">
        <v>0.028</v>
      </c>
      <c r="D39" s="1" t="s">
        <v>113</v>
      </c>
      <c r="E39" s="20" t="s">
        <v>14</v>
      </c>
      <c r="F39" s="20"/>
      <c r="G39" s="20"/>
      <c r="H39" s="20" t="s">
        <v>14</v>
      </c>
      <c r="I39" s="20"/>
      <c r="J39" s="20"/>
      <c r="K39" s="20" t="s">
        <v>14</v>
      </c>
      <c r="M39" s="20"/>
      <c r="N39" s="20" t="s">
        <v>14</v>
      </c>
      <c r="P39" s="20"/>
      <c r="Q39" s="1">
        <f t="shared" si="7"/>
        <v>0</v>
      </c>
      <c r="R39" s="1">
        <f t="shared" si="6"/>
        <v>0</v>
      </c>
      <c r="S39" s="1">
        <f t="shared" si="4"/>
        <v>0</v>
      </c>
      <c r="T39" s="1">
        <f t="shared" si="2"/>
        <v>0</v>
      </c>
    </row>
    <row r="40" spans="1:20" ht="8.25">
      <c r="A40" s="1" t="s">
        <v>99</v>
      </c>
      <c r="C40" s="2">
        <v>0.028</v>
      </c>
      <c r="D40" s="1" t="s">
        <v>113</v>
      </c>
      <c r="E40" s="20" t="s">
        <v>14</v>
      </c>
      <c r="F40" s="20"/>
      <c r="G40" s="20"/>
      <c r="H40" s="20" t="s">
        <v>14</v>
      </c>
      <c r="I40" s="20"/>
      <c r="J40" s="20"/>
      <c r="K40" s="20" t="s">
        <v>14</v>
      </c>
      <c r="M40" s="20"/>
      <c r="N40" s="20" t="s">
        <v>14</v>
      </c>
      <c r="P40" s="20"/>
      <c r="Q40" s="1">
        <f t="shared" si="7"/>
        <v>0</v>
      </c>
      <c r="R40" s="1">
        <f t="shared" si="6"/>
        <v>0</v>
      </c>
      <c r="S40" s="1">
        <f t="shared" si="4"/>
        <v>0</v>
      </c>
      <c r="T40" s="1">
        <f t="shared" si="2"/>
        <v>0</v>
      </c>
    </row>
    <row r="41" spans="1:20" ht="8.25">
      <c r="A41" s="1" t="s">
        <v>100</v>
      </c>
      <c r="C41" s="2">
        <v>0.028</v>
      </c>
      <c r="D41" s="1" t="s">
        <v>113</v>
      </c>
      <c r="E41" s="20" t="s">
        <v>14</v>
      </c>
      <c r="F41" s="20"/>
      <c r="G41" s="20"/>
      <c r="H41" s="20" t="s">
        <v>14</v>
      </c>
      <c r="I41" s="20"/>
      <c r="J41" s="20"/>
      <c r="K41" s="20" t="s">
        <v>14</v>
      </c>
      <c r="M41" s="20"/>
      <c r="N41" s="20" t="s">
        <v>14</v>
      </c>
      <c r="P41" s="20"/>
      <c r="Q41" s="1">
        <f t="shared" si="7"/>
        <v>0</v>
      </c>
      <c r="R41" s="1">
        <f t="shared" si="6"/>
        <v>0</v>
      </c>
      <c r="S41" s="1">
        <f t="shared" si="4"/>
        <v>0</v>
      </c>
      <c r="T41" s="1">
        <f t="shared" si="2"/>
        <v>0</v>
      </c>
    </row>
    <row r="42" spans="1:20" ht="8.25">
      <c r="A42" s="1" t="s">
        <v>101</v>
      </c>
      <c r="C42" s="2">
        <v>0.028</v>
      </c>
      <c r="D42" s="1" t="s">
        <v>113</v>
      </c>
      <c r="E42" s="20" t="s">
        <v>14</v>
      </c>
      <c r="F42" s="20"/>
      <c r="G42" s="20"/>
      <c r="H42" s="20" t="s">
        <v>14</v>
      </c>
      <c r="I42" s="20"/>
      <c r="J42" s="20"/>
      <c r="K42" s="20" t="s">
        <v>14</v>
      </c>
      <c r="M42" s="20"/>
      <c r="N42" s="20" t="s">
        <v>14</v>
      </c>
      <c r="P42" s="20"/>
      <c r="Q42" s="1">
        <f t="shared" si="7"/>
        <v>0</v>
      </c>
      <c r="R42" s="1">
        <f t="shared" si="6"/>
        <v>0</v>
      </c>
      <c r="S42" s="1">
        <f t="shared" si="4"/>
        <v>0</v>
      </c>
      <c r="T42" s="1">
        <f t="shared" si="2"/>
        <v>0</v>
      </c>
    </row>
    <row r="43" spans="1:20" ht="8.25">
      <c r="A43" s="1" t="s">
        <v>102</v>
      </c>
      <c r="C43" s="2">
        <v>0.028</v>
      </c>
      <c r="D43" s="1" t="s">
        <v>113</v>
      </c>
      <c r="E43" s="20" t="s">
        <v>14</v>
      </c>
      <c r="F43" s="20"/>
      <c r="G43" s="20"/>
      <c r="H43" s="20" t="s">
        <v>14</v>
      </c>
      <c r="I43" s="20"/>
      <c r="J43" s="20"/>
      <c r="K43" s="20" t="s">
        <v>14</v>
      </c>
      <c r="M43" s="20"/>
      <c r="N43" s="20" t="s">
        <v>14</v>
      </c>
      <c r="P43" s="20"/>
      <c r="Q43" s="1">
        <f t="shared" si="7"/>
        <v>0</v>
      </c>
      <c r="R43" s="1">
        <f t="shared" si="6"/>
        <v>0</v>
      </c>
      <c r="S43" s="1">
        <f t="shared" si="4"/>
        <v>0</v>
      </c>
      <c r="T43" s="1">
        <f t="shared" si="2"/>
        <v>0</v>
      </c>
    </row>
    <row r="44" spans="1:20" ht="8.25">
      <c r="A44" s="1" t="s">
        <v>103</v>
      </c>
      <c r="C44" s="2">
        <v>0.028</v>
      </c>
      <c r="D44" s="1" t="s">
        <v>113</v>
      </c>
      <c r="E44" s="1" t="s">
        <v>14</v>
      </c>
      <c r="H44" s="1" t="s">
        <v>14</v>
      </c>
      <c r="K44" s="1" t="s">
        <v>14</v>
      </c>
      <c r="N44" s="1" t="s">
        <v>14</v>
      </c>
      <c r="Q44" s="1">
        <f t="shared" si="7"/>
        <v>0</v>
      </c>
      <c r="R44" s="1">
        <f t="shared" si="6"/>
        <v>0</v>
      </c>
      <c r="S44" s="1">
        <f t="shared" si="4"/>
        <v>0</v>
      </c>
      <c r="T44" s="1">
        <f t="shared" si="2"/>
        <v>0</v>
      </c>
    </row>
    <row r="45" spans="1:20" ht="8.25">
      <c r="A45" s="1" t="s">
        <v>104</v>
      </c>
      <c r="C45" s="2">
        <v>0.028</v>
      </c>
      <c r="D45" s="1" t="s">
        <v>113</v>
      </c>
      <c r="E45" s="20" t="s">
        <v>14</v>
      </c>
      <c r="F45" s="20"/>
      <c r="G45" s="20"/>
      <c r="H45" s="20" t="s">
        <v>14</v>
      </c>
      <c r="I45" s="20"/>
      <c r="J45" s="20"/>
      <c r="K45" s="20" t="s">
        <v>14</v>
      </c>
      <c r="M45" s="20"/>
      <c r="N45" s="20" t="s">
        <v>14</v>
      </c>
      <c r="P45" s="20"/>
      <c r="Q45" s="1">
        <f t="shared" si="7"/>
        <v>0</v>
      </c>
      <c r="R45" s="1">
        <f t="shared" si="6"/>
        <v>0</v>
      </c>
      <c r="S45" s="1">
        <f t="shared" si="4"/>
        <v>0</v>
      </c>
      <c r="T45" s="1">
        <f t="shared" si="2"/>
        <v>0</v>
      </c>
    </row>
    <row r="46" spans="1:20" ht="8.25">
      <c r="A46" s="1" t="s">
        <v>105</v>
      </c>
      <c r="C46" s="2">
        <v>0.028</v>
      </c>
      <c r="D46" s="1" t="s">
        <v>113</v>
      </c>
      <c r="E46" s="20" t="s">
        <v>14</v>
      </c>
      <c r="F46" s="20"/>
      <c r="G46" s="20"/>
      <c r="H46" s="20" t="s">
        <v>14</v>
      </c>
      <c r="I46" s="20"/>
      <c r="J46" s="20"/>
      <c r="K46" s="20" t="s">
        <v>14</v>
      </c>
      <c r="M46" s="20"/>
      <c r="N46" s="20" t="s">
        <v>14</v>
      </c>
      <c r="P46" s="20"/>
      <c r="Q46" s="1">
        <f t="shared" si="7"/>
        <v>0</v>
      </c>
      <c r="R46" s="1">
        <f t="shared" si="6"/>
        <v>0</v>
      </c>
      <c r="S46" s="1">
        <f t="shared" si="4"/>
        <v>0</v>
      </c>
      <c r="T46" s="1">
        <f t="shared" si="2"/>
        <v>0</v>
      </c>
    </row>
    <row r="47" spans="1:20" ht="8.25">
      <c r="A47" s="1" t="s">
        <v>106</v>
      </c>
      <c r="C47" s="2">
        <v>0.028</v>
      </c>
      <c r="D47" s="1" t="s">
        <v>113</v>
      </c>
      <c r="E47" s="20" t="s">
        <v>14</v>
      </c>
      <c r="F47" s="20"/>
      <c r="G47" s="20"/>
      <c r="H47" s="20" t="s">
        <v>14</v>
      </c>
      <c r="I47" s="20"/>
      <c r="J47" s="20"/>
      <c r="K47" s="20">
        <v>0.52</v>
      </c>
      <c r="M47" s="20"/>
      <c r="N47" s="20" t="s">
        <v>14</v>
      </c>
      <c r="P47" s="20"/>
      <c r="Q47" s="1">
        <f t="shared" si="7"/>
        <v>0.52</v>
      </c>
      <c r="R47" s="1">
        <f t="shared" si="6"/>
        <v>0.52</v>
      </c>
      <c r="S47" s="1">
        <f t="shared" si="4"/>
        <v>0.52</v>
      </c>
      <c r="T47" s="1">
        <f t="shared" si="2"/>
        <v>1</v>
      </c>
    </row>
    <row r="48" spans="1:20" ht="8.25">
      <c r="A48" s="1" t="s">
        <v>117</v>
      </c>
      <c r="C48" s="2">
        <v>0.028</v>
      </c>
      <c r="D48" s="1" t="s">
        <v>113</v>
      </c>
      <c r="E48" s="20" t="s">
        <v>14</v>
      </c>
      <c r="F48" s="20"/>
      <c r="G48" s="20"/>
      <c r="H48" s="20" t="s">
        <v>14</v>
      </c>
      <c r="I48" s="20"/>
      <c r="J48" s="20"/>
      <c r="K48" s="20" t="s">
        <v>14</v>
      </c>
      <c r="M48" s="20"/>
      <c r="N48" s="20" t="s">
        <v>14</v>
      </c>
      <c r="P48" s="20"/>
      <c r="Q48" s="1">
        <f t="shared" si="7"/>
        <v>0</v>
      </c>
      <c r="R48" s="1">
        <f t="shared" si="6"/>
        <v>0</v>
      </c>
      <c r="S48" s="1">
        <f t="shared" si="4"/>
        <v>0</v>
      </c>
      <c r="T48" s="1">
        <f t="shared" si="2"/>
        <v>0</v>
      </c>
    </row>
    <row r="49" spans="1:20" ht="8.25">
      <c r="A49" s="1" t="s">
        <v>107</v>
      </c>
      <c r="C49" s="2">
        <v>0.028</v>
      </c>
      <c r="D49" s="1" t="s">
        <v>113</v>
      </c>
      <c r="E49" s="1" t="s">
        <v>14</v>
      </c>
      <c r="G49" s="20"/>
      <c r="H49" s="1" t="s">
        <v>14</v>
      </c>
      <c r="J49" s="20"/>
      <c r="K49" s="1" t="s">
        <v>14</v>
      </c>
      <c r="M49" s="20"/>
      <c r="N49" s="1" t="s">
        <v>14</v>
      </c>
      <c r="P49" s="20"/>
      <c r="Q49" s="1">
        <f t="shared" si="7"/>
        <v>0</v>
      </c>
      <c r="R49" s="1">
        <f t="shared" si="6"/>
        <v>0</v>
      </c>
      <c r="S49" s="1">
        <f t="shared" si="4"/>
        <v>0</v>
      </c>
      <c r="T49" s="1">
        <f t="shared" si="2"/>
        <v>0</v>
      </c>
    </row>
    <row r="50" spans="1:20" ht="8.25">
      <c r="A50" s="1" t="s">
        <v>108</v>
      </c>
      <c r="C50" s="2">
        <v>0.028</v>
      </c>
      <c r="D50" s="1" t="s">
        <v>113</v>
      </c>
      <c r="E50" s="20" t="s">
        <v>14</v>
      </c>
      <c r="F50" s="20"/>
      <c r="G50" s="20"/>
      <c r="H50" s="20" t="s">
        <v>14</v>
      </c>
      <c r="I50" s="20"/>
      <c r="J50" s="20"/>
      <c r="K50" s="20" t="s">
        <v>14</v>
      </c>
      <c r="M50" s="20"/>
      <c r="N50" s="20" t="s">
        <v>14</v>
      </c>
      <c r="P50" s="20"/>
      <c r="Q50" s="1">
        <f t="shared" si="7"/>
        <v>0</v>
      </c>
      <c r="R50" s="1">
        <f t="shared" si="6"/>
        <v>0</v>
      </c>
      <c r="S50" s="1">
        <f t="shared" si="4"/>
        <v>0</v>
      </c>
      <c r="T50" s="1">
        <f t="shared" si="2"/>
        <v>0</v>
      </c>
    </row>
    <row r="51" spans="1:20" ht="8.25">
      <c r="A51" s="1" t="s">
        <v>109</v>
      </c>
      <c r="C51" s="2">
        <v>0.028</v>
      </c>
      <c r="D51" s="1" t="s">
        <v>113</v>
      </c>
      <c r="E51" s="20" t="s">
        <v>14</v>
      </c>
      <c r="F51" s="20"/>
      <c r="G51" s="20"/>
      <c r="H51" s="20" t="s">
        <v>14</v>
      </c>
      <c r="I51" s="20"/>
      <c r="J51" s="20"/>
      <c r="K51" s="20" t="s">
        <v>14</v>
      </c>
      <c r="M51" s="20"/>
      <c r="N51" s="20" t="s">
        <v>14</v>
      </c>
      <c r="P51" s="20"/>
      <c r="Q51" s="1">
        <f t="shared" si="7"/>
        <v>0</v>
      </c>
      <c r="R51" s="1">
        <f t="shared" si="6"/>
        <v>0</v>
      </c>
      <c r="S51" s="1">
        <f t="shared" si="4"/>
        <v>0</v>
      </c>
      <c r="T51" s="1">
        <f t="shared" si="2"/>
        <v>0</v>
      </c>
    </row>
    <row r="52" spans="1:20" ht="8.25">
      <c r="A52" s="1" t="s">
        <v>110</v>
      </c>
      <c r="C52" s="2">
        <v>0.28</v>
      </c>
      <c r="D52" s="1" t="s">
        <v>113</v>
      </c>
      <c r="E52" s="20" t="s">
        <v>14</v>
      </c>
      <c r="F52" s="20"/>
      <c r="G52" s="20"/>
      <c r="H52" s="20" t="s">
        <v>14</v>
      </c>
      <c r="I52" s="20"/>
      <c r="J52" s="20"/>
      <c r="K52" s="20" t="s">
        <v>14</v>
      </c>
      <c r="M52" s="20"/>
      <c r="N52" s="20" t="s">
        <v>14</v>
      </c>
      <c r="P52" s="20"/>
      <c r="Q52" s="1">
        <f t="shared" si="7"/>
        <v>0</v>
      </c>
      <c r="R52" s="1">
        <f t="shared" si="6"/>
        <v>0</v>
      </c>
      <c r="S52" s="1">
        <f t="shared" si="4"/>
        <v>0</v>
      </c>
      <c r="T52" s="1">
        <f t="shared" si="2"/>
        <v>0</v>
      </c>
    </row>
    <row r="53" spans="1:20" ht="8.25">
      <c r="A53" s="1" t="s">
        <v>111</v>
      </c>
      <c r="C53" s="2">
        <v>2.1</v>
      </c>
      <c r="D53" s="1" t="s">
        <v>113</v>
      </c>
      <c r="E53" s="20" t="s">
        <v>14</v>
      </c>
      <c r="F53" s="20"/>
      <c r="G53" s="20"/>
      <c r="H53" s="20" t="s">
        <v>14</v>
      </c>
      <c r="I53" s="20"/>
      <c r="J53" s="20"/>
      <c r="K53" s="20" t="s">
        <v>14</v>
      </c>
      <c r="M53" s="20"/>
      <c r="N53" s="20" t="s">
        <v>14</v>
      </c>
      <c r="P53" s="20"/>
      <c r="Q53" s="1">
        <f t="shared" si="7"/>
        <v>0</v>
      </c>
      <c r="R53" s="1">
        <f t="shared" si="6"/>
        <v>0</v>
      </c>
      <c r="S53" s="1">
        <f t="shared" si="4"/>
        <v>0</v>
      </c>
      <c r="T53" s="1">
        <f t="shared" si="2"/>
        <v>0</v>
      </c>
    </row>
    <row r="54" spans="1:20" ht="8.25">
      <c r="A54" s="1" t="s">
        <v>112</v>
      </c>
      <c r="C54" s="2">
        <v>0.52</v>
      </c>
      <c r="D54" s="1" t="s">
        <v>113</v>
      </c>
      <c r="E54" s="20" t="s">
        <v>14</v>
      </c>
      <c r="F54" s="20"/>
      <c r="G54" s="20"/>
      <c r="H54" s="20" t="s">
        <v>14</v>
      </c>
      <c r="I54" s="20"/>
      <c r="J54" s="20"/>
      <c r="K54" s="20" t="s">
        <v>14</v>
      </c>
      <c r="M54" s="20"/>
      <c r="N54" s="20" t="s">
        <v>14</v>
      </c>
      <c r="P54" s="20"/>
      <c r="Q54" s="1">
        <f t="shared" si="7"/>
        <v>0</v>
      </c>
      <c r="R54" s="1">
        <f t="shared" si="6"/>
        <v>0</v>
      </c>
      <c r="S54" s="1">
        <f t="shared" si="4"/>
        <v>0</v>
      </c>
      <c r="T54" s="1">
        <f t="shared" si="2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1" bestFit="1" customWidth="1"/>
    <col min="2" max="3" width="10.57421875" style="1" customWidth="1"/>
    <col min="4" max="4" width="3.7109375" style="1" bestFit="1" customWidth="1"/>
    <col min="5" max="5" width="5.421875" style="1" bestFit="1" customWidth="1"/>
    <col min="6" max="6" width="5.421875" style="1" customWidth="1"/>
    <col min="7" max="7" width="5.7109375" style="1" bestFit="1" customWidth="1"/>
    <col min="8" max="8" width="6.7109375" style="1" bestFit="1" customWidth="1"/>
    <col min="9" max="9" width="6.140625" style="1" bestFit="1" customWidth="1"/>
    <col min="10" max="14" width="5.7109375" style="1" bestFit="1" customWidth="1"/>
    <col min="15" max="15" width="6.28125" style="1" bestFit="1" customWidth="1"/>
    <col min="16" max="16" width="5.8515625" style="1" customWidth="1"/>
    <col min="17" max="17" width="5.421875" style="1" bestFit="1" customWidth="1"/>
    <col min="18" max="18" width="4.140625" style="1" bestFit="1" customWidth="1"/>
    <col min="19" max="19" width="4.8515625" style="1" bestFit="1" customWidth="1"/>
    <col min="20" max="20" width="8.28125" style="1" bestFit="1" customWidth="1"/>
    <col min="21" max="21" width="4.421875" style="1" bestFit="1" customWidth="1"/>
    <col min="22" max="16384" width="9.140625" style="1" customWidth="1"/>
  </cols>
  <sheetData>
    <row r="1" spans="2:4" ht="8.25">
      <c r="B1" s="1" t="s">
        <v>83</v>
      </c>
      <c r="D1" s="1" t="s">
        <v>78</v>
      </c>
    </row>
    <row r="2" spans="2:4" ht="8.25">
      <c r="B2" s="1" t="s">
        <v>84</v>
      </c>
      <c r="C2" s="2" t="s">
        <v>133</v>
      </c>
      <c r="D2" s="1" t="s">
        <v>86</v>
      </c>
    </row>
    <row r="3" spans="2:20" ht="8.25">
      <c r="B3" s="1" t="s">
        <v>85</v>
      </c>
      <c r="C3" s="2"/>
      <c r="E3" s="17">
        <v>38718</v>
      </c>
      <c r="F3" s="17">
        <v>38749</v>
      </c>
      <c r="G3" s="17">
        <v>38777</v>
      </c>
      <c r="H3" s="17">
        <v>38808</v>
      </c>
      <c r="I3" s="17">
        <v>38838</v>
      </c>
      <c r="J3" s="17">
        <v>38869</v>
      </c>
      <c r="K3" s="17">
        <v>38899</v>
      </c>
      <c r="L3" s="17">
        <v>38930</v>
      </c>
      <c r="M3" s="17">
        <v>38961</v>
      </c>
      <c r="N3" s="17">
        <v>38991</v>
      </c>
      <c r="O3" s="17">
        <v>39022</v>
      </c>
      <c r="P3" s="17">
        <v>39052</v>
      </c>
      <c r="Q3" s="4" t="s">
        <v>126</v>
      </c>
      <c r="R3" s="18" t="s">
        <v>127</v>
      </c>
      <c r="S3" s="18" t="s">
        <v>128</v>
      </c>
      <c r="T3" s="1" t="s">
        <v>129</v>
      </c>
    </row>
    <row r="4" spans="1:20" ht="8.25">
      <c r="A4" s="1" t="s">
        <v>0</v>
      </c>
      <c r="B4" s="1" t="s">
        <v>52</v>
      </c>
      <c r="C4" s="2"/>
      <c r="D4" s="1" t="s">
        <v>28</v>
      </c>
      <c r="E4" s="7">
        <v>10.68</v>
      </c>
      <c r="F4" s="7">
        <v>12.9</v>
      </c>
      <c r="G4" s="1">
        <v>8.67</v>
      </c>
      <c r="H4" s="1">
        <v>8.91</v>
      </c>
      <c r="I4" s="7">
        <v>7.13</v>
      </c>
      <c r="J4" s="1">
        <v>5.79</v>
      </c>
      <c r="K4" s="7">
        <v>7.8</v>
      </c>
      <c r="L4" s="7">
        <v>8.4</v>
      </c>
      <c r="M4" s="1">
        <v>9.6</v>
      </c>
      <c r="N4" s="1">
        <v>6.41</v>
      </c>
      <c r="O4" s="1">
        <v>7.92</v>
      </c>
      <c r="P4" s="1">
        <v>11.39</v>
      </c>
      <c r="Q4" s="2">
        <f aca="true" t="shared" si="0" ref="Q4:Q24">MAX(E4:P4)</f>
        <v>12.9</v>
      </c>
      <c r="R4" s="1">
        <f>MIN(E4:P4)</f>
        <v>5.79</v>
      </c>
      <c r="S4" s="4" t="s">
        <v>128</v>
      </c>
      <c r="T4" s="1">
        <f aca="true" t="shared" si="1" ref="T4:T35">COUNT(E4:P4)</f>
        <v>12</v>
      </c>
    </row>
    <row r="5" spans="1:20" ht="8.25">
      <c r="A5" s="1" t="s">
        <v>3</v>
      </c>
      <c r="B5" s="1" t="s">
        <v>3</v>
      </c>
      <c r="C5" s="2"/>
      <c r="D5" s="1" t="s">
        <v>30</v>
      </c>
      <c r="E5" s="7">
        <v>7.35</v>
      </c>
      <c r="F5" s="7">
        <v>7.4</v>
      </c>
      <c r="G5" s="1">
        <v>6.8</v>
      </c>
      <c r="H5" s="1">
        <v>6.8</v>
      </c>
      <c r="I5" s="7">
        <v>7.2</v>
      </c>
      <c r="J5" s="1">
        <v>7.5</v>
      </c>
      <c r="K5" s="7">
        <v>6.8</v>
      </c>
      <c r="L5" s="7">
        <v>7.3</v>
      </c>
      <c r="M5" s="1">
        <v>7.4</v>
      </c>
      <c r="N5" s="1">
        <v>6.9</v>
      </c>
      <c r="O5" s="1">
        <v>6.98</v>
      </c>
      <c r="P5" s="1">
        <v>7</v>
      </c>
      <c r="Q5" s="2">
        <f t="shared" si="0"/>
        <v>7.5</v>
      </c>
      <c r="R5" s="1">
        <f>MIN(E5:P5)</f>
        <v>6.8</v>
      </c>
      <c r="S5" s="2">
        <f aca="true" t="shared" si="2" ref="S5:S25">AVERAGE(E5:P5)</f>
        <v>7.1191666666666675</v>
      </c>
      <c r="T5" s="1">
        <f t="shared" si="1"/>
        <v>12</v>
      </c>
    </row>
    <row r="6" spans="1:20" ht="8.25">
      <c r="A6" s="1" t="s">
        <v>2</v>
      </c>
      <c r="B6" s="1" t="s">
        <v>53</v>
      </c>
      <c r="C6" s="2"/>
      <c r="D6" s="1" t="s">
        <v>130</v>
      </c>
      <c r="E6" s="7">
        <v>13.6</v>
      </c>
      <c r="F6" s="7">
        <v>11</v>
      </c>
      <c r="G6" s="1">
        <v>20</v>
      </c>
      <c r="H6" s="1">
        <v>16</v>
      </c>
      <c r="I6" s="7">
        <v>18</v>
      </c>
      <c r="J6" s="1">
        <v>22</v>
      </c>
      <c r="K6" s="7">
        <v>25</v>
      </c>
      <c r="L6" s="7">
        <v>26</v>
      </c>
      <c r="M6" s="1">
        <v>23</v>
      </c>
      <c r="N6" s="1">
        <v>20.5</v>
      </c>
      <c r="O6" s="1">
        <v>14.7</v>
      </c>
      <c r="P6" s="1">
        <v>12</v>
      </c>
      <c r="Q6" s="2">
        <f t="shared" si="0"/>
        <v>26</v>
      </c>
      <c r="R6" s="1">
        <f>MIN(E6:P6)</f>
        <v>11</v>
      </c>
      <c r="S6" s="2">
        <f t="shared" si="2"/>
        <v>18.48333333333333</v>
      </c>
      <c r="T6" s="1">
        <f t="shared" si="1"/>
        <v>12</v>
      </c>
    </row>
    <row r="7" spans="1:20" ht="8.25">
      <c r="A7" s="1" t="s">
        <v>118</v>
      </c>
      <c r="B7" s="1" t="s">
        <v>119</v>
      </c>
      <c r="C7" s="2">
        <v>10</v>
      </c>
      <c r="D7" s="1" t="s">
        <v>125</v>
      </c>
      <c r="E7" s="1">
        <v>20</v>
      </c>
      <c r="F7" s="1">
        <v>21</v>
      </c>
      <c r="G7" s="1">
        <v>21</v>
      </c>
      <c r="H7" s="1">
        <v>22</v>
      </c>
      <c r="I7" s="1">
        <v>24</v>
      </c>
      <c r="J7" s="1">
        <v>26</v>
      </c>
      <c r="K7" s="1">
        <v>28</v>
      </c>
      <c r="L7" s="1">
        <v>20</v>
      </c>
      <c r="M7" s="1">
        <v>32</v>
      </c>
      <c r="N7" s="1">
        <v>29</v>
      </c>
      <c r="O7" s="1">
        <v>24</v>
      </c>
      <c r="P7" s="1">
        <v>29</v>
      </c>
      <c r="Q7" s="2">
        <f t="shared" si="0"/>
        <v>32</v>
      </c>
      <c r="R7" s="1">
        <f>MIN(E7:P7)</f>
        <v>20</v>
      </c>
      <c r="S7" s="2">
        <f t="shared" si="2"/>
        <v>24.666666666666668</v>
      </c>
      <c r="T7" s="1">
        <f t="shared" si="1"/>
        <v>12</v>
      </c>
    </row>
    <row r="8" spans="1:20" ht="8.25">
      <c r="A8" s="1" t="s">
        <v>120</v>
      </c>
      <c r="B8" s="1" t="s">
        <v>120</v>
      </c>
      <c r="C8" s="2">
        <v>0.02</v>
      </c>
      <c r="D8" s="1" t="s">
        <v>125</v>
      </c>
      <c r="E8" s="1" t="s">
        <v>14</v>
      </c>
      <c r="F8" s="1" t="s">
        <v>14</v>
      </c>
      <c r="G8" s="1" t="s">
        <v>14</v>
      </c>
      <c r="H8" s="1" t="s">
        <v>14</v>
      </c>
      <c r="I8" s="1" t="s">
        <v>14</v>
      </c>
      <c r="J8" s="1" t="s">
        <v>14</v>
      </c>
      <c r="K8" s="7" t="s">
        <v>14</v>
      </c>
      <c r="L8" s="1" t="s">
        <v>14</v>
      </c>
      <c r="M8" s="1" t="s">
        <v>14</v>
      </c>
      <c r="N8" s="1">
        <v>0.076</v>
      </c>
      <c r="O8" s="1" t="s">
        <v>14</v>
      </c>
      <c r="P8" s="1" t="s">
        <v>14</v>
      </c>
      <c r="Q8" s="2">
        <f t="shared" si="0"/>
        <v>0.076</v>
      </c>
      <c r="R8" s="1">
        <f>MAX(E8:P8)</f>
        <v>0.076</v>
      </c>
      <c r="S8" s="2">
        <f t="shared" si="2"/>
        <v>0.076</v>
      </c>
      <c r="T8" s="1">
        <f t="shared" si="1"/>
        <v>1</v>
      </c>
    </row>
    <row r="9" spans="1:20" ht="8.25">
      <c r="A9" s="1" t="s">
        <v>121</v>
      </c>
      <c r="B9" s="1" t="s">
        <v>121</v>
      </c>
      <c r="C9" s="2">
        <v>0.02</v>
      </c>
      <c r="D9" s="1" t="s">
        <v>125</v>
      </c>
      <c r="E9" s="1">
        <v>0.063</v>
      </c>
      <c r="F9" s="1">
        <v>0.073</v>
      </c>
      <c r="G9" s="1">
        <v>0.064</v>
      </c>
      <c r="H9" s="1">
        <v>0.062</v>
      </c>
      <c r="I9" s="1">
        <v>0.13</v>
      </c>
      <c r="J9" s="1">
        <v>0.11</v>
      </c>
      <c r="K9" s="1">
        <v>0.12</v>
      </c>
      <c r="L9" s="1">
        <v>0.06</v>
      </c>
      <c r="M9" s="1">
        <v>0.076</v>
      </c>
      <c r="N9" s="1">
        <v>0.028</v>
      </c>
      <c r="O9" s="1">
        <v>0.13</v>
      </c>
      <c r="P9" s="1">
        <v>0.052</v>
      </c>
      <c r="Q9" s="2">
        <f t="shared" si="0"/>
        <v>0.13</v>
      </c>
      <c r="R9" s="1">
        <f aca="true" t="shared" si="3" ref="R9:R24">MIN(E9:P9)</f>
        <v>0.028</v>
      </c>
      <c r="S9" s="2">
        <f t="shared" si="2"/>
        <v>0.08066666666666666</v>
      </c>
      <c r="T9" s="1">
        <f t="shared" si="1"/>
        <v>12</v>
      </c>
    </row>
    <row r="10" spans="1:20" ht="16.5">
      <c r="A10" s="1" t="s">
        <v>122</v>
      </c>
      <c r="B10" s="1" t="s">
        <v>123</v>
      </c>
      <c r="C10" s="2">
        <v>0.01</v>
      </c>
      <c r="D10" s="1" t="s">
        <v>125</v>
      </c>
      <c r="E10" s="1">
        <v>0.23</v>
      </c>
      <c r="F10" s="1">
        <v>0.082</v>
      </c>
      <c r="G10" s="1">
        <v>0.1</v>
      </c>
      <c r="H10" s="1">
        <v>0.031</v>
      </c>
      <c r="I10" s="1">
        <v>0.016</v>
      </c>
      <c r="J10" s="1">
        <v>0.034</v>
      </c>
      <c r="K10" s="1">
        <v>0.14</v>
      </c>
      <c r="L10" s="1">
        <v>0.038</v>
      </c>
      <c r="M10" s="1">
        <v>0.021</v>
      </c>
      <c r="N10" s="1">
        <v>0.023</v>
      </c>
      <c r="O10" s="1">
        <v>0.028</v>
      </c>
      <c r="P10" s="1">
        <v>0.023</v>
      </c>
      <c r="Q10" s="1">
        <f t="shared" si="0"/>
        <v>0.23</v>
      </c>
      <c r="R10" s="1">
        <f t="shared" si="3"/>
        <v>0.016</v>
      </c>
      <c r="S10" s="2">
        <f t="shared" si="2"/>
        <v>0.06383333333333335</v>
      </c>
      <c r="T10" s="1">
        <f t="shared" si="1"/>
        <v>12</v>
      </c>
    </row>
    <row r="11" spans="1:20" ht="8.25">
      <c r="A11" s="1" t="s">
        <v>124</v>
      </c>
      <c r="B11" s="1" t="s">
        <v>124</v>
      </c>
      <c r="C11" s="1">
        <v>1</v>
      </c>
      <c r="D11" s="1" t="s">
        <v>125</v>
      </c>
      <c r="E11" s="1">
        <v>6.4</v>
      </c>
      <c r="F11" s="1">
        <v>5.7</v>
      </c>
      <c r="G11" s="1">
        <v>6.9</v>
      </c>
      <c r="H11" s="1">
        <v>4.5</v>
      </c>
      <c r="I11" s="1">
        <v>4.4</v>
      </c>
      <c r="J11" s="1">
        <v>5.5</v>
      </c>
      <c r="K11" s="1">
        <v>8.1</v>
      </c>
      <c r="L11" s="1">
        <v>7</v>
      </c>
      <c r="M11" s="1">
        <v>7.9</v>
      </c>
      <c r="N11" s="1">
        <v>3.9</v>
      </c>
      <c r="O11" s="1">
        <v>5.3</v>
      </c>
      <c r="P11" s="1">
        <v>4.2</v>
      </c>
      <c r="Q11" s="2">
        <f t="shared" si="0"/>
        <v>8.1</v>
      </c>
      <c r="R11" s="1">
        <f t="shared" si="3"/>
        <v>3.9</v>
      </c>
      <c r="S11" s="1">
        <f t="shared" si="2"/>
        <v>5.816666666666666</v>
      </c>
      <c r="T11" s="1">
        <f t="shared" si="1"/>
        <v>12</v>
      </c>
    </row>
    <row r="12" spans="1:20" ht="8.25">
      <c r="A12" s="1" t="s">
        <v>11</v>
      </c>
      <c r="B12" s="1" t="s">
        <v>55</v>
      </c>
      <c r="C12" s="2">
        <v>0.02</v>
      </c>
      <c r="D12" s="1" t="s">
        <v>15</v>
      </c>
      <c r="E12" s="1">
        <v>0.166</v>
      </c>
      <c r="F12" s="1">
        <v>0.0376</v>
      </c>
      <c r="G12" s="1" t="s">
        <v>137</v>
      </c>
      <c r="H12" s="1">
        <v>0.0266</v>
      </c>
      <c r="I12" s="1">
        <v>0.1149</v>
      </c>
      <c r="J12" s="1">
        <v>0.1</v>
      </c>
      <c r="K12" s="1">
        <v>0.0271</v>
      </c>
      <c r="L12" s="1">
        <v>0.0455</v>
      </c>
      <c r="M12" s="1">
        <v>0.0308</v>
      </c>
      <c r="N12" s="1">
        <v>0.0413</v>
      </c>
      <c r="O12" s="1" t="s">
        <v>144</v>
      </c>
      <c r="P12" s="1" t="s">
        <v>14</v>
      </c>
      <c r="Q12" s="2">
        <f t="shared" si="0"/>
        <v>0.166</v>
      </c>
      <c r="R12" s="1">
        <f t="shared" si="3"/>
        <v>0.0266</v>
      </c>
      <c r="S12" s="2">
        <f t="shared" si="2"/>
        <v>0.06553333333333335</v>
      </c>
      <c r="T12" s="1">
        <f t="shared" si="1"/>
        <v>9</v>
      </c>
    </row>
    <row r="13" spans="1:20" ht="8.25">
      <c r="A13" s="1" t="s">
        <v>50</v>
      </c>
      <c r="B13" s="1" t="s">
        <v>66</v>
      </c>
      <c r="C13" s="2">
        <v>0.0002</v>
      </c>
      <c r="D13" s="1" t="s">
        <v>125</v>
      </c>
      <c r="E13" s="1" t="s">
        <v>14</v>
      </c>
      <c r="F13" s="1" t="s">
        <v>14</v>
      </c>
      <c r="G13" s="1" t="s">
        <v>14</v>
      </c>
      <c r="H13" s="1" t="s">
        <v>14</v>
      </c>
      <c r="I13" s="1">
        <v>0.0005</v>
      </c>
      <c r="J13" s="1" t="s">
        <v>14</v>
      </c>
      <c r="K13" s="1" t="s">
        <v>14</v>
      </c>
      <c r="L13" s="1" t="s">
        <v>14</v>
      </c>
      <c r="M13" s="1" t="s">
        <v>14</v>
      </c>
      <c r="N13" s="1" t="s">
        <v>14</v>
      </c>
      <c r="O13" s="1" t="s">
        <v>14</v>
      </c>
      <c r="P13" s="1" t="s">
        <v>14</v>
      </c>
      <c r="Q13" s="2">
        <f t="shared" si="0"/>
        <v>0.0005</v>
      </c>
      <c r="R13" s="1">
        <f t="shared" si="3"/>
        <v>0.0005</v>
      </c>
      <c r="S13" s="2">
        <f t="shared" si="2"/>
        <v>0.0005</v>
      </c>
      <c r="T13" s="1">
        <f t="shared" si="1"/>
        <v>1</v>
      </c>
    </row>
    <row r="14" spans="1:20" ht="8.25">
      <c r="A14" s="1" t="s">
        <v>13</v>
      </c>
      <c r="B14" s="1" t="s">
        <v>56</v>
      </c>
      <c r="C14" s="2">
        <v>0.001</v>
      </c>
      <c r="D14" s="1" t="s">
        <v>1</v>
      </c>
      <c r="E14" s="1">
        <v>0.0013</v>
      </c>
      <c r="F14" s="1">
        <v>0.0011</v>
      </c>
      <c r="G14" s="1" t="s">
        <v>14</v>
      </c>
      <c r="H14" s="1">
        <v>0.0019</v>
      </c>
      <c r="I14" s="1" t="s">
        <v>14</v>
      </c>
      <c r="J14" s="1" t="s">
        <v>14</v>
      </c>
      <c r="K14" s="1" t="s">
        <v>14</v>
      </c>
      <c r="L14" s="1" t="s">
        <v>14</v>
      </c>
      <c r="M14" s="1" t="s">
        <v>14</v>
      </c>
      <c r="N14" s="1" t="s">
        <v>14</v>
      </c>
      <c r="O14" s="1" t="s">
        <v>14</v>
      </c>
      <c r="P14" s="1" t="s">
        <v>14</v>
      </c>
      <c r="Q14" s="2">
        <f t="shared" si="0"/>
        <v>0.0019</v>
      </c>
      <c r="R14" s="1">
        <f t="shared" si="3"/>
        <v>0.0011</v>
      </c>
      <c r="S14" s="2">
        <f t="shared" si="2"/>
        <v>0.0014333333333333333</v>
      </c>
      <c r="T14" s="1">
        <f t="shared" si="1"/>
        <v>3</v>
      </c>
    </row>
    <row r="15" spans="1:20" ht="8.25">
      <c r="A15" s="1" t="s">
        <v>16</v>
      </c>
      <c r="B15" s="1" t="s">
        <v>57</v>
      </c>
      <c r="C15" s="2">
        <v>0.001</v>
      </c>
      <c r="D15" s="1" t="s">
        <v>15</v>
      </c>
      <c r="E15" s="1" t="s">
        <v>14</v>
      </c>
      <c r="F15" s="1" t="s">
        <v>14</v>
      </c>
      <c r="G15" s="1" t="s">
        <v>14</v>
      </c>
      <c r="H15" s="1" t="s">
        <v>14</v>
      </c>
      <c r="I15" s="1" t="s">
        <v>14</v>
      </c>
      <c r="J15" s="1" t="s">
        <v>14</v>
      </c>
      <c r="K15" s="1" t="s">
        <v>14</v>
      </c>
      <c r="L15" s="1" t="s">
        <v>14</v>
      </c>
      <c r="M15" s="1" t="s">
        <v>14</v>
      </c>
      <c r="N15" s="1" t="s">
        <v>14</v>
      </c>
      <c r="O15" s="1" t="s">
        <v>14</v>
      </c>
      <c r="P15" s="1" t="s">
        <v>14</v>
      </c>
      <c r="Q15" s="2">
        <f t="shared" si="0"/>
        <v>0</v>
      </c>
      <c r="R15" s="1">
        <f t="shared" si="3"/>
        <v>0</v>
      </c>
      <c r="S15" s="2" t="e">
        <f t="shared" si="2"/>
        <v>#DIV/0!</v>
      </c>
      <c r="T15" s="1">
        <f t="shared" si="1"/>
        <v>0</v>
      </c>
    </row>
    <row r="16" spans="1:20" ht="8.25">
      <c r="A16" s="1" t="s">
        <v>17</v>
      </c>
      <c r="B16" s="1" t="s">
        <v>58</v>
      </c>
      <c r="C16" s="2">
        <v>0.002</v>
      </c>
      <c r="D16" s="1" t="s">
        <v>1</v>
      </c>
      <c r="E16" s="1">
        <v>0.0066</v>
      </c>
      <c r="F16" s="1">
        <v>0.0025</v>
      </c>
      <c r="G16" s="1" t="s">
        <v>14</v>
      </c>
      <c r="H16" s="1" t="s">
        <v>14</v>
      </c>
      <c r="I16" s="1" t="s">
        <v>14</v>
      </c>
      <c r="J16" s="1" t="s">
        <v>14</v>
      </c>
      <c r="K16" s="1" t="s">
        <v>14</v>
      </c>
      <c r="L16" s="1" t="s">
        <v>14</v>
      </c>
      <c r="M16" s="1" t="s">
        <v>14</v>
      </c>
      <c r="N16" s="1">
        <v>0.0023</v>
      </c>
      <c r="O16" s="1" t="s">
        <v>14</v>
      </c>
      <c r="P16" s="1" t="s">
        <v>14</v>
      </c>
      <c r="Q16" s="2">
        <f t="shared" si="0"/>
        <v>0.0066</v>
      </c>
      <c r="R16" s="1">
        <f t="shared" si="3"/>
        <v>0.0023</v>
      </c>
      <c r="S16" s="2">
        <f t="shared" si="2"/>
        <v>0.0038</v>
      </c>
      <c r="T16" s="1">
        <f t="shared" si="1"/>
        <v>3</v>
      </c>
    </row>
    <row r="17" spans="1:20" ht="8.25">
      <c r="A17" s="1" t="s">
        <v>18</v>
      </c>
      <c r="B17" s="1" t="s">
        <v>59</v>
      </c>
      <c r="C17" s="2">
        <v>0.01</v>
      </c>
      <c r="D17" s="1" t="s">
        <v>15</v>
      </c>
      <c r="E17" s="1">
        <v>0.5463</v>
      </c>
      <c r="F17" s="1">
        <v>0.3778</v>
      </c>
      <c r="G17" s="1">
        <v>0.4766</v>
      </c>
      <c r="H17" s="1">
        <v>0.6845</v>
      </c>
      <c r="I17" s="1">
        <v>0.6848</v>
      </c>
      <c r="J17" s="1">
        <v>0.53</v>
      </c>
      <c r="K17" s="1">
        <v>0.4529</v>
      </c>
      <c r="L17" s="1">
        <v>0.4908</v>
      </c>
      <c r="M17" s="1" t="s">
        <v>143</v>
      </c>
      <c r="N17" s="1">
        <v>0.3086</v>
      </c>
      <c r="O17" s="1">
        <v>0.29</v>
      </c>
      <c r="P17" s="1">
        <v>0.2987</v>
      </c>
      <c r="Q17" s="2">
        <f t="shared" si="0"/>
        <v>0.6848</v>
      </c>
      <c r="R17" s="1">
        <f t="shared" si="3"/>
        <v>0.29</v>
      </c>
      <c r="S17" s="2">
        <f t="shared" si="2"/>
        <v>0.46736363636363637</v>
      </c>
      <c r="T17" s="1">
        <f t="shared" si="1"/>
        <v>11</v>
      </c>
    </row>
    <row r="18" spans="1:20" ht="8.25">
      <c r="A18" s="1" t="s">
        <v>9</v>
      </c>
      <c r="B18" s="1" t="s">
        <v>54</v>
      </c>
      <c r="C18" s="2">
        <v>0.02</v>
      </c>
      <c r="D18" s="1" t="s">
        <v>38</v>
      </c>
      <c r="E18" s="1">
        <v>0.02</v>
      </c>
      <c r="F18" s="1">
        <v>0.02</v>
      </c>
      <c r="G18" s="1">
        <v>0.02</v>
      </c>
      <c r="H18" s="1" t="s">
        <v>14</v>
      </c>
      <c r="I18" s="1">
        <v>0.02107</v>
      </c>
      <c r="J18" s="1" t="s">
        <v>14</v>
      </c>
      <c r="K18" s="1" t="s">
        <v>14</v>
      </c>
      <c r="L18" s="1">
        <v>0.02608</v>
      </c>
      <c r="M18" s="1" t="s">
        <v>14</v>
      </c>
      <c r="N18" s="1" t="s">
        <v>14</v>
      </c>
      <c r="O18" s="1" t="s">
        <v>14</v>
      </c>
      <c r="P18" s="1" t="s">
        <v>14</v>
      </c>
      <c r="Q18" s="2">
        <f t="shared" si="0"/>
        <v>0.02608</v>
      </c>
      <c r="R18" s="1">
        <f t="shared" si="3"/>
        <v>0.02</v>
      </c>
      <c r="S18" s="2">
        <f t="shared" si="2"/>
        <v>0.021429999999999998</v>
      </c>
      <c r="T18" s="1">
        <f t="shared" si="1"/>
        <v>5</v>
      </c>
    </row>
    <row r="19" spans="1:20" ht="8.25">
      <c r="A19" s="1" t="s">
        <v>19</v>
      </c>
      <c r="B19" s="1" t="s">
        <v>60</v>
      </c>
      <c r="C19" s="2">
        <v>0.001</v>
      </c>
      <c r="D19" s="1" t="s">
        <v>15</v>
      </c>
      <c r="E19" s="1">
        <v>0.0599</v>
      </c>
      <c r="F19" s="1">
        <v>0.0467</v>
      </c>
      <c r="G19" s="1">
        <v>0.0593</v>
      </c>
      <c r="H19" s="1">
        <v>0.0595</v>
      </c>
      <c r="I19" s="1">
        <v>0.0476</v>
      </c>
      <c r="J19" s="1">
        <v>0.046</v>
      </c>
      <c r="K19" s="1">
        <v>0.0391</v>
      </c>
      <c r="L19" s="1">
        <v>0.0347</v>
      </c>
      <c r="M19" s="1">
        <v>0.0389</v>
      </c>
      <c r="N19" s="1">
        <v>0.0217</v>
      </c>
      <c r="O19" s="1">
        <v>0.02</v>
      </c>
      <c r="P19" s="1">
        <v>0.0305</v>
      </c>
      <c r="Q19" s="2">
        <f t="shared" si="0"/>
        <v>0.0599</v>
      </c>
      <c r="R19" s="1">
        <f t="shared" si="3"/>
        <v>0.02</v>
      </c>
      <c r="S19" s="2">
        <f t="shared" si="2"/>
        <v>0.04199166666666667</v>
      </c>
      <c r="T19" s="1">
        <f t="shared" si="1"/>
        <v>12</v>
      </c>
    </row>
    <row r="20" spans="1:20" ht="8.25">
      <c r="A20" s="1" t="s">
        <v>20</v>
      </c>
      <c r="B20" s="1" t="s">
        <v>61</v>
      </c>
      <c r="C20" s="2">
        <v>0.001</v>
      </c>
      <c r="D20" s="1" t="s">
        <v>1</v>
      </c>
      <c r="E20" s="1" t="s">
        <v>14</v>
      </c>
      <c r="F20" s="1" t="s">
        <v>14</v>
      </c>
      <c r="G20" s="1" t="s">
        <v>14</v>
      </c>
      <c r="H20" s="1" t="s">
        <v>14</v>
      </c>
      <c r="I20" s="1" t="s">
        <v>14</v>
      </c>
      <c r="J20" s="1" t="s">
        <v>14</v>
      </c>
      <c r="K20" s="1" t="s">
        <v>14</v>
      </c>
      <c r="L20" s="1" t="s">
        <v>14</v>
      </c>
      <c r="M20" s="1" t="s">
        <v>14</v>
      </c>
      <c r="N20" s="1" t="s">
        <v>14</v>
      </c>
      <c r="O20" s="1" t="s">
        <v>14</v>
      </c>
      <c r="P20" s="1" t="s">
        <v>14</v>
      </c>
      <c r="Q20" s="2">
        <f t="shared" si="0"/>
        <v>0</v>
      </c>
      <c r="R20" s="1">
        <f t="shared" si="3"/>
        <v>0</v>
      </c>
      <c r="S20" s="2" t="e">
        <f t="shared" si="2"/>
        <v>#DIV/0!</v>
      </c>
      <c r="T20" s="1">
        <f t="shared" si="1"/>
        <v>0</v>
      </c>
    </row>
    <row r="21" spans="1:20" ht="8.25">
      <c r="A21" s="1" t="s">
        <v>21</v>
      </c>
      <c r="B21" s="1" t="s">
        <v>62</v>
      </c>
      <c r="C21" s="2">
        <v>0.002</v>
      </c>
      <c r="D21" s="1" t="s">
        <v>1</v>
      </c>
      <c r="E21" s="1" t="s">
        <v>14</v>
      </c>
      <c r="F21" s="1" t="s">
        <v>14</v>
      </c>
      <c r="G21" s="1" t="s">
        <v>14</v>
      </c>
      <c r="H21" s="1" t="s">
        <v>14</v>
      </c>
      <c r="I21" s="1" t="s">
        <v>14</v>
      </c>
      <c r="J21" s="1" t="s">
        <v>14</v>
      </c>
      <c r="K21" s="1" t="s">
        <v>14</v>
      </c>
      <c r="L21" s="1" t="s">
        <v>14</v>
      </c>
      <c r="M21" s="1" t="s">
        <v>14</v>
      </c>
      <c r="N21" s="1" t="s">
        <v>14</v>
      </c>
      <c r="O21" s="1" t="s">
        <v>14</v>
      </c>
      <c r="P21" s="1">
        <v>0.0021</v>
      </c>
      <c r="Q21" s="2">
        <f t="shared" si="0"/>
        <v>0.0021</v>
      </c>
      <c r="R21" s="1">
        <f t="shared" si="3"/>
        <v>0.0021</v>
      </c>
      <c r="S21" s="2">
        <f t="shared" si="2"/>
        <v>0.0021</v>
      </c>
      <c r="T21" s="1">
        <f t="shared" si="1"/>
        <v>1</v>
      </c>
    </row>
    <row r="22" spans="1:20" ht="8.25">
      <c r="A22" s="1" t="s">
        <v>51</v>
      </c>
      <c r="B22" s="1" t="s">
        <v>65</v>
      </c>
      <c r="C22" s="2">
        <v>0.005</v>
      </c>
      <c r="D22" s="1" t="s">
        <v>125</v>
      </c>
      <c r="E22" s="1" t="s">
        <v>14</v>
      </c>
      <c r="F22" s="1" t="s">
        <v>14</v>
      </c>
      <c r="G22" s="1" t="s">
        <v>14</v>
      </c>
      <c r="H22" s="1">
        <v>0.0072</v>
      </c>
      <c r="I22" s="1" t="s">
        <v>14</v>
      </c>
      <c r="J22" s="1" t="s">
        <v>14</v>
      </c>
      <c r="K22" s="1" t="s">
        <v>14</v>
      </c>
      <c r="L22" s="1" t="s">
        <v>14</v>
      </c>
      <c r="M22" s="1" t="s">
        <v>14</v>
      </c>
      <c r="N22" s="1" t="s">
        <v>14</v>
      </c>
      <c r="O22" s="1" t="s">
        <v>14</v>
      </c>
      <c r="P22" s="1" t="s">
        <v>14</v>
      </c>
      <c r="Q22" s="2">
        <f t="shared" si="0"/>
        <v>0.0072</v>
      </c>
      <c r="R22" s="1">
        <f t="shared" si="3"/>
        <v>0.0072</v>
      </c>
      <c r="S22" s="2">
        <f t="shared" si="2"/>
        <v>0.0072</v>
      </c>
      <c r="T22" s="1">
        <f t="shared" si="1"/>
        <v>1</v>
      </c>
    </row>
    <row r="23" spans="1:20" ht="8.25">
      <c r="A23" s="1" t="s">
        <v>22</v>
      </c>
      <c r="B23" s="1" t="s">
        <v>63</v>
      </c>
      <c r="C23" s="2">
        <v>0.003</v>
      </c>
      <c r="D23" s="1" t="s">
        <v>1</v>
      </c>
      <c r="E23" s="1">
        <v>0.0189</v>
      </c>
      <c r="F23" s="1">
        <v>0.0079</v>
      </c>
      <c r="G23" s="1" t="s">
        <v>14</v>
      </c>
      <c r="H23" s="1">
        <v>0.0084</v>
      </c>
      <c r="I23" s="1">
        <v>0.0068</v>
      </c>
      <c r="J23" s="1" t="s">
        <v>14</v>
      </c>
      <c r="K23" s="1">
        <v>0.0139</v>
      </c>
      <c r="L23" s="1">
        <v>0.0049</v>
      </c>
      <c r="M23" s="1" t="s">
        <v>14</v>
      </c>
      <c r="N23" s="1">
        <v>0.0034</v>
      </c>
      <c r="O23" s="1" t="s">
        <v>14</v>
      </c>
      <c r="P23" s="1">
        <v>0.0334</v>
      </c>
      <c r="Q23" s="2">
        <f t="shared" si="0"/>
        <v>0.0334</v>
      </c>
      <c r="R23" s="1">
        <f t="shared" si="3"/>
        <v>0.0034</v>
      </c>
      <c r="S23" s="2">
        <f t="shared" si="2"/>
        <v>0.0122</v>
      </c>
      <c r="T23" s="1">
        <f t="shared" si="1"/>
        <v>8</v>
      </c>
    </row>
    <row r="24" spans="1:20" ht="16.5">
      <c r="A24" s="1" t="s">
        <v>25</v>
      </c>
      <c r="B24" s="1" t="s">
        <v>64</v>
      </c>
      <c r="D24" s="1" t="s">
        <v>32</v>
      </c>
      <c r="E24" s="1">
        <v>1.2</v>
      </c>
      <c r="F24" s="1">
        <v>2.8</v>
      </c>
      <c r="G24" s="1">
        <v>4.4</v>
      </c>
      <c r="H24" s="1">
        <v>3.6</v>
      </c>
      <c r="I24" s="1">
        <v>5.2</v>
      </c>
      <c r="J24" s="1">
        <v>7.2</v>
      </c>
      <c r="K24" s="1">
        <v>2.5</v>
      </c>
      <c r="L24" s="1">
        <v>1</v>
      </c>
      <c r="M24" s="1">
        <v>2</v>
      </c>
      <c r="N24" s="1">
        <v>2.5</v>
      </c>
      <c r="O24" s="1">
        <v>0</v>
      </c>
      <c r="P24" s="1">
        <v>0.5</v>
      </c>
      <c r="Q24" s="1">
        <f t="shared" si="0"/>
        <v>7.2</v>
      </c>
      <c r="R24" s="1">
        <f t="shared" si="3"/>
        <v>0</v>
      </c>
      <c r="S24" s="2">
        <f t="shared" si="2"/>
        <v>2.7416666666666667</v>
      </c>
      <c r="T24" s="1">
        <f t="shared" si="1"/>
        <v>12</v>
      </c>
    </row>
    <row r="25" spans="1:20" ht="8.25">
      <c r="A25" s="1" t="s">
        <v>114</v>
      </c>
      <c r="C25" s="12" t="s">
        <v>133</v>
      </c>
      <c r="S25" s="1" t="e">
        <f t="shared" si="2"/>
        <v>#DIV/0!</v>
      </c>
      <c r="T25" s="1">
        <f t="shared" si="1"/>
        <v>0</v>
      </c>
    </row>
    <row r="26" spans="1:20" ht="8.25">
      <c r="A26" s="1" t="s">
        <v>87</v>
      </c>
      <c r="C26" s="2">
        <v>0.028</v>
      </c>
      <c r="D26" s="1" t="s">
        <v>113</v>
      </c>
      <c r="E26" s="1" t="s">
        <v>14</v>
      </c>
      <c r="H26" s="1" t="s">
        <v>14</v>
      </c>
      <c r="K26" s="1" t="s">
        <v>14</v>
      </c>
      <c r="N26" s="1" t="s">
        <v>14</v>
      </c>
      <c r="Q26" s="1">
        <f aca="true" t="shared" si="4" ref="Q26:Q34">MAX(D26:N26)</f>
        <v>0</v>
      </c>
      <c r="R26" s="1">
        <f aca="true" t="shared" si="5" ref="R26:R54">MIN(E26:P26)</f>
        <v>0</v>
      </c>
      <c r="S26" s="1">
        <f aca="true" t="shared" si="6" ref="S26:S54">AVERAGE(E26:Q26)</f>
        <v>0</v>
      </c>
      <c r="T26" s="1">
        <f t="shared" si="1"/>
        <v>0</v>
      </c>
    </row>
    <row r="27" spans="1:20" ht="8.25">
      <c r="A27" s="1" t="s">
        <v>88</v>
      </c>
      <c r="C27" s="2">
        <v>0.28</v>
      </c>
      <c r="D27" s="1" t="s">
        <v>113</v>
      </c>
      <c r="E27" s="21" t="s">
        <v>14</v>
      </c>
      <c r="G27" s="18"/>
      <c r="H27" s="21" t="s">
        <v>14</v>
      </c>
      <c r="I27" s="21"/>
      <c r="J27" s="21"/>
      <c r="K27" s="21" t="s">
        <v>14</v>
      </c>
      <c r="M27" s="21"/>
      <c r="N27" s="21" t="s">
        <v>14</v>
      </c>
      <c r="P27" s="21"/>
      <c r="Q27" s="1">
        <f t="shared" si="4"/>
        <v>0</v>
      </c>
      <c r="R27" s="1">
        <f t="shared" si="5"/>
        <v>0</v>
      </c>
      <c r="S27" s="1">
        <f t="shared" si="6"/>
        <v>0</v>
      </c>
      <c r="T27" s="1">
        <f t="shared" si="1"/>
        <v>0</v>
      </c>
    </row>
    <row r="28" spans="1:20" ht="8.25">
      <c r="A28" s="1" t="s">
        <v>89</v>
      </c>
      <c r="C28" s="2">
        <v>0.28</v>
      </c>
      <c r="D28" s="1" t="s">
        <v>113</v>
      </c>
      <c r="E28" s="1" t="s">
        <v>14</v>
      </c>
      <c r="H28" s="1" t="s">
        <v>14</v>
      </c>
      <c r="K28" s="1" t="s">
        <v>14</v>
      </c>
      <c r="N28" s="1" t="s">
        <v>14</v>
      </c>
      <c r="Q28" s="1">
        <f t="shared" si="4"/>
        <v>0</v>
      </c>
      <c r="R28" s="1">
        <f t="shared" si="5"/>
        <v>0</v>
      </c>
      <c r="S28" s="1">
        <f t="shared" si="6"/>
        <v>0</v>
      </c>
      <c r="T28" s="1">
        <f t="shared" si="1"/>
        <v>0</v>
      </c>
    </row>
    <row r="29" spans="1:20" ht="8.25">
      <c r="A29" s="1" t="s">
        <v>90</v>
      </c>
      <c r="C29" s="2">
        <v>0.28</v>
      </c>
      <c r="D29" s="1" t="s">
        <v>113</v>
      </c>
      <c r="E29" s="1" t="s">
        <v>14</v>
      </c>
      <c r="H29" s="1" t="s">
        <v>14</v>
      </c>
      <c r="K29" s="1" t="s">
        <v>14</v>
      </c>
      <c r="N29" s="1" t="s">
        <v>14</v>
      </c>
      <c r="Q29" s="1">
        <f t="shared" si="4"/>
        <v>0</v>
      </c>
      <c r="R29" s="1">
        <f t="shared" si="5"/>
        <v>0</v>
      </c>
      <c r="S29" s="1">
        <f t="shared" si="6"/>
        <v>0</v>
      </c>
      <c r="T29" s="1">
        <f t="shared" si="1"/>
        <v>0</v>
      </c>
    </row>
    <row r="30" spans="1:20" ht="8.25">
      <c r="A30" s="1" t="s">
        <v>91</v>
      </c>
      <c r="C30" s="2">
        <v>0.28</v>
      </c>
      <c r="D30" s="1" t="s">
        <v>113</v>
      </c>
      <c r="E30" s="1" t="s">
        <v>14</v>
      </c>
      <c r="H30" s="1" t="s">
        <v>14</v>
      </c>
      <c r="K30" s="1" t="s">
        <v>14</v>
      </c>
      <c r="N30" s="1" t="s">
        <v>14</v>
      </c>
      <c r="Q30" s="1">
        <f t="shared" si="4"/>
        <v>0</v>
      </c>
      <c r="R30" s="1">
        <f t="shared" si="5"/>
        <v>0</v>
      </c>
      <c r="S30" s="1">
        <f t="shared" si="6"/>
        <v>0</v>
      </c>
      <c r="T30" s="1">
        <f t="shared" si="1"/>
        <v>0</v>
      </c>
    </row>
    <row r="31" spans="1:20" ht="8.25">
      <c r="A31" s="1" t="s">
        <v>92</v>
      </c>
      <c r="C31" s="2">
        <v>0.28</v>
      </c>
      <c r="D31" s="1" t="s">
        <v>113</v>
      </c>
      <c r="E31" s="1" t="s">
        <v>14</v>
      </c>
      <c r="H31" s="1" t="s">
        <v>14</v>
      </c>
      <c r="K31" s="1" t="s">
        <v>14</v>
      </c>
      <c r="N31" s="1" t="s">
        <v>14</v>
      </c>
      <c r="Q31" s="1">
        <f t="shared" si="4"/>
        <v>0</v>
      </c>
      <c r="R31" s="1">
        <f t="shared" si="5"/>
        <v>0</v>
      </c>
      <c r="S31" s="1">
        <f t="shared" si="6"/>
        <v>0</v>
      </c>
      <c r="T31" s="1">
        <f t="shared" si="1"/>
        <v>0</v>
      </c>
    </row>
    <row r="32" spans="1:20" ht="8.25">
      <c r="A32" s="1" t="s">
        <v>93</v>
      </c>
      <c r="C32" s="2">
        <v>0.28</v>
      </c>
      <c r="D32" s="1" t="s">
        <v>113</v>
      </c>
      <c r="E32" s="20" t="s">
        <v>14</v>
      </c>
      <c r="G32" s="20"/>
      <c r="H32" s="20" t="s">
        <v>14</v>
      </c>
      <c r="I32" s="20"/>
      <c r="J32" s="20"/>
      <c r="K32" s="20" t="s">
        <v>14</v>
      </c>
      <c r="M32" s="20"/>
      <c r="N32" s="20" t="s">
        <v>14</v>
      </c>
      <c r="P32" s="20"/>
      <c r="Q32" s="1">
        <f t="shared" si="4"/>
        <v>0</v>
      </c>
      <c r="R32" s="1">
        <f t="shared" si="5"/>
        <v>0</v>
      </c>
      <c r="S32" s="1">
        <f t="shared" si="6"/>
        <v>0</v>
      </c>
      <c r="T32" s="1">
        <f t="shared" si="1"/>
        <v>0</v>
      </c>
    </row>
    <row r="33" spans="1:20" ht="8.25">
      <c r="A33" s="1" t="s">
        <v>94</v>
      </c>
      <c r="C33" s="2">
        <v>0.28</v>
      </c>
      <c r="D33" s="1" t="s">
        <v>113</v>
      </c>
      <c r="E33" s="20" t="s">
        <v>14</v>
      </c>
      <c r="G33" s="20"/>
      <c r="H33" s="20" t="s">
        <v>14</v>
      </c>
      <c r="I33" s="20"/>
      <c r="J33" s="20"/>
      <c r="K33" s="20" t="s">
        <v>14</v>
      </c>
      <c r="M33" s="20"/>
      <c r="N33" s="20" t="s">
        <v>14</v>
      </c>
      <c r="P33" s="20"/>
      <c r="Q33" s="1">
        <f t="shared" si="4"/>
        <v>0</v>
      </c>
      <c r="R33" s="1">
        <f t="shared" si="5"/>
        <v>0</v>
      </c>
      <c r="S33" s="1">
        <f t="shared" si="6"/>
        <v>0</v>
      </c>
      <c r="T33" s="1">
        <f t="shared" si="1"/>
        <v>0</v>
      </c>
    </row>
    <row r="34" spans="1:20" ht="8.25">
      <c r="A34" s="1" t="s">
        <v>95</v>
      </c>
      <c r="C34" s="2">
        <v>0.028</v>
      </c>
      <c r="D34" s="1" t="s">
        <v>113</v>
      </c>
      <c r="E34" s="20" t="s">
        <v>14</v>
      </c>
      <c r="G34" s="20"/>
      <c r="H34" s="20" t="s">
        <v>14</v>
      </c>
      <c r="I34" s="20"/>
      <c r="J34" s="20"/>
      <c r="K34" s="20" t="s">
        <v>14</v>
      </c>
      <c r="M34" s="20"/>
      <c r="N34" s="20" t="s">
        <v>14</v>
      </c>
      <c r="P34" s="20"/>
      <c r="Q34" s="1">
        <f t="shared" si="4"/>
        <v>0</v>
      </c>
      <c r="R34" s="1">
        <f t="shared" si="5"/>
        <v>0</v>
      </c>
      <c r="S34" s="1">
        <f t="shared" si="6"/>
        <v>0</v>
      </c>
      <c r="T34" s="1">
        <f t="shared" si="1"/>
        <v>0</v>
      </c>
    </row>
    <row r="35" spans="1:20" ht="8.25">
      <c r="A35" s="1" t="s">
        <v>96</v>
      </c>
      <c r="C35" s="2">
        <v>0.028</v>
      </c>
      <c r="D35" s="1" t="s">
        <v>113</v>
      </c>
      <c r="E35" s="20" t="s">
        <v>14</v>
      </c>
      <c r="G35" s="20"/>
      <c r="H35" s="20" t="s">
        <v>14</v>
      </c>
      <c r="I35" s="20"/>
      <c r="J35" s="20"/>
      <c r="K35" s="20" t="s">
        <v>14</v>
      </c>
      <c r="M35" s="20"/>
      <c r="N35" s="20" t="s">
        <v>14</v>
      </c>
      <c r="P35" s="20"/>
      <c r="Q35" s="1">
        <v>0</v>
      </c>
      <c r="R35" s="1">
        <v>0</v>
      </c>
      <c r="S35" s="1">
        <v>0</v>
      </c>
      <c r="T35" s="1">
        <f t="shared" si="1"/>
        <v>0</v>
      </c>
    </row>
    <row r="36" spans="1:20" ht="8.25">
      <c r="A36" s="1" t="s">
        <v>97</v>
      </c>
      <c r="C36" s="2">
        <v>0.028</v>
      </c>
      <c r="D36" s="1" t="s">
        <v>113</v>
      </c>
      <c r="E36" s="20" t="s">
        <v>14</v>
      </c>
      <c r="G36" s="20"/>
      <c r="H36" s="20" t="s">
        <v>14</v>
      </c>
      <c r="I36" s="20"/>
      <c r="J36" s="20"/>
      <c r="K36" s="20" t="s">
        <v>14</v>
      </c>
      <c r="M36" s="20"/>
      <c r="N36" s="20" t="s">
        <v>14</v>
      </c>
      <c r="P36" s="20"/>
      <c r="Q36" s="1">
        <v>0</v>
      </c>
      <c r="R36" s="1">
        <f t="shared" si="5"/>
        <v>0</v>
      </c>
      <c r="S36" s="1">
        <v>0</v>
      </c>
      <c r="T36" s="1">
        <f aca="true" t="shared" si="7" ref="T36:T54">COUNT(E36:P36)</f>
        <v>0</v>
      </c>
    </row>
    <row r="37" spans="1:20" ht="8.25">
      <c r="A37" s="1" t="s">
        <v>115</v>
      </c>
      <c r="C37" s="2">
        <v>0.028</v>
      </c>
      <c r="D37" s="1" t="s">
        <v>113</v>
      </c>
      <c r="E37" s="20" t="s">
        <v>14</v>
      </c>
      <c r="G37" s="20"/>
      <c r="H37" s="20" t="s">
        <v>14</v>
      </c>
      <c r="I37" s="20"/>
      <c r="J37" s="20"/>
      <c r="K37" s="20" t="s">
        <v>14</v>
      </c>
      <c r="M37" s="20"/>
      <c r="N37" s="20" t="s">
        <v>14</v>
      </c>
      <c r="P37" s="20"/>
      <c r="Q37" s="1">
        <f aca="true" t="shared" si="8" ref="Q37:Q54">MAX(D37:N37)</f>
        <v>0</v>
      </c>
      <c r="R37" s="1">
        <f t="shared" si="5"/>
        <v>0</v>
      </c>
      <c r="S37" s="1">
        <f t="shared" si="6"/>
        <v>0</v>
      </c>
      <c r="T37" s="1">
        <f t="shared" si="7"/>
        <v>0</v>
      </c>
    </row>
    <row r="38" spans="1:20" ht="8.25">
      <c r="A38" s="1" t="s">
        <v>116</v>
      </c>
      <c r="C38" s="2">
        <v>0.056</v>
      </c>
      <c r="D38" s="1" t="s">
        <v>113</v>
      </c>
      <c r="E38" s="20" t="s">
        <v>14</v>
      </c>
      <c r="G38" s="20"/>
      <c r="H38" s="20" t="s">
        <v>14</v>
      </c>
      <c r="I38" s="20"/>
      <c r="J38" s="20"/>
      <c r="K38" s="20" t="s">
        <v>14</v>
      </c>
      <c r="M38" s="20"/>
      <c r="N38" s="20" t="s">
        <v>14</v>
      </c>
      <c r="P38" s="20"/>
      <c r="Q38" s="1">
        <f t="shared" si="8"/>
        <v>0</v>
      </c>
      <c r="R38" s="1">
        <f t="shared" si="5"/>
        <v>0</v>
      </c>
      <c r="S38" s="1">
        <f t="shared" si="6"/>
        <v>0</v>
      </c>
      <c r="T38" s="1">
        <f t="shared" si="7"/>
        <v>0</v>
      </c>
    </row>
    <row r="39" spans="1:20" ht="8.25">
      <c r="A39" s="1" t="s">
        <v>98</v>
      </c>
      <c r="C39" s="2">
        <v>0.028</v>
      </c>
      <c r="D39" s="1" t="s">
        <v>113</v>
      </c>
      <c r="E39" s="20" t="s">
        <v>14</v>
      </c>
      <c r="G39" s="20"/>
      <c r="H39" s="20" t="s">
        <v>14</v>
      </c>
      <c r="I39" s="20"/>
      <c r="J39" s="20"/>
      <c r="K39" s="20" t="s">
        <v>14</v>
      </c>
      <c r="M39" s="20"/>
      <c r="N39" s="20" t="s">
        <v>14</v>
      </c>
      <c r="P39" s="20"/>
      <c r="Q39" s="1">
        <f t="shared" si="8"/>
        <v>0</v>
      </c>
      <c r="R39" s="1">
        <f t="shared" si="5"/>
        <v>0</v>
      </c>
      <c r="S39" s="1">
        <f t="shared" si="6"/>
        <v>0</v>
      </c>
      <c r="T39" s="1">
        <f t="shared" si="7"/>
        <v>0</v>
      </c>
    </row>
    <row r="40" spans="1:20" ht="8.25">
      <c r="A40" s="1" t="s">
        <v>99</v>
      </c>
      <c r="C40" s="2">
        <v>0.028</v>
      </c>
      <c r="D40" s="1" t="s">
        <v>113</v>
      </c>
      <c r="E40" s="20" t="s">
        <v>14</v>
      </c>
      <c r="G40" s="20"/>
      <c r="H40" s="20" t="s">
        <v>14</v>
      </c>
      <c r="I40" s="20"/>
      <c r="J40" s="20"/>
      <c r="K40" s="20" t="s">
        <v>14</v>
      </c>
      <c r="M40" s="20"/>
      <c r="N40" s="20" t="s">
        <v>14</v>
      </c>
      <c r="P40" s="20"/>
      <c r="Q40" s="1">
        <f t="shared" si="8"/>
        <v>0</v>
      </c>
      <c r="R40" s="1">
        <f t="shared" si="5"/>
        <v>0</v>
      </c>
      <c r="S40" s="1">
        <f t="shared" si="6"/>
        <v>0</v>
      </c>
      <c r="T40" s="1">
        <f t="shared" si="7"/>
        <v>0</v>
      </c>
    </row>
    <row r="41" spans="1:20" ht="8.25">
      <c r="A41" s="1" t="s">
        <v>100</v>
      </c>
      <c r="C41" s="2">
        <v>0.028</v>
      </c>
      <c r="D41" s="1" t="s">
        <v>113</v>
      </c>
      <c r="E41" s="20" t="s">
        <v>14</v>
      </c>
      <c r="G41" s="20"/>
      <c r="H41" s="20" t="s">
        <v>14</v>
      </c>
      <c r="I41" s="20"/>
      <c r="J41" s="20"/>
      <c r="K41" s="20" t="s">
        <v>14</v>
      </c>
      <c r="M41" s="20"/>
      <c r="N41" s="20" t="s">
        <v>14</v>
      </c>
      <c r="P41" s="20"/>
      <c r="Q41" s="1">
        <f t="shared" si="8"/>
        <v>0</v>
      </c>
      <c r="R41" s="1">
        <f t="shared" si="5"/>
        <v>0</v>
      </c>
      <c r="S41" s="1">
        <f t="shared" si="6"/>
        <v>0</v>
      </c>
      <c r="T41" s="1">
        <f t="shared" si="7"/>
        <v>0</v>
      </c>
    </row>
    <row r="42" spans="1:20" ht="8.25">
      <c r="A42" s="1" t="s">
        <v>101</v>
      </c>
      <c r="C42" s="2">
        <v>0.028</v>
      </c>
      <c r="D42" s="1" t="s">
        <v>113</v>
      </c>
      <c r="E42" s="20" t="s">
        <v>14</v>
      </c>
      <c r="G42" s="20"/>
      <c r="H42" s="20" t="s">
        <v>14</v>
      </c>
      <c r="I42" s="20"/>
      <c r="J42" s="20"/>
      <c r="K42" s="20" t="s">
        <v>14</v>
      </c>
      <c r="M42" s="20"/>
      <c r="N42" s="20" t="s">
        <v>14</v>
      </c>
      <c r="P42" s="20"/>
      <c r="Q42" s="1">
        <f t="shared" si="8"/>
        <v>0</v>
      </c>
      <c r="R42" s="1">
        <f t="shared" si="5"/>
        <v>0</v>
      </c>
      <c r="S42" s="1">
        <f t="shared" si="6"/>
        <v>0</v>
      </c>
      <c r="T42" s="1">
        <f t="shared" si="7"/>
        <v>0</v>
      </c>
    </row>
    <row r="43" spans="1:20" ht="8.25">
      <c r="A43" s="1" t="s">
        <v>102</v>
      </c>
      <c r="C43" s="2">
        <v>0.028</v>
      </c>
      <c r="D43" s="1" t="s">
        <v>113</v>
      </c>
      <c r="E43" s="20" t="s">
        <v>14</v>
      </c>
      <c r="G43" s="20"/>
      <c r="H43" s="20" t="s">
        <v>14</v>
      </c>
      <c r="I43" s="20"/>
      <c r="J43" s="20"/>
      <c r="K43" s="20" t="s">
        <v>14</v>
      </c>
      <c r="M43" s="20"/>
      <c r="N43" s="20" t="s">
        <v>14</v>
      </c>
      <c r="P43" s="20"/>
      <c r="Q43" s="1">
        <f t="shared" si="8"/>
        <v>0</v>
      </c>
      <c r="R43" s="1">
        <f t="shared" si="5"/>
        <v>0</v>
      </c>
      <c r="S43" s="1">
        <f t="shared" si="6"/>
        <v>0</v>
      </c>
      <c r="T43" s="1">
        <f t="shared" si="7"/>
        <v>0</v>
      </c>
    </row>
    <row r="44" spans="1:20" ht="8.25">
      <c r="A44" s="1" t="s">
        <v>103</v>
      </c>
      <c r="C44" s="2">
        <v>0.028</v>
      </c>
      <c r="D44" s="1" t="s">
        <v>113</v>
      </c>
      <c r="E44" s="1" t="s">
        <v>14</v>
      </c>
      <c r="H44" s="1" t="s">
        <v>14</v>
      </c>
      <c r="K44" s="1" t="s">
        <v>14</v>
      </c>
      <c r="N44" s="1" t="s">
        <v>14</v>
      </c>
      <c r="Q44" s="1">
        <f t="shared" si="8"/>
        <v>0</v>
      </c>
      <c r="R44" s="1">
        <f t="shared" si="5"/>
        <v>0</v>
      </c>
      <c r="S44" s="1">
        <f t="shared" si="6"/>
        <v>0</v>
      </c>
      <c r="T44" s="1">
        <f t="shared" si="7"/>
        <v>0</v>
      </c>
    </row>
    <row r="45" spans="1:20" ht="8.25">
      <c r="A45" s="1" t="s">
        <v>104</v>
      </c>
      <c r="C45" s="2">
        <v>0.028</v>
      </c>
      <c r="D45" s="1" t="s">
        <v>113</v>
      </c>
      <c r="E45" s="20" t="s">
        <v>14</v>
      </c>
      <c r="G45" s="20"/>
      <c r="H45" s="20" t="s">
        <v>14</v>
      </c>
      <c r="I45" s="20"/>
      <c r="J45" s="20"/>
      <c r="K45" s="20" t="s">
        <v>14</v>
      </c>
      <c r="M45" s="20"/>
      <c r="N45" s="20" t="s">
        <v>14</v>
      </c>
      <c r="P45" s="20"/>
      <c r="Q45" s="1">
        <f t="shared" si="8"/>
        <v>0</v>
      </c>
      <c r="R45" s="1">
        <f t="shared" si="5"/>
        <v>0</v>
      </c>
      <c r="S45" s="1">
        <f t="shared" si="6"/>
        <v>0</v>
      </c>
      <c r="T45" s="1">
        <f t="shared" si="7"/>
        <v>0</v>
      </c>
    </row>
    <row r="46" spans="1:20" ht="8.25">
      <c r="A46" s="1" t="s">
        <v>105</v>
      </c>
      <c r="C46" s="2">
        <v>0.028</v>
      </c>
      <c r="D46" s="1" t="s">
        <v>113</v>
      </c>
      <c r="E46" s="20" t="s">
        <v>14</v>
      </c>
      <c r="G46" s="20"/>
      <c r="H46" s="20" t="s">
        <v>14</v>
      </c>
      <c r="I46" s="20"/>
      <c r="J46" s="20"/>
      <c r="K46" s="20" t="s">
        <v>14</v>
      </c>
      <c r="M46" s="20"/>
      <c r="N46" s="20" t="s">
        <v>14</v>
      </c>
      <c r="P46" s="20"/>
      <c r="Q46" s="1">
        <f t="shared" si="8"/>
        <v>0</v>
      </c>
      <c r="R46" s="1">
        <f t="shared" si="5"/>
        <v>0</v>
      </c>
      <c r="S46" s="1">
        <f t="shared" si="6"/>
        <v>0</v>
      </c>
      <c r="T46" s="1">
        <f t="shared" si="7"/>
        <v>0</v>
      </c>
    </row>
    <row r="47" spans="1:20" ht="8.25">
      <c r="A47" s="1" t="s">
        <v>106</v>
      </c>
      <c r="C47" s="2">
        <v>0.028</v>
      </c>
      <c r="D47" s="1" t="s">
        <v>113</v>
      </c>
      <c r="E47" s="20" t="s">
        <v>14</v>
      </c>
      <c r="G47" s="20"/>
      <c r="H47" s="20" t="s">
        <v>14</v>
      </c>
      <c r="I47" s="20"/>
      <c r="J47" s="20"/>
      <c r="K47" s="20">
        <v>0.37</v>
      </c>
      <c r="M47" s="20"/>
      <c r="N47" s="20" t="s">
        <v>14</v>
      </c>
      <c r="P47" s="20"/>
      <c r="Q47" s="1">
        <f t="shared" si="8"/>
        <v>0.37</v>
      </c>
      <c r="R47" s="1">
        <f t="shared" si="5"/>
        <v>0.37</v>
      </c>
      <c r="S47" s="1">
        <f t="shared" si="6"/>
        <v>0.37</v>
      </c>
      <c r="T47" s="1">
        <f t="shared" si="7"/>
        <v>1</v>
      </c>
    </row>
    <row r="48" spans="1:20" ht="8.25">
      <c r="A48" s="1" t="s">
        <v>117</v>
      </c>
      <c r="C48" s="2">
        <v>0.028</v>
      </c>
      <c r="D48" s="1" t="s">
        <v>113</v>
      </c>
      <c r="E48" s="20" t="s">
        <v>14</v>
      </c>
      <c r="G48" s="20"/>
      <c r="H48" s="20" t="s">
        <v>14</v>
      </c>
      <c r="I48" s="20"/>
      <c r="J48" s="20"/>
      <c r="K48" s="20" t="s">
        <v>14</v>
      </c>
      <c r="M48" s="20"/>
      <c r="N48" s="20" t="s">
        <v>14</v>
      </c>
      <c r="P48" s="20"/>
      <c r="Q48" s="1">
        <f t="shared" si="8"/>
        <v>0</v>
      </c>
      <c r="R48" s="1">
        <f t="shared" si="5"/>
        <v>0</v>
      </c>
      <c r="S48" s="1">
        <f t="shared" si="6"/>
        <v>0</v>
      </c>
      <c r="T48" s="1">
        <f t="shared" si="7"/>
        <v>0</v>
      </c>
    </row>
    <row r="49" spans="1:20" ht="8.25">
      <c r="A49" s="1" t="s">
        <v>107</v>
      </c>
      <c r="C49" s="2">
        <v>0.028</v>
      </c>
      <c r="D49" s="1" t="s">
        <v>113</v>
      </c>
      <c r="E49" s="1" t="s">
        <v>14</v>
      </c>
      <c r="G49" s="20"/>
      <c r="H49" s="1" t="s">
        <v>14</v>
      </c>
      <c r="J49" s="20"/>
      <c r="K49" s="1" t="s">
        <v>14</v>
      </c>
      <c r="M49" s="20"/>
      <c r="N49" s="1" t="s">
        <v>14</v>
      </c>
      <c r="P49" s="20"/>
      <c r="Q49" s="1">
        <f t="shared" si="8"/>
        <v>0</v>
      </c>
      <c r="R49" s="1">
        <f t="shared" si="5"/>
        <v>0</v>
      </c>
      <c r="S49" s="1">
        <f t="shared" si="6"/>
        <v>0</v>
      </c>
      <c r="T49" s="1">
        <f t="shared" si="7"/>
        <v>0</v>
      </c>
    </row>
    <row r="50" spans="1:20" ht="8.25">
      <c r="A50" s="1" t="s">
        <v>108</v>
      </c>
      <c r="C50" s="2">
        <v>0.028</v>
      </c>
      <c r="D50" s="1" t="s">
        <v>113</v>
      </c>
      <c r="E50" s="20" t="s">
        <v>14</v>
      </c>
      <c r="G50" s="20"/>
      <c r="H50" s="20" t="s">
        <v>14</v>
      </c>
      <c r="I50" s="20"/>
      <c r="J50" s="20"/>
      <c r="K50" s="20" t="s">
        <v>14</v>
      </c>
      <c r="M50" s="20"/>
      <c r="N50" s="20" t="s">
        <v>14</v>
      </c>
      <c r="P50" s="20"/>
      <c r="Q50" s="1">
        <f t="shared" si="8"/>
        <v>0</v>
      </c>
      <c r="R50" s="1">
        <f t="shared" si="5"/>
        <v>0</v>
      </c>
      <c r="S50" s="1">
        <f t="shared" si="6"/>
        <v>0</v>
      </c>
      <c r="T50" s="1">
        <f t="shared" si="7"/>
        <v>0</v>
      </c>
    </row>
    <row r="51" spans="1:20" ht="8.25">
      <c r="A51" s="1" t="s">
        <v>109</v>
      </c>
      <c r="C51" s="2">
        <v>0.028</v>
      </c>
      <c r="D51" s="1" t="s">
        <v>113</v>
      </c>
      <c r="E51" s="20" t="s">
        <v>14</v>
      </c>
      <c r="G51" s="20"/>
      <c r="H51" s="20" t="s">
        <v>14</v>
      </c>
      <c r="I51" s="20"/>
      <c r="J51" s="20"/>
      <c r="K51" s="20" t="s">
        <v>14</v>
      </c>
      <c r="M51" s="20"/>
      <c r="N51" s="20" t="s">
        <v>14</v>
      </c>
      <c r="P51" s="20"/>
      <c r="Q51" s="1">
        <f t="shared" si="8"/>
        <v>0</v>
      </c>
      <c r="R51" s="1">
        <f t="shared" si="5"/>
        <v>0</v>
      </c>
      <c r="S51" s="1">
        <f t="shared" si="6"/>
        <v>0</v>
      </c>
      <c r="T51" s="1">
        <f t="shared" si="7"/>
        <v>0</v>
      </c>
    </row>
    <row r="52" spans="1:20" ht="8.25">
      <c r="A52" s="1" t="s">
        <v>110</v>
      </c>
      <c r="C52" s="2">
        <v>0.28</v>
      </c>
      <c r="D52" s="1" t="s">
        <v>113</v>
      </c>
      <c r="E52" s="20" t="s">
        <v>14</v>
      </c>
      <c r="G52" s="20"/>
      <c r="H52" s="20" t="s">
        <v>14</v>
      </c>
      <c r="I52" s="20"/>
      <c r="J52" s="20"/>
      <c r="K52" s="20" t="s">
        <v>14</v>
      </c>
      <c r="M52" s="20"/>
      <c r="N52" s="20" t="s">
        <v>14</v>
      </c>
      <c r="P52" s="20"/>
      <c r="Q52" s="1">
        <f t="shared" si="8"/>
        <v>0</v>
      </c>
      <c r="R52" s="1">
        <f t="shared" si="5"/>
        <v>0</v>
      </c>
      <c r="S52" s="1">
        <f t="shared" si="6"/>
        <v>0</v>
      </c>
      <c r="T52" s="1">
        <f t="shared" si="7"/>
        <v>0</v>
      </c>
    </row>
    <row r="53" spans="1:20" ht="8.25">
      <c r="A53" s="1" t="s">
        <v>111</v>
      </c>
      <c r="C53" s="2">
        <v>2.1</v>
      </c>
      <c r="D53" s="1" t="s">
        <v>113</v>
      </c>
      <c r="E53" s="20" t="s">
        <v>14</v>
      </c>
      <c r="G53" s="20"/>
      <c r="H53" s="20" t="s">
        <v>14</v>
      </c>
      <c r="I53" s="20"/>
      <c r="J53" s="20"/>
      <c r="K53" s="20" t="s">
        <v>14</v>
      </c>
      <c r="M53" s="20"/>
      <c r="N53" s="20" t="s">
        <v>14</v>
      </c>
      <c r="P53" s="20"/>
      <c r="Q53" s="1">
        <f t="shared" si="8"/>
        <v>0</v>
      </c>
      <c r="R53" s="1">
        <f t="shared" si="5"/>
        <v>0</v>
      </c>
      <c r="S53" s="1">
        <f t="shared" si="6"/>
        <v>0</v>
      </c>
      <c r="T53" s="1">
        <f t="shared" si="7"/>
        <v>0</v>
      </c>
    </row>
    <row r="54" spans="1:20" ht="8.25">
      <c r="A54" s="1" t="s">
        <v>112</v>
      </c>
      <c r="C54" s="2">
        <v>0.52</v>
      </c>
      <c r="D54" s="1" t="s">
        <v>113</v>
      </c>
      <c r="E54" s="20" t="s">
        <v>14</v>
      </c>
      <c r="G54" s="20"/>
      <c r="H54" s="20" t="s">
        <v>14</v>
      </c>
      <c r="I54" s="20"/>
      <c r="J54" s="20"/>
      <c r="K54" s="20" t="s">
        <v>14</v>
      </c>
      <c r="M54" s="20"/>
      <c r="N54" s="20" t="s">
        <v>14</v>
      </c>
      <c r="P54" s="20"/>
      <c r="Q54" s="1">
        <f t="shared" si="8"/>
        <v>0</v>
      </c>
      <c r="R54" s="1">
        <f t="shared" si="5"/>
        <v>0</v>
      </c>
      <c r="S54" s="1">
        <f t="shared" si="6"/>
        <v>0</v>
      </c>
      <c r="T54" s="1">
        <f t="shared" si="7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1" bestFit="1" customWidth="1"/>
    <col min="2" max="3" width="10.28125" style="1" customWidth="1"/>
    <col min="4" max="4" width="6.28125" style="1" customWidth="1"/>
    <col min="5" max="5" width="5.421875" style="1" bestFit="1" customWidth="1"/>
    <col min="6" max="7" width="5.7109375" style="1" bestFit="1" customWidth="1"/>
    <col min="8" max="8" width="6.140625" style="1" bestFit="1" customWidth="1"/>
    <col min="9" max="9" width="6.00390625" style="1" bestFit="1" customWidth="1"/>
    <col min="10" max="10" width="5.7109375" style="1" bestFit="1" customWidth="1"/>
    <col min="11" max="11" width="5.57421875" style="1" bestFit="1" customWidth="1"/>
    <col min="12" max="13" width="5.7109375" style="1" bestFit="1" customWidth="1"/>
    <col min="14" max="14" width="5.8515625" style="1" bestFit="1" customWidth="1"/>
    <col min="15" max="15" width="6.00390625" style="1" customWidth="1"/>
    <col min="16" max="16" width="5.421875" style="1" bestFit="1" customWidth="1"/>
    <col min="17" max="17" width="4.140625" style="1" bestFit="1" customWidth="1"/>
    <col min="18" max="18" width="4.57421875" style="1" bestFit="1" customWidth="1"/>
    <col min="19" max="19" width="8.28125" style="1" bestFit="1" customWidth="1"/>
    <col min="20" max="20" width="4.421875" style="1" bestFit="1" customWidth="1"/>
    <col min="21" max="16384" width="9.140625" style="1" customWidth="1"/>
  </cols>
  <sheetData>
    <row r="1" spans="2:7" ht="8.25">
      <c r="B1" s="1" t="s">
        <v>83</v>
      </c>
      <c r="D1" s="1" t="s">
        <v>79</v>
      </c>
      <c r="G1" s="1" t="s">
        <v>138</v>
      </c>
    </row>
    <row r="2" spans="2:4" ht="8.25">
      <c r="B2" s="1" t="s">
        <v>84</v>
      </c>
      <c r="C2" s="2" t="s">
        <v>133</v>
      </c>
      <c r="D2" s="1" t="s">
        <v>86</v>
      </c>
    </row>
    <row r="3" spans="2:20" ht="8.25">
      <c r="B3" s="1" t="s">
        <v>85</v>
      </c>
      <c r="C3" s="2"/>
      <c r="E3" s="17">
        <v>38718</v>
      </c>
      <c r="F3" s="17">
        <v>38749</v>
      </c>
      <c r="G3" s="17">
        <v>38777</v>
      </c>
      <c r="H3" s="17">
        <v>38808</v>
      </c>
      <c r="I3" s="17">
        <v>38838</v>
      </c>
      <c r="J3" s="17">
        <v>38869</v>
      </c>
      <c r="K3" s="17">
        <v>38899</v>
      </c>
      <c r="L3" s="17">
        <v>38930</v>
      </c>
      <c r="M3" s="17">
        <v>38961</v>
      </c>
      <c r="N3" s="17">
        <v>38991</v>
      </c>
      <c r="O3" s="17">
        <v>39022</v>
      </c>
      <c r="P3" s="17">
        <v>39052</v>
      </c>
      <c r="Q3" s="4" t="s">
        <v>126</v>
      </c>
      <c r="R3" s="18" t="s">
        <v>127</v>
      </c>
      <c r="S3" s="4" t="s">
        <v>128</v>
      </c>
      <c r="T3" s="1" t="s">
        <v>129</v>
      </c>
    </row>
    <row r="4" spans="1:20" ht="8.25">
      <c r="A4" s="1" t="s">
        <v>0</v>
      </c>
      <c r="B4" s="1" t="s">
        <v>52</v>
      </c>
      <c r="C4" s="2"/>
      <c r="D4" s="1" t="s">
        <v>5</v>
      </c>
      <c r="E4" s="7">
        <v>10.1</v>
      </c>
      <c r="F4" s="7">
        <v>13.36</v>
      </c>
      <c r="G4" s="1">
        <v>7.7</v>
      </c>
      <c r="H4" s="1">
        <v>9.87</v>
      </c>
      <c r="I4" s="7">
        <v>10.25</v>
      </c>
      <c r="J4" s="1">
        <v>9.13</v>
      </c>
      <c r="K4" s="7">
        <v>8.6</v>
      </c>
      <c r="L4" s="7">
        <v>8.23</v>
      </c>
      <c r="M4" s="1">
        <v>8.9</v>
      </c>
      <c r="N4" s="1">
        <v>8.76</v>
      </c>
      <c r="O4" s="1">
        <v>12.12</v>
      </c>
      <c r="P4" s="1">
        <v>10.71</v>
      </c>
      <c r="Q4" s="2">
        <f aca="true" t="shared" si="0" ref="Q4:Q24">MAX(E4:P4)</f>
        <v>13.36</v>
      </c>
      <c r="R4" s="1">
        <f>MIN(E4:P4)</f>
        <v>7.7</v>
      </c>
      <c r="S4" s="2">
        <f aca="true" t="shared" si="1" ref="S4:S24">AVERAGE(E4:P4)</f>
        <v>9.810833333333335</v>
      </c>
      <c r="T4" s="1">
        <f aca="true" t="shared" si="2" ref="T4:T25">COUNT(E4:P4)</f>
        <v>12</v>
      </c>
    </row>
    <row r="5" spans="1:20" ht="8.25">
      <c r="A5" s="1" t="s">
        <v>3</v>
      </c>
      <c r="B5" s="1" t="s">
        <v>3</v>
      </c>
      <c r="C5" s="2"/>
      <c r="D5" s="1" t="s">
        <v>30</v>
      </c>
      <c r="E5" s="7">
        <v>7.1</v>
      </c>
      <c r="F5" s="7">
        <v>7.8</v>
      </c>
      <c r="G5" s="1">
        <v>6.2</v>
      </c>
      <c r="H5" s="1">
        <v>4.8</v>
      </c>
      <c r="I5" s="7">
        <v>5.7</v>
      </c>
      <c r="J5" s="1">
        <v>6.8</v>
      </c>
      <c r="K5" s="7">
        <v>5.8</v>
      </c>
      <c r="L5" s="7">
        <v>7.04</v>
      </c>
      <c r="M5" s="1">
        <v>6.45</v>
      </c>
      <c r="N5" s="1">
        <v>6.29</v>
      </c>
      <c r="O5" s="1">
        <v>6.2</v>
      </c>
      <c r="P5" s="1">
        <v>7.1</v>
      </c>
      <c r="Q5" s="2">
        <f t="shared" si="0"/>
        <v>7.8</v>
      </c>
      <c r="R5" s="1">
        <f>MIN(E5:P5)</f>
        <v>4.8</v>
      </c>
      <c r="S5" s="2">
        <f t="shared" si="1"/>
        <v>6.439999999999999</v>
      </c>
      <c r="T5" s="1">
        <f t="shared" si="2"/>
        <v>12</v>
      </c>
    </row>
    <row r="6" spans="1:20" ht="8.25">
      <c r="A6" s="1" t="s">
        <v>2</v>
      </c>
      <c r="B6" s="1" t="s">
        <v>53</v>
      </c>
      <c r="C6" s="2"/>
      <c r="D6" s="1" t="s">
        <v>29</v>
      </c>
      <c r="E6" s="7">
        <v>11.6</v>
      </c>
      <c r="F6" s="7">
        <v>6.3</v>
      </c>
      <c r="G6" s="1">
        <v>17.9</v>
      </c>
      <c r="H6" s="1">
        <v>14</v>
      </c>
      <c r="I6" s="7">
        <v>17</v>
      </c>
      <c r="J6" s="1">
        <v>22</v>
      </c>
      <c r="K6" s="7">
        <v>23</v>
      </c>
      <c r="L6" s="7">
        <v>23</v>
      </c>
      <c r="M6" s="1">
        <v>21</v>
      </c>
      <c r="N6" s="1">
        <v>17.5</v>
      </c>
      <c r="O6" s="1">
        <v>11.8</v>
      </c>
      <c r="P6" s="1">
        <v>8</v>
      </c>
      <c r="Q6" s="2">
        <f t="shared" si="0"/>
        <v>23</v>
      </c>
      <c r="R6" s="1">
        <f>MIN(E6:P6)</f>
        <v>6.3</v>
      </c>
      <c r="S6" s="2">
        <f t="shared" si="1"/>
        <v>16.09166666666667</v>
      </c>
      <c r="T6" s="1">
        <f t="shared" si="2"/>
        <v>12</v>
      </c>
    </row>
    <row r="7" spans="1:20" ht="8.25">
      <c r="A7" s="1" t="s">
        <v>118</v>
      </c>
      <c r="B7" s="1" t="s">
        <v>119</v>
      </c>
      <c r="C7" s="2">
        <v>10</v>
      </c>
      <c r="D7" s="1" t="s">
        <v>125</v>
      </c>
      <c r="E7" s="1" t="s">
        <v>14</v>
      </c>
      <c r="F7" s="1" t="s">
        <v>14</v>
      </c>
      <c r="G7" s="1" t="s">
        <v>14</v>
      </c>
      <c r="H7" s="1" t="s">
        <v>14</v>
      </c>
      <c r="I7" s="1" t="s">
        <v>14</v>
      </c>
      <c r="J7" s="1" t="s">
        <v>14</v>
      </c>
      <c r="K7" s="1" t="s">
        <v>14</v>
      </c>
      <c r="L7" s="1" t="s">
        <v>14</v>
      </c>
      <c r="M7" s="1" t="s">
        <v>14</v>
      </c>
      <c r="N7" s="1" t="s">
        <v>14</v>
      </c>
      <c r="O7" s="1" t="s">
        <v>14</v>
      </c>
      <c r="P7" s="1" t="s">
        <v>14</v>
      </c>
      <c r="Q7" s="2">
        <f t="shared" si="0"/>
        <v>0</v>
      </c>
      <c r="R7" s="1">
        <f>MIN(E7:P7)</f>
        <v>0</v>
      </c>
      <c r="S7" s="2" t="e">
        <f t="shared" si="1"/>
        <v>#DIV/0!</v>
      </c>
      <c r="T7" s="1">
        <f t="shared" si="2"/>
        <v>0</v>
      </c>
    </row>
    <row r="8" spans="1:20" ht="8.25">
      <c r="A8" s="1" t="s">
        <v>120</v>
      </c>
      <c r="B8" s="1" t="s">
        <v>120</v>
      </c>
      <c r="C8" s="2">
        <v>0.02</v>
      </c>
      <c r="D8" s="1" t="s">
        <v>125</v>
      </c>
      <c r="E8" s="1" t="s">
        <v>14</v>
      </c>
      <c r="F8" s="1" t="s">
        <v>14</v>
      </c>
      <c r="G8" s="1" t="s">
        <v>14</v>
      </c>
      <c r="H8" s="1" t="s">
        <v>14</v>
      </c>
      <c r="I8" s="1" t="s">
        <v>14</v>
      </c>
      <c r="J8" s="1" t="s">
        <v>14</v>
      </c>
      <c r="K8" s="1" t="s">
        <v>14</v>
      </c>
      <c r="L8" s="7" t="s">
        <v>14</v>
      </c>
      <c r="M8" s="1" t="s">
        <v>14</v>
      </c>
      <c r="N8" s="1">
        <v>0.021</v>
      </c>
      <c r="O8" s="1" t="s">
        <v>14</v>
      </c>
      <c r="P8" s="1" t="s">
        <v>14</v>
      </c>
      <c r="Q8" s="2">
        <f t="shared" si="0"/>
        <v>0.021</v>
      </c>
      <c r="R8" s="1">
        <f>MAX(E8:P8)</f>
        <v>0.021</v>
      </c>
      <c r="S8" s="2">
        <f t="shared" si="1"/>
        <v>0.021</v>
      </c>
      <c r="T8" s="1">
        <f t="shared" si="2"/>
        <v>1</v>
      </c>
    </row>
    <row r="9" spans="1:20" ht="8.25">
      <c r="A9" s="1" t="s">
        <v>121</v>
      </c>
      <c r="B9" s="1" t="s">
        <v>121</v>
      </c>
      <c r="C9" s="2">
        <v>0.02</v>
      </c>
      <c r="D9" s="1" t="s">
        <v>125</v>
      </c>
      <c r="E9" s="1">
        <v>0.16</v>
      </c>
      <c r="F9" s="1">
        <v>0.2</v>
      </c>
      <c r="G9" s="1">
        <v>0.11</v>
      </c>
      <c r="H9" s="1">
        <v>0.11</v>
      </c>
      <c r="I9" s="1">
        <v>0.074</v>
      </c>
      <c r="J9" s="1">
        <v>0.04</v>
      </c>
      <c r="K9" s="1">
        <v>0.056</v>
      </c>
      <c r="L9" s="7">
        <v>0.077</v>
      </c>
      <c r="M9" s="1">
        <v>0.09</v>
      </c>
      <c r="N9" s="1">
        <v>0.021</v>
      </c>
      <c r="O9" s="1">
        <v>0.11</v>
      </c>
      <c r="P9" s="1">
        <v>0.098</v>
      </c>
      <c r="Q9" s="2">
        <f t="shared" si="0"/>
        <v>0.2</v>
      </c>
      <c r="R9" s="1">
        <f aca="true" t="shared" si="3" ref="R9:R24">MIN(E9:P9)</f>
        <v>0.021</v>
      </c>
      <c r="S9" s="2">
        <f t="shared" si="1"/>
        <v>0.09550000000000002</v>
      </c>
      <c r="T9" s="1">
        <f t="shared" si="2"/>
        <v>12</v>
      </c>
    </row>
    <row r="10" spans="1:20" ht="16.5">
      <c r="A10" s="1" t="s">
        <v>122</v>
      </c>
      <c r="B10" s="1" t="s">
        <v>123</v>
      </c>
      <c r="C10" s="2">
        <v>0.01</v>
      </c>
      <c r="D10" s="1" t="s">
        <v>125</v>
      </c>
      <c r="E10" s="1">
        <v>0.099</v>
      </c>
      <c r="F10" s="1">
        <v>0.06</v>
      </c>
      <c r="G10" s="1">
        <v>0.059</v>
      </c>
      <c r="H10" s="1">
        <v>0.037</v>
      </c>
      <c r="I10" s="1">
        <v>0.12</v>
      </c>
      <c r="J10" s="1">
        <v>0.13</v>
      </c>
      <c r="K10" s="1">
        <v>0.081</v>
      </c>
      <c r="L10" s="1">
        <v>0.069</v>
      </c>
      <c r="M10" s="1">
        <v>0.057</v>
      </c>
      <c r="N10" s="1">
        <v>0.026</v>
      </c>
      <c r="O10" s="1">
        <v>0.094</v>
      </c>
      <c r="P10" s="1">
        <v>0.14</v>
      </c>
      <c r="Q10" s="1">
        <f t="shared" si="0"/>
        <v>0.14</v>
      </c>
      <c r="R10" s="1">
        <f t="shared" si="3"/>
        <v>0.026</v>
      </c>
      <c r="S10" s="1">
        <f t="shared" si="1"/>
        <v>0.081</v>
      </c>
      <c r="T10" s="1">
        <f t="shared" si="2"/>
        <v>12</v>
      </c>
    </row>
    <row r="11" spans="1:20" ht="8.25">
      <c r="A11" s="1" t="s">
        <v>124</v>
      </c>
      <c r="B11" s="1" t="s">
        <v>124</v>
      </c>
      <c r="C11" s="1">
        <v>1</v>
      </c>
      <c r="D11" s="1" t="s">
        <v>125</v>
      </c>
      <c r="E11" s="1">
        <v>3.9</v>
      </c>
      <c r="F11" s="1">
        <v>2.6</v>
      </c>
      <c r="G11" s="1">
        <v>6.4</v>
      </c>
      <c r="H11" s="1">
        <v>5.4</v>
      </c>
      <c r="I11" s="1">
        <v>5.1</v>
      </c>
      <c r="J11" s="1">
        <v>6.2</v>
      </c>
      <c r="K11" s="1">
        <v>5.2</v>
      </c>
      <c r="L11" s="1">
        <v>4.4</v>
      </c>
      <c r="M11" s="1">
        <v>6.9</v>
      </c>
      <c r="N11" s="1">
        <v>6.8</v>
      </c>
      <c r="O11" s="1">
        <v>5</v>
      </c>
      <c r="P11" s="1">
        <v>3.6</v>
      </c>
      <c r="Q11" s="2">
        <f t="shared" si="0"/>
        <v>6.9</v>
      </c>
      <c r="R11" s="1">
        <f t="shared" si="3"/>
        <v>2.6</v>
      </c>
      <c r="S11" s="2">
        <f t="shared" si="1"/>
        <v>5.124999999999999</v>
      </c>
      <c r="T11" s="1">
        <f t="shared" si="2"/>
        <v>12</v>
      </c>
    </row>
    <row r="12" spans="1:20" ht="8.25">
      <c r="A12" s="1" t="s">
        <v>11</v>
      </c>
      <c r="B12" s="1" t="s">
        <v>55</v>
      </c>
      <c r="C12" s="2">
        <v>0.02</v>
      </c>
      <c r="D12" s="1" t="s">
        <v>26</v>
      </c>
      <c r="E12" s="1">
        <v>0.0582</v>
      </c>
      <c r="F12" s="1">
        <v>0.0509</v>
      </c>
      <c r="G12" s="1">
        <v>0</v>
      </c>
      <c r="H12" s="1">
        <v>0.0379</v>
      </c>
      <c r="I12" s="1">
        <v>0.157</v>
      </c>
      <c r="J12" s="1">
        <v>0.24</v>
      </c>
      <c r="K12" s="1">
        <v>0.0573</v>
      </c>
      <c r="L12" s="1">
        <v>0.0622</v>
      </c>
      <c r="M12" s="1">
        <v>0.498</v>
      </c>
      <c r="N12" s="1">
        <v>0.2256</v>
      </c>
      <c r="O12" s="1">
        <v>0.0477</v>
      </c>
      <c r="P12" s="1">
        <v>0.094</v>
      </c>
      <c r="Q12" s="2">
        <f t="shared" si="0"/>
        <v>0.498</v>
      </c>
      <c r="R12" s="1">
        <f t="shared" si="3"/>
        <v>0</v>
      </c>
      <c r="S12" s="2">
        <f t="shared" si="1"/>
        <v>0.12740000000000004</v>
      </c>
      <c r="T12" s="1">
        <f t="shared" si="2"/>
        <v>12</v>
      </c>
    </row>
    <row r="13" spans="1:20" ht="8.25">
      <c r="A13" s="1" t="s">
        <v>50</v>
      </c>
      <c r="B13" s="1" t="s">
        <v>66</v>
      </c>
      <c r="C13" s="2">
        <v>0.0002</v>
      </c>
      <c r="D13" s="1" t="s">
        <v>125</v>
      </c>
      <c r="E13" s="1" t="s">
        <v>14</v>
      </c>
      <c r="F13" s="1" t="s">
        <v>14</v>
      </c>
      <c r="G13" s="1" t="s">
        <v>14</v>
      </c>
      <c r="H13" s="1" t="s">
        <v>14</v>
      </c>
      <c r="I13" s="1">
        <v>0.0005</v>
      </c>
      <c r="J13" s="1" t="s">
        <v>14</v>
      </c>
      <c r="K13" s="1" t="s">
        <v>14</v>
      </c>
      <c r="L13" s="1" t="s">
        <v>14</v>
      </c>
      <c r="M13" s="1" t="s">
        <v>14</v>
      </c>
      <c r="N13" s="1" t="s">
        <v>14</v>
      </c>
      <c r="O13" s="1" t="s">
        <v>14</v>
      </c>
      <c r="P13" s="1" t="s">
        <v>14</v>
      </c>
      <c r="Q13" s="2">
        <f t="shared" si="0"/>
        <v>0.0005</v>
      </c>
      <c r="R13" s="1">
        <f t="shared" si="3"/>
        <v>0.0005</v>
      </c>
      <c r="S13" s="2">
        <f t="shared" si="1"/>
        <v>0.0005</v>
      </c>
      <c r="T13" s="1">
        <f t="shared" si="2"/>
        <v>1</v>
      </c>
    </row>
    <row r="14" spans="1:20" ht="8.25">
      <c r="A14" s="1" t="s">
        <v>13</v>
      </c>
      <c r="B14" s="1" t="s">
        <v>56</v>
      </c>
      <c r="C14" s="2">
        <v>0.001</v>
      </c>
      <c r="D14" s="1" t="s">
        <v>1</v>
      </c>
      <c r="E14" s="1" t="s">
        <v>14</v>
      </c>
      <c r="F14" s="1" t="s">
        <v>14</v>
      </c>
      <c r="G14" s="1" t="s">
        <v>14</v>
      </c>
      <c r="H14" s="1" t="s">
        <v>14</v>
      </c>
      <c r="I14" s="1" t="s">
        <v>14</v>
      </c>
      <c r="J14" s="1" t="s">
        <v>14</v>
      </c>
      <c r="K14" s="1" t="s">
        <v>14</v>
      </c>
      <c r="L14" s="1" t="s">
        <v>14</v>
      </c>
      <c r="M14" s="1" t="s">
        <v>14</v>
      </c>
      <c r="N14" s="1" t="s">
        <v>14</v>
      </c>
      <c r="O14" s="1" t="s">
        <v>14</v>
      </c>
      <c r="P14" s="1" t="s">
        <v>14</v>
      </c>
      <c r="Q14" s="2">
        <f t="shared" si="0"/>
        <v>0</v>
      </c>
      <c r="R14" s="1">
        <f t="shared" si="3"/>
        <v>0</v>
      </c>
      <c r="S14" s="2" t="e">
        <f t="shared" si="1"/>
        <v>#DIV/0!</v>
      </c>
      <c r="T14" s="1">
        <f t="shared" si="2"/>
        <v>0</v>
      </c>
    </row>
    <row r="15" spans="1:20" ht="8.25">
      <c r="A15" s="1" t="s">
        <v>16</v>
      </c>
      <c r="B15" s="1" t="s">
        <v>57</v>
      </c>
      <c r="C15" s="2">
        <v>0.001</v>
      </c>
      <c r="D15" s="1" t="s">
        <v>36</v>
      </c>
      <c r="E15" s="1" t="s">
        <v>14</v>
      </c>
      <c r="F15" s="1" t="s">
        <v>14</v>
      </c>
      <c r="G15" s="1" t="s">
        <v>14</v>
      </c>
      <c r="H15" s="1" t="s">
        <v>14</v>
      </c>
      <c r="I15" s="1" t="s">
        <v>14</v>
      </c>
      <c r="J15" s="1" t="s">
        <v>14</v>
      </c>
      <c r="K15" s="1" t="s">
        <v>14</v>
      </c>
      <c r="L15" s="1" t="s">
        <v>14</v>
      </c>
      <c r="M15" s="1" t="s">
        <v>14</v>
      </c>
      <c r="N15" s="1" t="s">
        <v>14</v>
      </c>
      <c r="O15" s="1" t="s">
        <v>14</v>
      </c>
      <c r="P15" s="1" t="s">
        <v>14</v>
      </c>
      <c r="Q15" s="2">
        <f t="shared" si="0"/>
        <v>0</v>
      </c>
      <c r="R15" s="1">
        <f t="shared" si="3"/>
        <v>0</v>
      </c>
      <c r="S15" s="2" t="e">
        <f t="shared" si="1"/>
        <v>#DIV/0!</v>
      </c>
      <c r="T15" s="1">
        <f t="shared" si="2"/>
        <v>0</v>
      </c>
    </row>
    <row r="16" spans="1:20" ht="8.25">
      <c r="A16" s="1" t="s">
        <v>17</v>
      </c>
      <c r="B16" s="1" t="s">
        <v>58</v>
      </c>
      <c r="C16" s="2">
        <v>0.002</v>
      </c>
      <c r="D16" s="1" t="s">
        <v>1</v>
      </c>
      <c r="E16" s="1" t="s">
        <v>14</v>
      </c>
      <c r="F16" s="1" t="s">
        <v>14</v>
      </c>
      <c r="G16" s="1" t="s">
        <v>14</v>
      </c>
      <c r="H16" s="1" t="s">
        <v>14</v>
      </c>
      <c r="I16" s="1" t="s">
        <v>14</v>
      </c>
      <c r="J16" s="1" t="s">
        <v>14</v>
      </c>
      <c r="K16" s="1">
        <v>0.0032</v>
      </c>
      <c r="L16" s="1" t="s">
        <v>14</v>
      </c>
      <c r="M16" s="1" t="s">
        <v>14</v>
      </c>
      <c r="N16" s="1">
        <v>0.0024</v>
      </c>
      <c r="O16" s="1" t="s">
        <v>14</v>
      </c>
      <c r="P16" s="1" t="s">
        <v>14</v>
      </c>
      <c r="Q16" s="2">
        <f t="shared" si="0"/>
        <v>0.0032</v>
      </c>
      <c r="R16" s="1">
        <f t="shared" si="3"/>
        <v>0.0024</v>
      </c>
      <c r="S16" s="2">
        <f t="shared" si="1"/>
        <v>0.0028</v>
      </c>
      <c r="T16" s="1">
        <f t="shared" si="2"/>
        <v>2</v>
      </c>
    </row>
    <row r="17" spans="1:20" ht="8.25">
      <c r="A17" s="1" t="s">
        <v>18</v>
      </c>
      <c r="B17" s="1" t="s">
        <v>59</v>
      </c>
      <c r="C17" s="2">
        <v>0.01</v>
      </c>
      <c r="D17" s="1" t="s">
        <v>36</v>
      </c>
      <c r="E17" s="1">
        <v>1.109</v>
      </c>
      <c r="F17" s="1">
        <v>0.9947</v>
      </c>
      <c r="G17" s="1">
        <v>1.442</v>
      </c>
      <c r="H17" s="1">
        <v>1.685</v>
      </c>
      <c r="I17" s="1">
        <v>2.376</v>
      </c>
      <c r="J17" s="1">
        <v>2.5</v>
      </c>
      <c r="K17" s="1">
        <v>2.97</v>
      </c>
      <c r="L17" s="1">
        <v>3.286</v>
      </c>
      <c r="M17" s="1">
        <v>2.419</v>
      </c>
      <c r="N17" s="1">
        <v>2.358</v>
      </c>
      <c r="O17" s="1">
        <v>1.461</v>
      </c>
      <c r="P17" s="1">
        <v>1.173</v>
      </c>
      <c r="Q17" s="2">
        <f t="shared" si="0"/>
        <v>3.286</v>
      </c>
      <c r="R17" s="1">
        <f t="shared" si="3"/>
        <v>0.9947</v>
      </c>
      <c r="S17" s="2">
        <f t="shared" si="1"/>
        <v>1.9811416666666666</v>
      </c>
      <c r="T17" s="1">
        <f t="shared" si="2"/>
        <v>12</v>
      </c>
    </row>
    <row r="18" spans="1:20" ht="8.25">
      <c r="A18" s="1" t="s">
        <v>9</v>
      </c>
      <c r="B18" s="1" t="s">
        <v>54</v>
      </c>
      <c r="C18" s="2">
        <v>0.02</v>
      </c>
      <c r="D18" s="1" t="s">
        <v>23</v>
      </c>
      <c r="E18" s="1">
        <v>0.02</v>
      </c>
      <c r="F18" s="1">
        <v>0.02</v>
      </c>
      <c r="G18" s="1">
        <v>0.02</v>
      </c>
      <c r="H18" s="1" t="s">
        <v>14</v>
      </c>
      <c r="I18" s="1" t="s">
        <v>14</v>
      </c>
      <c r="J18" s="1" t="s">
        <v>14</v>
      </c>
      <c r="K18" s="1" t="s">
        <v>14</v>
      </c>
      <c r="L18" s="1">
        <v>0.0233</v>
      </c>
      <c r="M18" s="1" t="s">
        <v>14</v>
      </c>
      <c r="N18" s="1" t="s">
        <v>14</v>
      </c>
      <c r="O18" s="1" t="s">
        <v>14</v>
      </c>
      <c r="P18" s="1" t="s">
        <v>14</v>
      </c>
      <c r="Q18" s="2">
        <f t="shared" si="0"/>
        <v>0.0233</v>
      </c>
      <c r="R18" s="1">
        <f t="shared" si="3"/>
        <v>0.02</v>
      </c>
      <c r="S18" s="2">
        <f t="shared" si="1"/>
        <v>0.020825</v>
      </c>
      <c r="T18" s="1">
        <f t="shared" si="2"/>
        <v>4</v>
      </c>
    </row>
    <row r="19" spans="1:20" ht="8.25">
      <c r="A19" s="1" t="s">
        <v>19</v>
      </c>
      <c r="B19" s="1" t="s">
        <v>60</v>
      </c>
      <c r="C19" s="2">
        <v>0.001</v>
      </c>
      <c r="D19" s="1" t="s">
        <v>36</v>
      </c>
      <c r="E19" s="1">
        <v>0.0446</v>
      </c>
      <c r="F19" s="1">
        <v>0.0355</v>
      </c>
      <c r="G19" s="1">
        <v>0.0469</v>
      </c>
      <c r="H19" s="1">
        <v>0.0399</v>
      </c>
      <c r="I19" s="1">
        <v>0.052</v>
      </c>
      <c r="J19" s="1">
        <v>0.08</v>
      </c>
      <c r="K19" s="1">
        <v>0.0705</v>
      </c>
      <c r="L19" s="1">
        <v>0.0766</v>
      </c>
      <c r="M19" s="1">
        <v>0.0544</v>
      </c>
      <c r="N19" s="1">
        <v>0.2539</v>
      </c>
      <c r="O19" s="1">
        <v>0.0327</v>
      </c>
      <c r="P19" s="1">
        <v>0.046</v>
      </c>
      <c r="Q19" s="2">
        <f t="shared" si="0"/>
        <v>0.2539</v>
      </c>
      <c r="R19" s="1">
        <f t="shared" si="3"/>
        <v>0.0327</v>
      </c>
      <c r="S19" s="2">
        <f t="shared" si="1"/>
        <v>0.06941666666666667</v>
      </c>
      <c r="T19" s="1">
        <f t="shared" si="2"/>
        <v>12</v>
      </c>
    </row>
    <row r="20" spans="1:20" ht="8.25">
      <c r="A20" s="1" t="s">
        <v>20</v>
      </c>
      <c r="B20" s="1" t="s">
        <v>61</v>
      </c>
      <c r="C20" s="2">
        <v>0.001</v>
      </c>
      <c r="D20" s="1" t="s">
        <v>24</v>
      </c>
      <c r="E20" s="1">
        <v>0.0031</v>
      </c>
      <c r="F20" s="1">
        <v>0.0029</v>
      </c>
      <c r="G20" s="1">
        <v>0.0065</v>
      </c>
      <c r="H20" s="1">
        <v>0.0066</v>
      </c>
      <c r="I20" s="1">
        <v>0.0035</v>
      </c>
      <c r="J20" s="1" t="s">
        <v>14</v>
      </c>
      <c r="K20" s="1">
        <v>0.0055</v>
      </c>
      <c r="L20" s="1">
        <v>0.0046</v>
      </c>
      <c r="M20" s="1">
        <v>0.0038</v>
      </c>
      <c r="N20" s="1">
        <v>0.009</v>
      </c>
      <c r="O20" s="1">
        <v>0.0032</v>
      </c>
      <c r="P20" s="1">
        <v>0.0027</v>
      </c>
      <c r="Q20" s="2">
        <f t="shared" si="0"/>
        <v>0.009</v>
      </c>
      <c r="R20" s="1">
        <f t="shared" si="3"/>
        <v>0.0027</v>
      </c>
      <c r="S20" s="2">
        <f t="shared" si="1"/>
        <v>0.004672727272727273</v>
      </c>
      <c r="T20" s="1">
        <f t="shared" si="2"/>
        <v>11</v>
      </c>
    </row>
    <row r="21" spans="1:20" ht="8.25">
      <c r="A21" s="1" t="s">
        <v>21</v>
      </c>
      <c r="B21" s="1" t="s">
        <v>62</v>
      </c>
      <c r="C21" s="2">
        <v>0.002</v>
      </c>
      <c r="D21" s="1" t="s">
        <v>1</v>
      </c>
      <c r="E21" s="1" t="s">
        <v>14</v>
      </c>
      <c r="F21" s="1" t="s">
        <v>14</v>
      </c>
      <c r="G21" s="1" t="s">
        <v>14</v>
      </c>
      <c r="H21" s="1" t="s">
        <v>14</v>
      </c>
      <c r="I21" s="1" t="s">
        <v>14</v>
      </c>
      <c r="J21" s="1" t="s">
        <v>14</v>
      </c>
      <c r="K21" s="1" t="s">
        <v>14</v>
      </c>
      <c r="L21" s="1" t="s">
        <v>14</v>
      </c>
      <c r="M21" s="1" t="s">
        <v>14</v>
      </c>
      <c r="N21" s="1" t="s">
        <v>14</v>
      </c>
      <c r="O21" s="1" t="s">
        <v>14</v>
      </c>
      <c r="P21" s="1">
        <v>0.003</v>
      </c>
      <c r="Q21" s="2">
        <f t="shared" si="0"/>
        <v>0.003</v>
      </c>
      <c r="R21" s="1">
        <f t="shared" si="3"/>
        <v>0.003</v>
      </c>
      <c r="S21" s="2">
        <f t="shared" si="1"/>
        <v>0.003</v>
      </c>
      <c r="T21" s="1">
        <f t="shared" si="2"/>
        <v>1</v>
      </c>
    </row>
    <row r="22" spans="1:20" ht="8.25">
      <c r="A22" s="1" t="s">
        <v>51</v>
      </c>
      <c r="B22" s="1" t="s">
        <v>65</v>
      </c>
      <c r="C22" s="2">
        <v>0.005</v>
      </c>
      <c r="D22" s="1" t="s">
        <v>125</v>
      </c>
      <c r="E22" s="1" t="s">
        <v>14</v>
      </c>
      <c r="F22" s="1" t="s">
        <v>14</v>
      </c>
      <c r="G22" s="1" t="s">
        <v>14</v>
      </c>
      <c r="H22" s="1">
        <v>0.0208</v>
      </c>
      <c r="I22" s="1">
        <v>0.0061</v>
      </c>
      <c r="J22" s="1" t="s">
        <v>14</v>
      </c>
      <c r="K22" s="1" t="s">
        <v>14</v>
      </c>
      <c r="L22" s="1" t="s">
        <v>14</v>
      </c>
      <c r="M22" s="1" t="s">
        <v>14</v>
      </c>
      <c r="N22" s="1" t="s">
        <v>14</v>
      </c>
      <c r="O22" s="1" t="s">
        <v>14</v>
      </c>
      <c r="P22" s="1" t="s">
        <v>14</v>
      </c>
      <c r="Q22" s="2">
        <f t="shared" si="0"/>
        <v>0.0208</v>
      </c>
      <c r="R22" s="1">
        <f t="shared" si="3"/>
        <v>0.0061</v>
      </c>
      <c r="S22" s="2">
        <f t="shared" si="1"/>
        <v>0.01345</v>
      </c>
      <c r="T22" s="1">
        <f t="shared" si="2"/>
        <v>2</v>
      </c>
    </row>
    <row r="23" spans="1:20" ht="8.25">
      <c r="A23" s="1" t="s">
        <v>22</v>
      </c>
      <c r="B23" s="1" t="s">
        <v>63</v>
      </c>
      <c r="C23" s="2">
        <v>0.003</v>
      </c>
      <c r="D23" s="1" t="s">
        <v>1</v>
      </c>
      <c r="E23" s="1">
        <v>0.0038</v>
      </c>
      <c r="F23" s="1" t="s">
        <v>14</v>
      </c>
      <c r="G23" s="1" t="s">
        <v>14</v>
      </c>
      <c r="H23" s="1">
        <v>0.0067</v>
      </c>
      <c r="I23" s="1">
        <v>0.0063</v>
      </c>
      <c r="J23" s="1">
        <v>0.0071</v>
      </c>
      <c r="K23" s="1">
        <v>0.0087</v>
      </c>
      <c r="L23" s="20" t="s">
        <v>14</v>
      </c>
      <c r="M23" s="20" t="s">
        <v>14</v>
      </c>
      <c r="N23" s="1">
        <v>0.0101</v>
      </c>
      <c r="O23" s="1">
        <v>0.0033</v>
      </c>
      <c r="P23" s="1">
        <v>0.0197</v>
      </c>
      <c r="Q23" s="2">
        <f t="shared" si="0"/>
        <v>0.0197</v>
      </c>
      <c r="R23" s="1">
        <f t="shared" si="3"/>
        <v>0.0033</v>
      </c>
      <c r="S23" s="2">
        <f t="shared" si="1"/>
        <v>0.0082125</v>
      </c>
      <c r="T23" s="1">
        <f t="shared" si="2"/>
        <v>8</v>
      </c>
    </row>
    <row r="24" spans="1:20" ht="16.5">
      <c r="A24" s="1" t="s">
        <v>25</v>
      </c>
      <c r="B24" s="1" t="s">
        <v>64</v>
      </c>
      <c r="D24" s="1" t="s">
        <v>32</v>
      </c>
      <c r="E24" s="1">
        <v>1.6</v>
      </c>
      <c r="F24" s="1">
        <v>3.2</v>
      </c>
      <c r="G24" s="1">
        <v>9.3</v>
      </c>
      <c r="H24" s="1">
        <v>3</v>
      </c>
      <c r="I24" s="1">
        <v>9</v>
      </c>
      <c r="J24" s="1">
        <v>18</v>
      </c>
      <c r="K24" s="1">
        <v>6</v>
      </c>
      <c r="L24" s="1">
        <v>6</v>
      </c>
      <c r="M24" s="1">
        <v>5</v>
      </c>
      <c r="N24" s="1">
        <v>22</v>
      </c>
      <c r="O24" s="1">
        <v>2.5</v>
      </c>
      <c r="P24" s="1">
        <v>0.5</v>
      </c>
      <c r="Q24" s="1">
        <f t="shared" si="0"/>
        <v>22</v>
      </c>
      <c r="R24" s="1">
        <f t="shared" si="3"/>
        <v>0.5</v>
      </c>
      <c r="S24" s="1">
        <f t="shared" si="1"/>
        <v>7.175</v>
      </c>
      <c r="T24" s="1">
        <f t="shared" si="2"/>
        <v>12</v>
      </c>
    </row>
    <row r="25" spans="1:20" ht="8.25">
      <c r="A25" s="1" t="s">
        <v>114</v>
      </c>
      <c r="C25" s="12" t="s">
        <v>133</v>
      </c>
      <c r="S25" s="1" t="e">
        <f>AVERAGE(F25:Q25)</f>
        <v>#DIV/0!</v>
      </c>
      <c r="T25" s="1">
        <f t="shared" si="2"/>
        <v>0</v>
      </c>
    </row>
    <row r="26" spans="1:20" ht="8.25">
      <c r="A26" s="1" t="s">
        <v>87</v>
      </c>
      <c r="C26" s="2">
        <v>0.028</v>
      </c>
      <c r="D26" s="1" t="s">
        <v>113</v>
      </c>
      <c r="E26" s="1" t="s">
        <v>14</v>
      </c>
      <c r="H26" s="1" t="s">
        <v>14</v>
      </c>
      <c r="K26" s="1" t="s">
        <v>14</v>
      </c>
      <c r="N26" s="1" t="s">
        <v>14</v>
      </c>
      <c r="Q26" s="1">
        <f aca="true" t="shared" si="4" ref="Q26:Q35">MAX(D26:N26)</f>
        <v>0</v>
      </c>
      <c r="R26" s="1">
        <f aca="true" t="shared" si="5" ref="R26:R54">MIN(E26:P26)</f>
        <v>0</v>
      </c>
      <c r="S26" s="1">
        <f aca="true" t="shared" si="6" ref="S26:S54">AVERAGE(E26:Q26)</f>
        <v>0</v>
      </c>
      <c r="T26" s="1">
        <f aca="true" t="shared" si="7" ref="T26:T54">COUNT(E26:P26)</f>
        <v>0</v>
      </c>
    </row>
    <row r="27" spans="1:20" ht="8.25">
      <c r="A27" s="1" t="s">
        <v>88</v>
      </c>
      <c r="C27" s="2">
        <v>0.28</v>
      </c>
      <c r="D27" s="1" t="s">
        <v>113</v>
      </c>
      <c r="E27" s="21" t="s">
        <v>14</v>
      </c>
      <c r="G27" s="18"/>
      <c r="H27" s="21" t="s">
        <v>14</v>
      </c>
      <c r="I27" s="21"/>
      <c r="J27" s="21"/>
      <c r="K27" s="21" t="s">
        <v>14</v>
      </c>
      <c r="M27" s="21"/>
      <c r="N27" s="21" t="s">
        <v>14</v>
      </c>
      <c r="P27" s="21"/>
      <c r="Q27" s="1">
        <f t="shared" si="4"/>
        <v>0</v>
      </c>
      <c r="R27" s="1">
        <f t="shared" si="5"/>
        <v>0</v>
      </c>
      <c r="S27" s="1">
        <f t="shared" si="6"/>
        <v>0</v>
      </c>
      <c r="T27" s="1">
        <f t="shared" si="7"/>
        <v>0</v>
      </c>
    </row>
    <row r="28" spans="1:20" ht="8.25">
      <c r="A28" s="1" t="s">
        <v>89</v>
      </c>
      <c r="C28" s="2">
        <v>0.28</v>
      </c>
      <c r="D28" s="1" t="s">
        <v>113</v>
      </c>
      <c r="E28" s="1" t="s">
        <v>14</v>
      </c>
      <c r="H28" s="1" t="s">
        <v>14</v>
      </c>
      <c r="K28" s="1" t="s">
        <v>14</v>
      </c>
      <c r="N28" s="1" t="s">
        <v>14</v>
      </c>
      <c r="Q28" s="1">
        <f t="shared" si="4"/>
        <v>0</v>
      </c>
      <c r="R28" s="1">
        <f t="shared" si="5"/>
        <v>0</v>
      </c>
      <c r="S28" s="1">
        <f t="shared" si="6"/>
        <v>0</v>
      </c>
      <c r="T28" s="1">
        <f t="shared" si="7"/>
        <v>0</v>
      </c>
    </row>
    <row r="29" spans="1:20" ht="8.25">
      <c r="A29" s="1" t="s">
        <v>90</v>
      </c>
      <c r="C29" s="2">
        <v>0.28</v>
      </c>
      <c r="D29" s="1" t="s">
        <v>113</v>
      </c>
      <c r="E29" s="1" t="s">
        <v>14</v>
      </c>
      <c r="H29" s="1" t="s">
        <v>14</v>
      </c>
      <c r="K29" s="1" t="s">
        <v>14</v>
      </c>
      <c r="N29" s="1" t="s">
        <v>14</v>
      </c>
      <c r="Q29" s="1">
        <f t="shared" si="4"/>
        <v>0</v>
      </c>
      <c r="R29" s="1">
        <f t="shared" si="5"/>
        <v>0</v>
      </c>
      <c r="S29" s="1">
        <f t="shared" si="6"/>
        <v>0</v>
      </c>
      <c r="T29" s="1">
        <f t="shared" si="7"/>
        <v>0</v>
      </c>
    </row>
    <row r="30" spans="1:20" ht="8.25">
      <c r="A30" s="1" t="s">
        <v>91</v>
      </c>
      <c r="C30" s="2">
        <v>0.28</v>
      </c>
      <c r="D30" s="1" t="s">
        <v>113</v>
      </c>
      <c r="E30" s="1" t="s">
        <v>14</v>
      </c>
      <c r="H30" s="1" t="s">
        <v>14</v>
      </c>
      <c r="K30" s="1" t="s">
        <v>14</v>
      </c>
      <c r="N30" s="1" t="s">
        <v>14</v>
      </c>
      <c r="Q30" s="1">
        <f t="shared" si="4"/>
        <v>0</v>
      </c>
      <c r="R30" s="1">
        <f t="shared" si="5"/>
        <v>0</v>
      </c>
      <c r="S30" s="1">
        <f t="shared" si="6"/>
        <v>0</v>
      </c>
      <c r="T30" s="1">
        <f t="shared" si="7"/>
        <v>0</v>
      </c>
    </row>
    <row r="31" spans="1:20" ht="8.25">
      <c r="A31" s="1" t="s">
        <v>92</v>
      </c>
      <c r="C31" s="2">
        <v>0.28</v>
      </c>
      <c r="D31" s="1" t="s">
        <v>113</v>
      </c>
      <c r="E31" s="1" t="s">
        <v>14</v>
      </c>
      <c r="H31" s="1" t="s">
        <v>14</v>
      </c>
      <c r="K31" s="1" t="s">
        <v>14</v>
      </c>
      <c r="N31" s="1" t="s">
        <v>14</v>
      </c>
      <c r="Q31" s="1">
        <f t="shared" si="4"/>
        <v>0</v>
      </c>
      <c r="R31" s="1">
        <f t="shared" si="5"/>
        <v>0</v>
      </c>
      <c r="S31" s="1">
        <f t="shared" si="6"/>
        <v>0</v>
      </c>
      <c r="T31" s="1">
        <f t="shared" si="7"/>
        <v>0</v>
      </c>
    </row>
    <row r="32" spans="1:20" ht="8.25">
      <c r="A32" s="1" t="s">
        <v>93</v>
      </c>
      <c r="C32" s="2">
        <v>0.28</v>
      </c>
      <c r="D32" s="1" t="s">
        <v>113</v>
      </c>
      <c r="E32" s="20" t="s">
        <v>14</v>
      </c>
      <c r="G32" s="20"/>
      <c r="H32" s="20" t="s">
        <v>14</v>
      </c>
      <c r="I32" s="20"/>
      <c r="J32" s="20"/>
      <c r="K32" s="20" t="s">
        <v>14</v>
      </c>
      <c r="M32" s="20"/>
      <c r="N32" s="20" t="s">
        <v>14</v>
      </c>
      <c r="P32" s="20"/>
      <c r="Q32" s="1">
        <f t="shared" si="4"/>
        <v>0</v>
      </c>
      <c r="R32" s="1">
        <f t="shared" si="5"/>
        <v>0</v>
      </c>
      <c r="S32" s="1">
        <f t="shared" si="6"/>
        <v>0</v>
      </c>
      <c r="T32" s="1">
        <f t="shared" si="7"/>
        <v>0</v>
      </c>
    </row>
    <row r="33" spans="1:20" ht="8.25">
      <c r="A33" s="1" t="s">
        <v>94</v>
      </c>
      <c r="C33" s="2">
        <v>0.28</v>
      </c>
      <c r="D33" s="1" t="s">
        <v>113</v>
      </c>
      <c r="E33" s="20" t="s">
        <v>14</v>
      </c>
      <c r="G33" s="20"/>
      <c r="H33" s="20" t="s">
        <v>14</v>
      </c>
      <c r="I33" s="20"/>
      <c r="J33" s="20"/>
      <c r="K33" s="20" t="s">
        <v>14</v>
      </c>
      <c r="M33" s="20"/>
      <c r="N33" s="20" t="s">
        <v>14</v>
      </c>
      <c r="P33" s="20"/>
      <c r="Q33" s="1">
        <f t="shared" si="4"/>
        <v>0</v>
      </c>
      <c r="R33" s="1">
        <f t="shared" si="5"/>
        <v>0</v>
      </c>
      <c r="S33" s="1">
        <f t="shared" si="6"/>
        <v>0</v>
      </c>
      <c r="T33" s="1">
        <f t="shared" si="7"/>
        <v>0</v>
      </c>
    </row>
    <row r="34" spans="1:20" ht="8.25">
      <c r="A34" s="1" t="s">
        <v>95</v>
      </c>
      <c r="C34" s="2">
        <v>0.028</v>
      </c>
      <c r="D34" s="1" t="s">
        <v>113</v>
      </c>
      <c r="E34" s="20" t="s">
        <v>14</v>
      </c>
      <c r="G34" s="20"/>
      <c r="H34" s="20" t="s">
        <v>14</v>
      </c>
      <c r="I34" s="20"/>
      <c r="J34" s="20"/>
      <c r="K34" s="20" t="s">
        <v>14</v>
      </c>
      <c r="M34" s="20"/>
      <c r="N34" s="20" t="s">
        <v>14</v>
      </c>
      <c r="P34" s="20"/>
      <c r="Q34" s="1">
        <f t="shared" si="4"/>
        <v>0</v>
      </c>
      <c r="R34" s="1">
        <f t="shared" si="5"/>
        <v>0</v>
      </c>
      <c r="S34" s="1">
        <f t="shared" si="6"/>
        <v>0</v>
      </c>
      <c r="T34" s="1">
        <f t="shared" si="7"/>
        <v>0</v>
      </c>
    </row>
    <row r="35" spans="1:20" ht="8.25">
      <c r="A35" s="1" t="s">
        <v>96</v>
      </c>
      <c r="C35" s="2">
        <v>0.028</v>
      </c>
      <c r="D35" s="1" t="s">
        <v>113</v>
      </c>
      <c r="E35" s="20" t="s">
        <v>14</v>
      </c>
      <c r="G35" s="20"/>
      <c r="H35" s="20" t="s">
        <v>14</v>
      </c>
      <c r="I35" s="20"/>
      <c r="J35" s="20"/>
      <c r="K35" s="20" t="s">
        <v>14</v>
      </c>
      <c r="M35" s="20"/>
      <c r="N35" s="20" t="s">
        <v>14</v>
      </c>
      <c r="P35" s="20"/>
      <c r="Q35" s="1">
        <f t="shared" si="4"/>
        <v>0</v>
      </c>
      <c r="R35" s="1">
        <f t="shared" si="5"/>
        <v>0</v>
      </c>
      <c r="S35" s="1">
        <f t="shared" si="6"/>
        <v>0</v>
      </c>
      <c r="T35" s="1">
        <f t="shared" si="7"/>
        <v>0</v>
      </c>
    </row>
    <row r="36" spans="1:20" ht="8.25">
      <c r="A36" s="1" t="s">
        <v>97</v>
      </c>
      <c r="C36" s="2">
        <v>0.028</v>
      </c>
      <c r="D36" s="1" t="s">
        <v>113</v>
      </c>
      <c r="E36" s="20" t="s">
        <v>14</v>
      </c>
      <c r="G36" s="20"/>
      <c r="H36" s="20" t="s">
        <v>14</v>
      </c>
      <c r="I36" s="20"/>
      <c r="J36" s="20"/>
      <c r="K36" s="20" t="s">
        <v>14</v>
      </c>
      <c r="M36" s="20"/>
      <c r="N36" s="20" t="s">
        <v>14</v>
      </c>
      <c r="P36" s="20"/>
      <c r="Q36" s="1">
        <f>MAX(D35:N36)</f>
        <v>0</v>
      </c>
      <c r="R36" s="1">
        <f t="shared" si="5"/>
        <v>0</v>
      </c>
      <c r="S36" s="1">
        <f t="shared" si="6"/>
        <v>0</v>
      </c>
      <c r="T36" s="1">
        <f t="shared" si="7"/>
        <v>0</v>
      </c>
    </row>
    <row r="37" spans="1:20" ht="8.25">
      <c r="A37" s="1" t="s">
        <v>115</v>
      </c>
      <c r="C37" s="2">
        <v>0.028</v>
      </c>
      <c r="D37" s="1" t="s">
        <v>113</v>
      </c>
      <c r="E37" s="20" t="s">
        <v>14</v>
      </c>
      <c r="G37" s="20"/>
      <c r="H37" s="20" t="s">
        <v>14</v>
      </c>
      <c r="I37" s="20"/>
      <c r="J37" s="20"/>
      <c r="K37" s="20" t="s">
        <v>14</v>
      </c>
      <c r="M37" s="20"/>
      <c r="N37" s="20" t="s">
        <v>14</v>
      </c>
      <c r="P37" s="20"/>
      <c r="Q37" s="1">
        <f aca="true" t="shared" si="8" ref="Q37:Q54">MAX(D37:N37)</f>
        <v>0</v>
      </c>
      <c r="R37" s="1">
        <f t="shared" si="5"/>
        <v>0</v>
      </c>
      <c r="S37" s="1">
        <f t="shared" si="6"/>
        <v>0</v>
      </c>
      <c r="T37" s="1">
        <f t="shared" si="7"/>
        <v>0</v>
      </c>
    </row>
    <row r="38" spans="1:20" ht="8.25">
      <c r="A38" s="1" t="s">
        <v>116</v>
      </c>
      <c r="C38" s="2">
        <v>0.056</v>
      </c>
      <c r="D38" s="1" t="s">
        <v>113</v>
      </c>
      <c r="E38" s="20" t="s">
        <v>14</v>
      </c>
      <c r="G38" s="20"/>
      <c r="H38" s="20" t="s">
        <v>14</v>
      </c>
      <c r="I38" s="20"/>
      <c r="J38" s="20"/>
      <c r="K38" s="20" t="s">
        <v>14</v>
      </c>
      <c r="M38" s="20"/>
      <c r="N38" s="20" t="s">
        <v>14</v>
      </c>
      <c r="P38" s="20"/>
      <c r="Q38" s="1">
        <f t="shared" si="8"/>
        <v>0</v>
      </c>
      <c r="R38" s="1">
        <f t="shared" si="5"/>
        <v>0</v>
      </c>
      <c r="S38" s="1">
        <f t="shared" si="6"/>
        <v>0</v>
      </c>
      <c r="T38" s="1">
        <f t="shared" si="7"/>
        <v>0</v>
      </c>
    </row>
    <row r="39" spans="1:20" ht="8.25">
      <c r="A39" s="1" t="s">
        <v>98</v>
      </c>
      <c r="C39" s="2">
        <v>0.028</v>
      </c>
      <c r="D39" s="1" t="s">
        <v>113</v>
      </c>
      <c r="E39" s="20" t="s">
        <v>14</v>
      </c>
      <c r="G39" s="20"/>
      <c r="H39" s="20" t="s">
        <v>14</v>
      </c>
      <c r="I39" s="20"/>
      <c r="J39" s="20"/>
      <c r="K39" s="20" t="s">
        <v>14</v>
      </c>
      <c r="M39" s="20"/>
      <c r="N39" s="20" t="s">
        <v>14</v>
      </c>
      <c r="P39" s="20"/>
      <c r="Q39" s="1">
        <f t="shared" si="8"/>
        <v>0</v>
      </c>
      <c r="R39" s="1">
        <f t="shared" si="5"/>
        <v>0</v>
      </c>
      <c r="S39" s="1">
        <f t="shared" si="6"/>
        <v>0</v>
      </c>
      <c r="T39" s="1">
        <f t="shared" si="7"/>
        <v>0</v>
      </c>
    </row>
    <row r="40" spans="1:20" ht="8.25">
      <c r="A40" s="1" t="s">
        <v>99</v>
      </c>
      <c r="C40" s="2">
        <v>0.028</v>
      </c>
      <c r="D40" s="1" t="s">
        <v>113</v>
      </c>
      <c r="E40" s="20" t="s">
        <v>14</v>
      </c>
      <c r="G40" s="20"/>
      <c r="H40" s="20" t="s">
        <v>14</v>
      </c>
      <c r="I40" s="20"/>
      <c r="J40" s="20"/>
      <c r="K40" s="20" t="s">
        <v>14</v>
      </c>
      <c r="M40" s="20"/>
      <c r="N40" s="20" t="s">
        <v>14</v>
      </c>
      <c r="P40" s="20"/>
      <c r="Q40" s="1">
        <f t="shared" si="8"/>
        <v>0</v>
      </c>
      <c r="R40" s="1">
        <f t="shared" si="5"/>
        <v>0</v>
      </c>
      <c r="S40" s="1">
        <f t="shared" si="6"/>
        <v>0</v>
      </c>
      <c r="T40" s="1">
        <f t="shared" si="7"/>
        <v>0</v>
      </c>
    </row>
    <row r="41" spans="1:20" ht="8.25">
      <c r="A41" s="1" t="s">
        <v>100</v>
      </c>
      <c r="C41" s="2">
        <v>0.028</v>
      </c>
      <c r="D41" s="1" t="s">
        <v>113</v>
      </c>
      <c r="E41" s="20" t="s">
        <v>14</v>
      </c>
      <c r="G41" s="20"/>
      <c r="H41" s="20" t="s">
        <v>14</v>
      </c>
      <c r="I41" s="20"/>
      <c r="J41" s="20"/>
      <c r="K41" s="20" t="s">
        <v>14</v>
      </c>
      <c r="M41" s="20"/>
      <c r="N41" s="20" t="s">
        <v>14</v>
      </c>
      <c r="P41" s="20"/>
      <c r="Q41" s="1">
        <f t="shared" si="8"/>
        <v>0</v>
      </c>
      <c r="R41" s="1">
        <f t="shared" si="5"/>
        <v>0</v>
      </c>
      <c r="S41" s="1">
        <f t="shared" si="6"/>
        <v>0</v>
      </c>
      <c r="T41" s="1">
        <f t="shared" si="7"/>
        <v>0</v>
      </c>
    </row>
    <row r="42" spans="1:20" ht="8.25">
      <c r="A42" s="1" t="s">
        <v>101</v>
      </c>
      <c r="C42" s="2">
        <v>0.028</v>
      </c>
      <c r="D42" s="1" t="s">
        <v>113</v>
      </c>
      <c r="E42" s="20" t="s">
        <v>14</v>
      </c>
      <c r="G42" s="20"/>
      <c r="H42" s="20" t="s">
        <v>14</v>
      </c>
      <c r="I42" s="20"/>
      <c r="J42" s="20"/>
      <c r="K42" s="20" t="s">
        <v>14</v>
      </c>
      <c r="M42" s="20"/>
      <c r="N42" s="20" t="s">
        <v>14</v>
      </c>
      <c r="P42" s="20"/>
      <c r="Q42" s="1">
        <f t="shared" si="8"/>
        <v>0</v>
      </c>
      <c r="R42" s="1">
        <f t="shared" si="5"/>
        <v>0</v>
      </c>
      <c r="S42" s="1">
        <f t="shared" si="6"/>
        <v>0</v>
      </c>
      <c r="T42" s="1">
        <f t="shared" si="7"/>
        <v>0</v>
      </c>
    </row>
    <row r="43" spans="1:20" ht="8.25">
      <c r="A43" s="1" t="s">
        <v>102</v>
      </c>
      <c r="C43" s="2">
        <v>0.028</v>
      </c>
      <c r="D43" s="1" t="s">
        <v>113</v>
      </c>
      <c r="E43" s="20" t="s">
        <v>14</v>
      </c>
      <c r="G43" s="20"/>
      <c r="H43" s="20" t="s">
        <v>14</v>
      </c>
      <c r="I43" s="20"/>
      <c r="J43" s="20"/>
      <c r="K43" s="20" t="s">
        <v>14</v>
      </c>
      <c r="M43" s="20"/>
      <c r="N43" s="20" t="s">
        <v>14</v>
      </c>
      <c r="P43" s="20"/>
      <c r="Q43" s="1">
        <f t="shared" si="8"/>
        <v>0</v>
      </c>
      <c r="R43" s="1">
        <f t="shared" si="5"/>
        <v>0</v>
      </c>
      <c r="S43" s="1">
        <f t="shared" si="6"/>
        <v>0</v>
      </c>
      <c r="T43" s="1">
        <f t="shared" si="7"/>
        <v>0</v>
      </c>
    </row>
    <row r="44" spans="1:20" ht="8.25">
      <c r="A44" s="1" t="s">
        <v>103</v>
      </c>
      <c r="C44" s="2">
        <v>0.028</v>
      </c>
      <c r="D44" s="1" t="s">
        <v>113</v>
      </c>
      <c r="E44" s="1" t="s">
        <v>14</v>
      </c>
      <c r="H44" s="1" t="s">
        <v>14</v>
      </c>
      <c r="K44" s="1" t="s">
        <v>14</v>
      </c>
      <c r="N44" s="1" t="s">
        <v>14</v>
      </c>
      <c r="Q44" s="1">
        <f t="shared" si="8"/>
        <v>0</v>
      </c>
      <c r="R44" s="1">
        <f t="shared" si="5"/>
        <v>0</v>
      </c>
      <c r="S44" s="1">
        <f t="shared" si="6"/>
        <v>0</v>
      </c>
      <c r="T44" s="1">
        <f t="shared" si="7"/>
        <v>0</v>
      </c>
    </row>
    <row r="45" spans="1:20" ht="8.25">
      <c r="A45" s="1" t="s">
        <v>104</v>
      </c>
      <c r="C45" s="2">
        <v>0.028</v>
      </c>
      <c r="D45" s="1" t="s">
        <v>113</v>
      </c>
      <c r="E45" s="20" t="s">
        <v>14</v>
      </c>
      <c r="G45" s="20"/>
      <c r="H45" s="20" t="s">
        <v>14</v>
      </c>
      <c r="I45" s="20"/>
      <c r="J45" s="20"/>
      <c r="K45" s="20" t="s">
        <v>14</v>
      </c>
      <c r="M45" s="20"/>
      <c r="N45" s="20" t="s">
        <v>14</v>
      </c>
      <c r="P45" s="20"/>
      <c r="Q45" s="1">
        <f t="shared" si="8"/>
        <v>0</v>
      </c>
      <c r="R45" s="1">
        <f t="shared" si="5"/>
        <v>0</v>
      </c>
      <c r="S45" s="1">
        <f t="shared" si="6"/>
        <v>0</v>
      </c>
      <c r="T45" s="1">
        <f t="shared" si="7"/>
        <v>0</v>
      </c>
    </row>
    <row r="46" spans="1:20" ht="8.25">
      <c r="A46" s="1" t="s">
        <v>105</v>
      </c>
      <c r="C46" s="2">
        <v>0.028</v>
      </c>
      <c r="D46" s="1" t="s">
        <v>113</v>
      </c>
      <c r="E46" s="20" t="s">
        <v>14</v>
      </c>
      <c r="G46" s="20"/>
      <c r="H46" s="20" t="s">
        <v>14</v>
      </c>
      <c r="I46" s="20"/>
      <c r="J46" s="20"/>
      <c r="K46" s="20" t="s">
        <v>14</v>
      </c>
      <c r="M46" s="20"/>
      <c r="N46" s="20" t="s">
        <v>14</v>
      </c>
      <c r="P46" s="20"/>
      <c r="Q46" s="1">
        <f t="shared" si="8"/>
        <v>0</v>
      </c>
      <c r="R46" s="1">
        <f t="shared" si="5"/>
        <v>0</v>
      </c>
      <c r="S46" s="1">
        <f t="shared" si="6"/>
        <v>0</v>
      </c>
      <c r="T46" s="1">
        <f t="shared" si="7"/>
        <v>0</v>
      </c>
    </row>
    <row r="47" spans="1:20" ht="8.25">
      <c r="A47" s="1" t="s">
        <v>106</v>
      </c>
      <c r="C47" s="2">
        <v>0.028</v>
      </c>
      <c r="D47" s="1" t="s">
        <v>113</v>
      </c>
      <c r="E47" s="20" t="s">
        <v>14</v>
      </c>
      <c r="G47" s="20"/>
      <c r="H47" s="20" t="s">
        <v>14</v>
      </c>
      <c r="I47" s="20"/>
      <c r="J47" s="20"/>
      <c r="K47" s="20" t="s">
        <v>14</v>
      </c>
      <c r="M47" s="20"/>
      <c r="N47" s="20" t="s">
        <v>14</v>
      </c>
      <c r="P47" s="20"/>
      <c r="Q47" s="1">
        <f t="shared" si="8"/>
        <v>0</v>
      </c>
      <c r="R47" s="1">
        <f t="shared" si="5"/>
        <v>0</v>
      </c>
      <c r="S47" s="1">
        <f t="shared" si="6"/>
        <v>0</v>
      </c>
      <c r="T47" s="1">
        <f t="shared" si="7"/>
        <v>0</v>
      </c>
    </row>
    <row r="48" spans="1:20" ht="8.25">
      <c r="A48" s="1" t="s">
        <v>117</v>
      </c>
      <c r="C48" s="2">
        <v>0.028</v>
      </c>
      <c r="D48" s="1" t="s">
        <v>113</v>
      </c>
      <c r="E48" s="20" t="s">
        <v>14</v>
      </c>
      <c r="G48" s="20"/>
      <c r="H48" s="20" t="s">
        <v>14</v>
      </c>
      <c r="I48" s="20"/>
      <c r="J48" s="20"/>
      <c r="K48" s="20" t="s">
        <v>14</v>
      </c>
      <c r="M48" s="20"/>
      <c r="N48" s="20" t="s">
        <v>14</v>
      </c>
      <c r="P48" s="20"/>
      <c r="Q48" s="1">
        <f t="shared" si="8"/>
        <v>0</v>
      </c>
      <c r="R48" s="1">
        <f t="shared" si="5"/>
        <v>0</v>
      </c>
      <c r="S48" s="1">
        <f t="shared" si="6"/>
        <v>0</v>
      </c>
      <c r="T48" s="1">
        <f t="shared" si="7"/>
        <v>0</v>
      </c>
    </row>
    <row r="49" spans="1:20" ht="8.25">
      <c r="A49" s="1" t="s">
        <v>107</v>
      </c>
      <c r="C49" s="2">
        <v>0.028</v>
      </c>
      <c r="D49" s="1" t="s">
        <v>113</v>
      </c>
      <c r="E49" s="1" t="s">
        <v>14</v>
      </c>
      <c r="G49" s="20"/>
      <c r="H49" s="1" t="s">
        <v>14</v>
      </c>
      <c r="J49" s="20"/>
      <c r="K49" s="1" t="s">
        <v>14</v>
      </c>
      <c r="M49" s="20"/>
      <c r="N49" s="1" t="s">
        <v>14</v>
      </c>
      <c r="P49" s="20"/>
      <c r="Q49" s="1">
        <f t="shared" si="8"/>
        <v>0</v>
      </c>
      <c r="R49" s="1">
        <f t="shared" si="5"/>
        <v>0</v>
      </c>
      <c r="S49" s="1">
        <f t="shared" si="6"/>
        <v>0</v>
      </c>
      <c r="T49" s="1">
        <f t="shared" si="7"/>
        <v>0</v>
      </c>
    </row>
    <row r="50" spans="1:20" ht="8.25">
      <c r="A50" s="1" t="s">
        <v>108</v>
      </c>
      <c r="C50" s="2">
        <v>0.028</v>
      </c>
      <c r="D50" s="1" t="s">
        <v>113</v>
      </c>
      <c r="E50" s="20" t="s">
        <v>14</v>
      </c>
      <c r="G50" s="20"/>
      <c r="H50" s="20" t="s">
        <v>14</v>
      </c>
      <c r="I50" s="20"/>
      <c r="J50" s="20"/>
      <c r="K50" s="20" t="s">
        <v>14</v>
      </c>
      <c r="M50" s="20"/>
      <c r="N50" s="20" t="s">
        <v>14</v>
      </c>
      <c r="P50" s="20"/>
      <c r="Q50" s="1">
        <f t="shared" si="8"/>
        <v>0</v>
      </c>
      <c r="R50" s="1">
        <f t="shared" si="5"/>
        <v>0</v>
      </c>
      <c r="S50" s="1">
        <f t="shared" si="6"/>
        <v>0</v>
      </c>
      <c r="T50" s="1">
        <f t="shared" si="7"/>
        <v>0</v>
      </c>
    </row>
    <row r="51" spans="1:20" ht="8.25">
      <c r="A51" s="1" t="s">
        <v>109</v>
      </c>
      <c r="C51" s="2">
        <v>0.028</v>
      </c>
      <c r="D51" s="1" t="s">
        <v>113</v>
      </c>
      <c r="E51" s="20" t="s">
        <v>14</v>
      </c>
      <c r="G51" s="20"/>
      <c r="H51" s="20" t="s">
        <v>14</v>
      </c>
      <c r="I51" s="20"/>
      <c r="J51" s="20"/>
      <c r="K51" s="20" t="s">
        <v>14</v>
      </c>
      <c r="M51" s="20"/>
      <c r="N51" s="20" t="s">
        <v>14</v>
      </c>
      <c r="P51" s="20"/>
      <c r="Q51" s="1">
        <f t="shared" si="8"/>
        <v>0</v>
      </c>
      <c r="R51" s="1">
        <f t="shared" si="5"/>
        <v>0</v>
      </c>
      <c r="S51" s="1">
        <f t="shared" si="6"/>
        <v>0</v>
      </c>
      <c r="T51" s="1">
        <f t="shared" si="7"/>
        <v>0</v>
      </c>
    </row>
    <row r="52" spans="1:20" ht="8.25">
      <c r="A52" s="1" t="s">
        <v>110</v>
      </c>
      <c r="C52" s="2">
        <v>0.28</v>
      </c>
      <c r="D52" s="1" t="s">
        <v>113</v>
      </c>
      <c r="E52" s="20" t="s">
        <v>14</v>
      </c>
      <c r="G52" s="20"/>
      <c r="H52" s="20" t="s">
        <v>14</v>
      </c>
      <c r="I52" s="20"/>
      <c r="J52" s="20"/>
      <c r="K52" s="20" t="s">
        <v>14</v>
      </c>
      <c r="M52" s="20"/>
      <c r="N52" s="20" t="s">
        <v>14</v>
      </c>
      <c r="P52" s="20"/>
      <c r="Q52" s="1">
        <f t="shared" si="8"/>
        <v>0</v>
      </c>
      <c r="R52" s="1">
        <f t="shared" si="5"/>
        <v>0</v>
      </c>
      <c r="S52" s="1">
        <f t="shared" si="6"/>
        <v>0</v>
      </c>
      <c r="T52" s="1">
        <f t="shared" si="7"/>
        <v>0</v>
      </c>
    </row>
    <row r="53" spans="1:20" ht="8.25">
      <c r="A53" s="1" t="s">
        <v>111</v>
      </c>
      <c r="C53" s="2">
        <v>2.1</v>
      </c>
      <c r="D53" s="1" t="s">
        <v>113</v>
      </c>
      <c r="E53" s="20" t="s">
        <v>14</v>
      </c>
      <c r="G53" s="20"/>
      <c r="H53" s="20" t="s">
        <v>14</v>
      </c>
      <c r="I53" s="20"/>
      <c r="J53" s="20"/>
      <c r="K53" s="20" t="s">
        <v>14</v>
      </c>
      <c r="M53" s="20"/>
      <c r="N53" s="20" t="s">
        <v>14</v>
      </c>
      <c r="P53" s="20"/>
      <c r="Q53" s="1">
        <f t="shared" si="8"/>
        <v>0</v>
      </c>
      <c r="R53" s="1">
        <f t="shared" si="5"/>
        <v>0</v>
      </c>
      <c r="S53" s="1">
        <f t="shared" si="6"/>
        <v>0</v>
      </c>
      <c r="T53" s="1">
        <f t="shared" si="7"/>
        <v>0</v>
      </c>
    </row>
    <row r="54" spans="1:20" ht="8.25">
      <c r="A54" s="1" t="s">
        <v>112</v>
      </c>
      <c r="C54" s="2">
        <v>0.52</v>
      </c>
      <c r="D54" s="1" t="s">
        <v>113</v>
      </c>
      <c r="E54" s="20" t="s">
        <v>14</v>
      </c>
      <c r="G54" s="20"/>
      <c r="H54" s="20" t="s">
        <v>14</v>
      </c>
      <c r="I54" s="20"/>
      <c r="J54" s="20"/>
      <c r="K54" s="20" t="s">
        <v>14</v>
      </c>
      <c r="M54" s="20"/>
      <c r="N54" s="20" t="s">
        <v>14</v>
      </c>
      <c r="P54" s="20"/>
      <c r="Q54" s="1">
        <f t="shared" si="8"/>
        <v>0</v>
      </c>
      <c r="R54" s="1">
        <f t="shared" si="5"/>
        <v>0</v>
      </c>
      <c r="S54" s="1">
        <f t="shared" si="6"/>
        <v>0</v>
      </c>
      <c r="T54" s="1">
        <f t="shared" si="7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1" bestFit="1" customWidth="1"/>
    <col min="2" max="3" width="10.00390625" style="1" customWidth="1"/>
    <col min="4" max="4" width="4.28125" style="1" customWidth="1"/>
    <col min="5" max="5" width="5.421875" style="1" bestFit="1" customWidth="1"/>
    <col min="6" max="7" width="5.7109375" style="1" bestFit="1" customWidth="1"/>
    <col min="8" max="8" width="5.8515625" style="1" bestFit="1" customWidth="1"/>
    <col min="9" max="9" width="6.28125" style="1" bestFit="1" customWidth="1"/>
    <col min="10" max="10" width="5.8515625" style="1" bestFit="1" customWidth="1"/>
    <col min="11" max="13" width="5.7109375" style="1" bestFit="1" customWidth="1"/>
    <col min="14" max="14" width="6.00390625" style="1" bestFit="1" customWidth="1"/>
    <col min="15" max="15" width="5.140625" style="1" bestFit="1" customWidth="1"/>
    <col min="16" max="16" width="5.421875" style="1" bestFit="1" customWidth="1"/>
    <col min="17" max="17" width="4.140625" style="1" bestFit="1" customWidth="1"/>
    <col min="18" max="18" width="4.57421875" style="1" bestFit="1" customWidth="1"/>
    <col min="19" max="19" width="8.28125" style="1" bestFit="1" customWidth="1"/>
    <col min="20" max="20" width="4.421875" style="1" bestFit="1" customWidth="1"/>
    <col min="21" max="16384" width="9.140625" style="1" customWidth="1"/>
  </cols>
  <sheetData>
    <row r="1" spans="2:7" ht="8.25">
      <c r="B1" s="1" t="s">
        <v>83</v>
      </c>
      <c r="D1" s="25" t="s">
        <v>80</v>
      </c>
      <c r="G1" s="1" t="s">
        <v>138</v>
      </c>
    </row>
    <row r="2" spans="2:4" ht="8.25">
      <c r="B2" s="1" t="s">
        <v>84</v>
      </c>
      <c r="C2" s="2" t="s">
        <v>133</v>
      </c>
      <c r="D2" s="1" t="s">
        <v>86</v>
      </c>
    </row>
    <row r="3" spans="2:20" ht="8.25">
      <c r="B3" s="1" t="s">
        <v>85</v>
      </c>
      <c r="C3" s="2"/>
      <c r="E3" s="17">
        <v>38718</v>
      </c>
      <c r="F3" s="17">
        <v>38749</v>
      </c>
      <c r="G3" s="17">
        <v>38777</v>
      </c>
      <c r="H3" s="17">
        <v>38808</v>
      </c>
      <c r="I3" s="17">
        <v>38838</v>
      </c>
      <c r="J3" s="17">
        <v>38869</v>
      </c>
      <c r="K3" s="17">
        <v>38899</v>
      </c>
      <c r="L3" s="3">
        <v>38930</v>
      </c>
      <c r="M3" s="3">
        <v>38961</v>
      </c>
      <c r="N3" s="3">
        <v>38991</v>
      </c>
      <c r="O3" s="3">
        <v>39022</v>
      </c>
      <c r="P3" s="3">
        <v>39052</v>
      </c>
      <c r="Q3" s="4" t="s">
        <v>126</v>
      </c>
      <c r="R3" s="18" t="s">
        <v>127</v>
      </c>
      <c r="S3" s="4" t="s">
        <v>128</v>
      </c>
      <c r="T3" s="1" t="s">
        <v>129</v>
      </c>
    </row>
    <row r="4" spans="1:20" ht="8.25">
      <c r="A4" s="1" t="s">
        <v>0</v>
      </c>
      <c r="B4" s="1" t="s">
        <v>52</v>
      </c>
      <c r="C4" s="2"/>
      <c r="D4" s="1" t="s">
        <v>28</v>
      </c>
      <c r="E4" s="7">
        <v>11.2</v>
      </c>
      <c r="F4" s="7">
        <v>15.7</v>
      </c>
      <c r="G4" s="1">
        <v>7.45</v>
      </c>
      <c r="H4" s="1">
        <v>10.74</v>
      </c>
      <c r="I4" s="7">
        <v>8.54</v>
      </c>
      <c r="J4" s="1">
        <v>7.37</v>
      </c>
      <c r="K4" s="7">
        <v>7.27</v>
      </c>
      <c r="L4" s="7">
        <v>7.12</v>
      </c>
      <c r="M4" s="1">
        <v>8.7</v>
      </c>
      <c r="N4" s="1">
        <v>7.6</v>
      </c>
      <c r="O4" s="1">
        <v>9.14</v>
      </c>
      <c r="P4" s="1">
        <v>11.25</v>
      </c>
      <c r="Q4" s="2">
        <f aca="true" t="shared" si="0" ref="Q4:Q24">MAX(E4:P4)</f>
        <v>15.7</v>
      </c>
      <c r="R4" s="1">
        <f>MIN(E4:P4)</f>
        <v>7.12</v>
      </c>
      <c r="S4" s="2">
        <f aca="true" t="shared" si="1" ref="S4:S24">AVERAGE(E4:P4)</f>
        <v>9.34</v>
      </c>
      <c r="T4" s="1">
        <f aca="true" t="shared" si="2" ref="T4:T25">COUNT(E4:P4)</f>
        <v>12</v>
      </c>
    </row>
    <row r="5" spans="1:20" ht="8.25">
      <c r="A5" s="1" t="s">
        <v>3</v>
      </c>
      <c r="B5" s="1" t="s">
        <v>3</v>
      </c>
      <c r="C5" s="2"/>
      <c r="D5" s="1" t="s">
        <v>30</v>
      </c>
      <c r="E5" s="7">
        <v>6.58</v>
      </c>
      <c r="F5" s="7">
        <v>6.4</v>
      </c>
      <c r="G5" s="1">
        <v>6.3</v>
      </c>
      <c r="H5" s="1">
        <v>5.9</v>
      </c>
      <c r="I5" s="7">
        <v>6.1</v>
      </c>
      <c r="J5" s="1">
        <v>6.4</v>
      </c>
      <c r="K5" s="7">
        <v>6.3</v>
      </c>
      <c r="L5" s="7">
        <v>6.4</v>
      </c>
      <c r="M5" s="1">
        <v>6.56</v>
      </c>
      <c r="N5" s="1">
        <v>6.07</v>
      </c>
      <c r="O5" s="1">
        <v>6.65</v>
      </c>
      <c r="P5" s="1">
        <v>6.8</v>
      </c>
      <c r="Q5" s="2">
        <f t="shared" si="0"/>
        <v>6.8</v>
      </c>
      <c r="R5" s="1">
        <f>MIN(E5:P5)</f>
        <v>5.9</v>
      </c>
      <c r="S5" s="2">
        <f t="shared" si="1"/>
        <v>6.371666666666666</v>
      </c>
      <c r="T5" s="1">
        <f t="shared" si="2"/>
        <v>12</v>
      </c>
    </row>
    <row r="6" spans="1:20" ht="8.25">
      <c r="A6" s="1" t="s">
        <v>2</v>
      </c>
      <c r="B6" s="1" t="s">
        <v>53</v>
      </c>
      <c r="C6" s="2"/>
      <c r="D6" s="1" t="s">
        <v>29</v>
      </c>
      <c r="E6" s="7">
        <v>10</v>
      </c>
      <c r="F6" s="7">
        <v>6.8</v>
      </c>
      <c r="G6" s="1">
        <v>18</v>
      </c>
      <c r="H6" s="1">
        <v>11</v>
      </c>
      <c r="I6" s="7">
        <v>17</v>
      </c>
      <c r="J6" s="1">
        <v>21</v>
      </c>
      <c r="K6" s="7">
        <v>23</v>
      </c>
      <c r="L6" s="7">
        <v>24</v>
      </c>
      <c r="M6" s="1">
        <v>21</v>
      </c>
      <c r="N6" s="1">
        <v>17.3</v>
      </c>
      <c r="O6" s="1">
        <v>11</v>
      </c>
      <c r="P6" s="1">
        <v>8</v>
      </c>
      <c r="Q6" s="2">
        <f t="shared" si="0"/>
        <v>24</v>
      </c>
      <c r="R6" s="1">
        <f>MIN(E6:P6)</f>
        <v>6.8</v>
      </c>
      <c r="S6" s="2">
        <f t="shared" si="1"/>
        <v>15.675000000000002</v>
      </c>
      <c r="T6" s="1">
        <f t="shared" si="2"/>
        <v>12</v>
      </c>
    </row>
    <row r="7" spans="1:20" ht="8.25">
      <c r="A7" s="1" t="s">
        <v>118</v>
      </c>
      <c r="B7" s="1" t="s">
        <v>119</v>
      </c>
      <c r="C7" s="2">
        <v>10</v>
      </c>
      <c r="D7" s="1" t="s">
        <v>125</v>
      </c>
      <c r="E7" s="1" t="s">
        <v>14</v>
      </c>
      <c r="F7" s="1" t="s">
        <v>14</v>
      </c>
      <c r="G7" s="1" t="s">
        <v>14</v>
      </c>
      <c r="H7" s="1">
        <v>11</v>
      </c>
      <c r="I7" s="1">
        <v>12</v>
      </c>
      <c r="J7" s="1">
        <v>15</v>
      </c>
      <c r="K7" s="1">
        <v>14</v>
      </c>
      <c r="L7" s="1" t="s">
        <v>14</v>
      </c>
      <c r="M7" s="1" t="s">
        <v>14</v>
      </c>
      <c r="N7" s="1">
        <v>14</v>
      </c>
      <c r="O7" s="1">
        <v>11</v>
      </c>
      <c r="P7" s="1" t="s">
        <v>14</v>
      </c>
      <c r="Q7" s="2">
        <f t="shared" si="0"/>
        <v>15</v>
      </c>
      <c r="R7" s="1">
        <f>MIN(E7:P7)</f>
        <v>11</v>
      </c>
      <c r="S7" s="2">
        <f t="shared" si="1"/>
        <v>12.833333333333334</v>
      </c>
      <c r="T7" s="1">
        <f t="shared" si="2"/>
        <v>6</v>
      </c>
    </row>
    <row r="8" spans="1:20" ht="8.25">
      <c r="A8" s="1" t="s">
        <v>120</v>
      </c>
      <c r="B8" s="1" t="s">
        <v>120</v>
      </c>
      <c r="C8" s="2">
        <v>0.02</v>
      </c>
      <c r="D8" s="1" t="s">
        <v>125</v>
      </c>
      <c r="E8" s="1" t="s">
        <v>14</v>
      </c>
      <c r="F8" s="1" t="s">
        <v>14</v>
      </c>
      <c r="G8" s="1" t="s">
        <v>14</v>
      </c>
      <c r="H8" s="1" t="s">
        <v>14</v>
      </c>
      <c r="I8" s="1">
        <v>0.028</v>
      </c>
      <c r="J8" s="1" t="s">
        <v>14</v>
      </c>
      <c r="K8" s="1" t="s">
        <v>14</v>
      </c>
      <c r="L8" s="1" t="s">
        <v>14</v>
      </c>
      <c r="M8" s="1" t="s">
        <v>14</v>
      </c>
      <c r="N8" s="1" t="s">
        <v>14</v>
      </c>
      <c r="O8" s="1" t="s">
        <v>14</v>
      </c>
      <c r="P8" s="1" t="s">
        <v>14</v>
      </c>
      <c r="Q8" s="2">
        <f t="shared" si="0"/>
        <v>0.028</v>
      </c>
      <c r="R8" s="1">
        <f>MAX(E8:P8)</f>
        <v>0.028</v>
      </c>
      <c r="S8" s="2">
        <f t="shared" si="1"/>
        <v>0.028</v>
      </c>
      <c r="T8" s="1">
        <f t="shared" si="2"/>
        <v>1</v>
      </c>
    </row>
    <row r="9" spans="1:20" ht="8.25">
      <c r="A9" s="1" t="s">
        <v>121</v>
      </c>
      <c r="B9" s="1" t="s">
        <v>121</v>
      </c>
      <c r="C9" s="2">
        <v>0.02</v>
      </c>
      <c r="D9" s="1" t="s">
        <v>125</v>
      </c>
      <c r="E9" s="1">
        <v>0.051</v>
      </c>
      <c r="F9" s="1">
        <v>0.048</v>
      </c>
      <c r="G9" s="1">
        <v>0.05</v>
      </c>
      <c r="H9" s="1">
        <v>0.035</v>
      </c>
      <c r="I9" s="1">
        <v>0.037</v>
      </c>
      <c r="J9" s="1">
        <v>0.05</v>
      </c>
      <c r="K9" s="1">
        <v>0.07</v>
      </c>
      <c r="L9" s="1">
        <v>0.086</v>
      </c>
      <c r="M9" s="1">
        <v>0.1</v>
      </c>
      <c r="N9" s="1">
        <v>0.062</v>
      </c>
      <c r="O9" s="1">
        <v>0.032</v>
      </c>
      <c r="P9" s="1">
        <v>0.057</v>
      </c>
      <c r="Q9" s="2">
        <f t="shared" si="0"/>
        <v>0.1</v>
      </c>
      <c r="R9" s="1">
        <f aca="true" t="shared" si="3" ref="R9:R24">MIN(E9:P9)</f>
        <v>0.032</v>
      </c>
      <c r="S9" s="2">
        <f t="shared" si="1"/>
        <v>0.0565</v>
      </c>
      <c r="T9" s="1">
        <f t="shared" si="2"/>
        <v>12</v>
      </c>
    </row>
    <row r="10" spans="1:20" ht="16.5">
      <c r="A10" s="1" t="s">
        <v>122</v>
      </c>
      <c r="B10" s="1" t="s">
        <v>123</v>
      </c>
      <c r="C10" s="2">
        <v>0.01</v>
      </c>
      <c r="D10" s="1" t="s">
        <v>125</v>
      </c>
      <c r="E10" s="1">
        <v>0.073</v>
      </c>
      <c r="F10" s="1">
        <v>0.024</v>
      </c>
      <c r="G10" s="1">
        <v>0.05</v>
      </c>
      <c r="H10" s="1">
        <v>0.041</v>
      </c>
      <c r="I10" s="1">
        <v>0.059</v>
      </c>
      <c r="J10" s="1">
        <v>0.2</v>
      </c>
      <c r="K10" s="1">
        <v>0.38</v>
      </c>
      <c r="L10" s="1">
        <v>0.1</v>
      </c>
      <c r="M10" s="1">
        <v>0.036</v>
      </c>
      <c r="N10" s="1">
        <v>0.086</v>
      </c>
      <c r="O10" s="1">
        <v>0.048</v>
      </c>
      <c r="P10" s="1">
        <v>0.034</v>
      </c>
      <c r="Q10" s="1">
        <f t="shared" si="0"/>
        <v>0.38</v>
      </c>
      <c r="R10" s="1">
        <f t="shared" si="3"/>
        <v>0.024</v>
      </c>
      <c r="S10" s="1">
        <f t="shared" si="1"/>
        <v>0.09425000000000001</v>
      </c>
      <c r="T10" s="1">
        <f t="shared" si="2"/>
        <v>12</v>
      </c>
    </row>
    <row r="11" spans="1:20" ht="8.25">
      <c r="A11" s="1" t="s">
        <v>124</v>
      </c>
      <c r="B11" s="1" t="s">
        <v>124</v>
      </c>
      <c r="C11" s="1">
        <v>1</v>
      </c>
      <c r="D11" s="1" t="s">
        <v>125</v>
      </c>
      <c r="E11" s="1">
        <v>7.5</v>
      </c>
      <c r="F11" s="1">
        <v>3.3</v>
      </c>
      <c r="G11" s="1">
        <v>4.8</v>
      </c>
      <c r="H11" s="1">
        <v>4.9</v>
      </c>
      <c r="I11" s="1">
        <v>7</v>
      </c>
      <c r="J11" s="1">
        <v>0.54</v>
      </c>
      <c r="K11" s="1">
        <v>8.9</v>
      </c>
      <c r="L11" s="1">
        <v>7</v>
      </c>
      <c r="M11" s="1">
        <v>9.6</v>
      </c>
      <c r="N11" s="1">
        <v>5.2</v>
      </c>
      <c r="O11" s="1">
        <v>5.6</v>
      </c>
      <c r="P11" s="1">
        <v>4.1</v>
      </c>
      <c r="Q11" s="2">
        <f t="shared" si="0"/>
        <v>9.6</v>
      </c>
      <c r="R11" s="1">
        <f t="shared" si="3"/>
        <v>0.54</v>
      </c>
      <c r="S11" s="2">
        <f t="shared" si="1"/>
        <v>5.703333333333333</v>
      </c>
      <c r="T11" s="1">
        <f t="shared" si="2"/>
        <v>12</v>
      </c>
    </row>
    <row r="12" spans="1:20" ht="8.25">
      <c r="A12" s="1" t="s">
        <v>11</v>
      </c>
      <c r="B12" s="1" t="s">
        <v>55</v>
      </c>
      <c r="C12" s="2">
        <v>0.02</v>
      </c>
      <c r="D12" s="1" t="s">
        <v>15</v>
      </c>
      <c r="E12" s="1" t="s">
        <v>14</v>
      </c>
      <c r="F12" s="1" t="s">
        <v>14</v>
      </c>
      <c r="G12" s="1">
        <v>0.0289</v>
      </c>
      <c r="H12" s="1" t="s">
        <v>14</v>
      </c>
      <c r="I12" s="1">
        <v>0.0341</v>
      </c>
      <c r="J12" s="1">
        <v>0.1246</v>
      </c>
      <c r="K12" s="1">
        <v>0.0858</v>
      </c>
      <c r="L12" s="1">
        <v>0.0693</v>
      </c>
      <c r="M12" s="1">
        <v>0.0252</v>
      </c>
      <c r="N12" s="1">
        <v>0.0723</v>
      </c>
      <c r="O12" s="1">
        <v>0.0264</v>
      </c>
      <c r="P12" s="1" t="s">
        <v>14</v>
      </c>
      <c r="Q12" s="2">
        <f t="shared" si="0"/>
        <v>0.1246</v>
      </c>
      <c r="R12" s="1">
        <f t="shared" si="3"/>
        <v>0.0252</v>
      </c>
      <c r="S12" s="2">
        <f t="shared" si="1"/>
        <v>0.058325</v>
      </c>
      <c r="T12" s="1">
        <f t="shared" si="2"/>
        <v>8</v>
      </c>
    </row>
    <row r="13" spans="1:20" ht="8.25">
      <c r="A13" s="1" t="s">
        <v>50</v>
      </c>
      <c r="B13" s="1" t="s">
        <v>66</v>
      </c>
      <c r="C13" s="2">
        <v>0.0002</v>
      </c>
      <c r="D13" s="1" t="s">
        <v>125</v>
      </c>
      <c r="E13" s="1" t="s">
        <v>14</v>
      </c>
      <c r="F13" s="1" t="s">
        <v>14</v>
      </c>
      <c r="G13" s="1" t="s">
        <v>14</v>
      </c>
      <c r="H13" s="1" t="s">
        <v>14</v>
      </c>
      <c r="I13" s="1">
        <v>0.0005</v>
      </c>
      <c r="J13" s="1" t="s">
        <v>14</v>
      </c>
      <c r="K13" s="1" t="s">
        <v>14</v>
      </c>
      <c r="L13" s="1" t="s">
        <v>14</v>
      </c>
      <c r="M13" s="1" t="s">
        <v>14</v>
      </c>
      <c r="N13" s="1" t="s">
        <v>14</v>
      </c>
      <c r="O13" s="1" t="s">
        <v>14</v>
      </c>
      <c r="P13" s="1" t="s">
        <v>14</v>
      </c>
      <c r="Q13" s="2">
        <f t="shared" si="0"/>
        <v>0.0005</v>
      </c>
      <c r="R13" s="1">
        <f t="shared" si="3"/>
        <v>0.0005</v>
      </c>
      <c r="S13" s="2">
        <f t="shared" si="1"/>
        <v>0.0005</v>
      </c>
      <c r="T13" s="1">
        <f t="shared" si="2"/>
        <v>1</v>
      </c>
    </row>
    <row r="14" spans="1:20" ht="8.25">
      <c r="A14" s="1" t="s">
        <v>13</v>
      </c>
      <c r="B14" s="1" t="s">
        <v>56</v>
      </c>
      <c r="C14" s="2">
        <v>0.001</v>
      </c>
      <c r="D14" s="1" t="s">
        <v>1</v>
      </c>
      <c r="E14" s="1" t="s">
        <v>14</v>
      </c>
      <c r="F14" s="1" t="s">
        <v>14</v>
      </c>
      <c r="G14" s="1" t="s">
        <v>14</v>
      </c>
      <c r="H14" s="1" t="s">
        <v>14</v>
      </c>
      <c r="I14" s="1" t="s">
        <v>14</v>
      </c>
      <c r="J14" s="1" t="s">
        <v>14</v>
      </c>
      <c r="K14" s="1" t="s">
        <v>14</v>
      </c>
      <c r="L14" s="1" t="s">
        <v>14</v>
      </c>
      <c r="M14" s="1" t="s">
        <v>14</v>
      </c>
      <c r="N14" s="1" t="s">
        <v>14</v>
      </c>
      <c r="O14" s="1" t="s">
        <v>14</v>
      </c>
      <c r="P14" s="1" t="s">
        <v>14</v>
      </c>
      <c r="Q14" s="2">
        <f t="shared" si="0"/>
        <v>0</v>
      </c>
      <c r="R14" s="1">
        <f t="shared" si="3"/>
        <v>0</v>
      </c>
      <c r="S14" s="2" t="e">
        <f t="shared" si="1"/>
        <v>#DIV/0!</v>
      </c>
      <c r="T14" s="1">
        <f t="shared" si="2"/>
        <v>0</v>
      </c>
    </row>
    <row r="15" spans="1:20" ht="8.25">
      <c r="A15" s="1" t="s">
        <v>16</v>
      </c>
      <c r="B15" s="1" t="s">
        <v>57</v>
      </c>
      <c r="C15" s="2">
        <v>0.001</v>
      </c>
      <c r="D15" s="1" t="s">
        <v>1</v>
      </c>
      <c r="E15" s="1" t="s">
        <v>14</v>
      </c>
      <c r="F15" s="1" t="s">
        <v>14</v>
      </c>
      <c r="G15" s="1" t="s">
        <v>14</v>
      </c>
      <c r="H15" s="1" t="s">
        <v>14</v>
      </c>
      <c r="I15" s="1" t="s">
        <v>14</v>
      </c>
      <c r="J15" s="1" t="s">
        <v>14</v>
      </c>
      <c r="K15" s="1" t="s">
        <v>14</v>
      </c>
      <c r="L15" s="1" t="s">
        <v>14</v>
      </c>
      <c r="M15" s="1" t="s">
        <v>14</v>
      </c>
      <c r="N15" s="1" t="s">
        <v>14</v>
      </c>
      <c r="O15" s="1" t="s">
        <v>14</v>
      </c>
      <c r="P15" s="1" t="s">
        <v>14</v>
      </c>
      <c r="Q15" s="2">
        <f t="shared" si="0"/>
        <v>0</v>
      </c>
      <c r="R15" s="1">
        <f t="shared" si="3"/>
        <v>0</v>
      </c>
      <c r="S15" s="2" t="e">
        <f t="shared" si="1"/>
        <v>#DIV/0!</v>
      </c>
      <c r="T15" s="1">
        <f t="shared" si="2"/>
        <v>0</v>
      </c>
    </row>
    <row r="16" spans="1:20" ht="8.25">
      <c r="A16" s="1" t="s">
        <v>17</v>
      </c>
      <c r="B16" s="1" t="s">
        <v>58</v>
      </c>
      <c r="C16" s="2">
        <v>0.002</v>
      </c>
      <c r="D16" s="1" t="s">
        <v>1</v>
      </c>
      <c r="E16" s="1" t="s">
        <v>14</v>
      </c>
      <c r="F16" s="1" t="s">
        <v>14</v>
      </c>
      <c r="G16" s="1" t="s">
        <v>14</v>
      </c>
      <c r="H16" s="1" t="s">
        <v>14</v>
      </c>
      <c r="I16" s="1" t="s">
        <v>14</v>
      </c>
      <c r="J16" s="1" t="s">
        <v>14</v>
      </c>
      <c r="K16" s="1" t="s">
        <v>14</v>
      </c>
      <c r="L16" s="1" t="s">
        <v>14</v>
      </c>
      <c r="M16" s="1" t="s">
        <v>14</v>
      </c>
      <c r="N16" s="1">
        <v>0.0022</v>
      </c>
      <c r="O16" s="1" t="s">
        <v>14</v>
      </c>
      <c r="P16" s="1" t="s">
        <v>14</v>
      </c>
      <c r="Q16" s="2">
        <f t="shared" si="0"/>
        <v>0.0022</v>
      </c>
      <c r="R16" s="1">
        <f t="shared" si="3"/>
        <v>0.0022</v>
      </c>
      <c r="S16" s="2">
        <f t="shared" si="1"/>
        <v>0.0022</v>
      </c>
      <c r="T16" s="1">
        <f t="shared" si="2"/>
        <v>1</v>
      </c>
    </row>
    <row r="17" spans="1:20" ht="8.25">
      <c r="A17" s="1" t="s">
        <v>18</v>
      </c>
      <c r="B17" s="1" t="s">
        <v>59</v>
      </c>
      <c r="C17" s="2">
        <v>0.01</v>
      </c>
      <c r="D17" s="1" t="s">
        <v>15</v>
      </c>
      <c r="E17" s="1">
        <v>0.2501</v>
      </c>
      <c r="F17" s="1">
        <v>0.2149</v>
      </c>
      <c r="G17" s="1">
        <v>0.4617</v>
      </c>
      <c r="H17" s="1">
        <v>0.4203</v>
      </c>
      <c r="I17" s="1">
        <v>0.5347</v>
      </c>
      <c r="J17" s="1">
        <v>1.7</v>
      </c>
      <c r="K17" s="1">
        <v>1.048</v>
      </c>
      <c r="L17" s="1">
        <v>0.944</v>
      </c>
      <c r="M17" s="1">
        <v>0.5616</v>
      </c>
      <c r="N17" s="1">
        <v>0.4498</v>
      </c>
      <c r="O17" s="1">
        <v>0.2734</v>
      </c>
      <c r="P17" s="1">
        <v>0.2356</v>
      </c>
      <c r="Q17" s="2">
        <f t="shared" si="0"/>
        <v>1.7</v>
      </c>
      <c r="R17" s="1">
        <f t="shared" si="3"/>
        <v>0.2149</v>
      </c>
      <c r="S17" s="2">
        <f t="shared" si="1"/>
        <v>0.5911749999999999</v>
      </c>
      <c r="T17" s="1">
        <f t="shared" si="2"/>
        <v>12</v>
      </c>
    </row>
    <row r="18" spans="1:20" ht="8.25">
      <c r="A18" s="1" t="s">
        <v>9</v>
      </c>
      <c r="B18" s="1" t="s">
        <v>54</v>
      </c>
      <c r="C18" s="2">
        <v>0.02</v>
      </c>
      <c r="D18" s="1" t="s">
        <v>31</v>
      </c>
      <c r="E18" s="1">
        <v>0.02</v>
      </c>
      <c r="F18" s="1">
        <v>0.02</v>
      </c>
      <c r="G18" s="1">
        <v>0.02</v>
      </c>
      <c r="H18" s="1" t="s">
        <v>14</v>
      </c>
      <c r="I18" s="1" t="s">
        <v>14</v>
      </c>
      <c r="J18" s="1" t="s">
        <v>14</v>
      </c>
      <c r="K18" s="1" t="s">
        <v>14</v>
      </c>
      <c r="L18" s="1">
        <v>0.02209</v>
      </c>
      <c r="M18" s="1" t="s">
        <v>14</v>
      </c>
      <c r="N18" s="1" t="s">
        <v>14</v>
      </c>
      <c r="O18" s="1" t="s">
        <v>14</v>
      </c>
      <c r="P18" s="1" t="s">
        <v>14</v>
      </c>
      <c r="Q18" s="2">
        <f t="shared" si="0"/>
        <v>0.02209</v>
      </c>
      <c r="R18" s="1">
        <f t="shared" si="3"/>
        <v>0.02</v>
      </c>
      <c r="S18" s="2">
        <f t="shared" si="1"/>
        <v>0.0205225</v>
      </c>
      <c r="T18" s="1">
        <f t="shared" si="2"/>
        <v>4</v>
      </c>
    </row>
    <row r="19" spans="1:20" ht="8.25">
      <c r="A19" s="1" t="s">
        <v>19</v>
      </c>
      <c r="B19" s="1" t="s">
        <v>60</v>
      </c>
      <c r="C19" s="2">
        <v>0.001</v>
      </c>
      <c r="D19" s="1" t="s">
        <v>15</v>
      </c>
      <c r="E19" s="1">
        <v>0.0131</v>
      </c>
      <c r="F19" s="1">
        <v>0.0098</v>
      </c>
      <c r="G19" s="1">
        <v>0.0292</v>
      </c>
      <c r="H19" s="1">
        <v>0.0255</v>
      </c>
      <c r="I19" s="1">
        <v>0.0357</v>
      </c>
      <c r="J19" s="1">
        <v>0.087</v>
      </c>
      <c r="K19" s="1">
        <v>0.0387</v>
      </c>
      <c r="L19" s="1">
        <v>0.0344</v>
      </c>
      <c r="M19" s="1">
        <v>0.0214</v>
      </c>
      <c r="N19" s="1">
        <v>0.0183</v>
      </c>
      <c r="O19" s="1">
        <v>0.0147</v>
      </c>
      <c r="P19" s="1">
        <v>0.0131</v>
      </c>
      <c r="Q19" s="2">
        <f t="shared" si="0"/>
        <v>0.087</v>
      </c>
      <c r="R19" s="1">
        <f t="shared" si="3"/>
        <v>0.0098</v>
      </c>
      <c r="S19" s="2">
        <f t="shared" si="1"/>
        <v>0.028408333333333327</v>
      </c>
      <c r="T19" s="1">
        <f t="shared" si="2"/>
        <v>12</v>
      </c>
    </row>
    <row r="20" spans="1:20" ht="8.25">
      <c r="A20" s="1" t="s">
        <v>20</v>
      </c>
      <c r="B20" s="1" t="s">
        <v>61</v>
      </c>
      <c r="C20" s="2">
        <v>0.001</v>
      </c>
      <c r="D20" s="1" t="s">
        <v>1</v>
      </c>
      <c r="E20" s="1" t="s">
        <v>14</v>
      </c>
      <c r="F20" s="1" t="s">
        <v>14</v>
      </c>
      <c r="G20" s="1" t="s">
        <v>14</v>
      </c>
      <c r="H20" s="1" t="s">
        <v>14</v>
      </c>
      <c r="I20" s="1" t="s">
        <v>14</v>
      </c>
      <c r="J20" s="1" t="s">
        <v>14</v>
      </c>
      <c r="K20" s="1" t="s">
        <v>14</v>
      </c>
      <c r="L20" s="1" t="s">
        <v>14</v>
      </c>
      <c r="M20" s="1" t="s">
        <v>14</v>
      </c>
      <c r="N20" s="1">
        <v>0.0012</v>
      </c>
      <c r="O20" s="1" t="s">
        <v>14</v>
      </c>
      <c r="P20" s="1" t="s">
        <v>14</v>
      </c>
      <c r="Q20" s="2">
        <f t="shared" si="0"/>
        <v>0.0012</v>
      </c>
      <c r="R20" s="1">
        <f t="shared" si="3"/>
        <v>0.0012</v>
      </c>
      <c r="S20" s="2">
        <f t="shared" si="1"/>
        <v>0.0012</v>
      </c>
      <c r="T20" s="1">
        <f t="shared" si="2"/>
        <v>1</v>
      </c>
    </row>
    <row r="21" spans="1:20" ht="8.25">
      <c r="A21" s="1" t="s">
        <v>21</v>
      </c>
      <c r="B21" s="1" t="s">
        <v>62</v>
      </c>
      <c r="C21" s="2">
        <v>0.002</v>
      </c>
      <c r="D21" s="1" t="s">
        <v>1</v>
      </c>
      <c r="E21" s="1" t="s">
        <v>14</v>
      </c>
      <c r="F21" s="1" t="s">
        <v>14</v>
      </c>
      <c r="G21" s="1" t="s">
        <v>14</v>
      </c>
      <c r="H21" s="1" t="s">
        <v>14</v>
      </c>
      <c r="I21" s="1" t="s">
        <v>14</v>
      </c>
      <c r="J21" s="1" t="s">
        <v>14</v>
      </c>
      <c r="K21" s="1" t="s">
        <v>14</v>
      </c>
      <c r="L21" s="1" t="s">
        <v>14</v>
      </c>
      <c r="M21" s="1" t="s">
        <v>14</v>
      </c>
      <c r="N21" s="1" t="s">
        <v>14</v>
      </c>
      <c r="O21" s="1" t="s">
        <v>14</v>
      </c>
      <c r="P21" s="1">
        <v>0.0024</v>
      </c>
      <c r="Q21" s="2">
        <f t="shared" si="0"/>
        <v>0.0024</v>
      </c>
      <c r="R21" s="1">
        <f t="shared" si="3"/>
        <v>0.0024</v>
      </c>
      <c r="S21" s="2">
        <f t="shared" si="1"/>
        <v>0.0024</v>
      </c>
      <c r="T21" s="1">
        <f t="shared" si="2"/>
        <v>1</v>
      </c>
    </row>
    <row r="22" spans="1:20" ht="8.25">
      <c r="A22" s="1" t="s">
        <v>51</v>
      </c>
      <c r="B22" s="1" t="s">
        <v>65</v>
      </c>
      <c r="C22" s="2">
        <v>0.005</v>
      </c>
      <c r="D22" s="1" t="s">
        <v>125</v>
      </c>
      <c r="E22" s="1" t="s">
        <v>14</v>
      </c>
      <c r="F22" s="1" t="s">
        <v>14</v>
      </c>
      <c r="G22" s="1" t="s">
        <v>14</v>
      </c>
      <c r="H22" s="1">
        <v>0.0163</v>
      </c>
      <c r="I22" s="1" t="s">
        <v>14</v>
      </c>
      <c r="J22" s="1" t="s">
        <v>14</v>
      </c>
      <c r="K22" s="1" t="s">
        <v>14</v>
      </c>
      <c r="L22" s="1" t="s">
        <v>14</v>
      </c>
      <c r="M22" s="1" t="s">
        <v>14</v>
      </c>
      <c r="N22" s="1" t="s">
        <v>14</v>
      </c>
      <c r="O22" s="1" t="s">
        <v>14</v>
      </c>
      <c r="P22" s="1" t="s">
        <v>14</v>
      </c>
      <c r="Q22" s="2">
        <f t="shared" si="0"/>
        <v>0.0163</v>
      </c>
      <c r="R22" s="1">
        <f t="shared" si="3"/>
        <v>0.0163</v>
      </c>
      <c r="S22" s="2">
        <f t="shared" si="1"/>
        <v>0.0163</v>
      </c>
      <c r="T22" s="1">
        <f t="shared" si="2"/>
        <v>1</v>
      </c>
    </row>
    <row r="23" spans="1:20" ht="8.25">
      <c r="A23" s="1" t="s">
        <v>22</v>
      </c>
      <c r="B23" s="1" t="s">
        <v>63</v>
      </c>
      <c r="C23" s="2">
        <v>0.003</v>
      </c>
      <c r="D23" s="1" t="s">
        <v>1</v>
      </c>
      <c r="E23" s="1" t="s">
        <v>14</v>
      </c>
      <c r="F23" s="1">
        <v>0.0064</v>
      </c>
      <c r="G23" s="1" t="s">
        <v>14</v>
      </c>
      <c r="H23" s="1">
        <v>0.0047</v>
      </c>
      <c r="I23" s="1">
        <v>0.0048</v>
      </c>
      <c r="J23" s="1">
        <v>0.0078</v>
      </c>
      <c r="K23" s="1">
        <v>0.0077</v>
      </c>
      <c r="L23" s="1" t="s">
        <v>14</v>
      </c>
      <c r="M23" s="1" t="s">
        <v>14</v>
      </c>
      <c r="N23" s="1">
        <v>0.004</v>
      </c>
      <c r="O23" s="1">
        <v>0.0051</v>
      </c>
      <c r="P23" s="1">
        <v>0.0238</v>
      </c>
      <c r="Q23" s="2">
        <f t="shared" si="0"/>
        <v>0.0238</v>
      </c>
      <c r="R23" s="1">
        <f t="shared" si="3"/>
        <v>0.004</v>
      </c>
      <c r="S23" s="2">
        <f t="shared" si="1"/>
        <v>0.0080375</v>
      </c>
      <c r="T23" s="1">
        <f t="shared" si="2"/>
        <v>8</v>
      </c>
    </row>
    <row r="24" spans="1:20" ht="16.5">
      <c r="A24" s="1" t="s">
        <v>25</v>
      </c>
      <c r="B24" s="1" t="s">
        <v>64</v>
      </c>
      <c r="D24" s="1" t="s">
        <v>8</v>
      </c>
      <c r="E24" s="1">
        <v>0.4</v>
      </c>
      <c r="F24" s="1">
        <v>1.2</v>
      </c>
      <c r="G24" s="1">
        <v>4</v>
      </c>
      <c r="H24" s="1">
        <v>0.8</v>
      </c>
      <c r="I24" s="1">
        <v>0.8</v>
      </c>
      <c r="J24" s="1">
        <v>50</v>
      </c>
      <c r="K24" s="1">
        <v>12.5</v>
      </c>
      <c r="L24" s="1">
        <v>9.5</v>
      </c>
      <c r="M24" s="1">
        <v>4</v>
      </c>
      <c r="N24" s="1">
        <v>6</v>
      </c>
      <c r="O24" s="1">
        <v>1.5</v>
      </c>
      <c r="P24" s="1">
        <v>0</v>
      </c>
      <c r="Q24" s="1">
        <f t="shared" si="0"/>
        <v>50</v>
      </c>
      <c r="R24" s="1">
        <f t="shared" si="3"/>
        <v>0</v>
      </c>
      <c r="S24" s="1">
        <f t="shared" si="1"/>
        <v>7.558333333333334</v>
      </c>
      <c r="T24" s="1">
        <f t="shared" si="2"/>
        <v>12</v>
      </c>
    </row>
    <row r="25" spans="1:20" ht="8.25">
      <c r="A25" s="1" t="s">
        <v>114</v>
      </c>
      <c r="C25" s="12" t="s">
        <v>133</v>
      </c>
      <c r="S25" s="1" t="e">
        <f>AVERAGE(F25:Q25)</f>
        <v>#DIV/0!</v>
      </c>
      <c r="T25" s="1">
        <f t="shared" si="2"/>
        <v>0</v>
      </c>
    </row>
    <row r="26" spans="1:20" ht="8.25">
      <c r="A26" s="1" t="s">
        <v>87</v>
      </c>
      <c r="C26" s="2">
        <v>0.028</v>
      </c>
      <c r="D26" s="1" t="s">
        <v>113</v>
      </c>
      <c r="E26" s="1" t="s">
        <v>14</v>
      </c>
      <c r="H26" s="1" t="s">
        <v>14</v>
      </c>
      <c r="K26" s="1" t="s">
        <v>14</v>
      </c>
      <c r="N26" s="1" t="s">
        <v>14</v>
      </c>
      <c r="Q26" s="1">
        <f aca="true" t="shared" si="4" ref="Q26:Q35">MAX(D26:N26)</f>
        <v>0</v>
      </c>
      <c r="R26" s="1">
        <f aca="true" t="shared" si="5" ref="R26:R54">MIN(E26:P26)</f>
        <v>0</v>
      </c>
      <c r="S26" s="1">
        <f aca="true" t="shared" si="6" ref="S26:S54">AVERAGE(E26:Q26)</f>
        <v>0</v>
      </c>
      <c r="T26" s="1">
        <f aca="true" t="shared" si="7" ref="T26:T54">COUNT(E26:P26)</f>
        <v>0</v>
      </c>
    </row>
    <row r="27" spans="1:20" ht="8.25">
      <c r="A27" s="1" t="s">
        <v>88</v>
      </c>
      <c r="C27" s="2">
        <v>0.28</v>
      </c>
      <c r="D27" s="1" t="s">
        <v>113</v>
      </c>
      <c r="E27" s="21" t="s">
        <v>14</v>
      </c>
      <c r="G27" s="18"/>
      <c r="H27" s="21" t="s">
        <v>14</v>
      </c>
      <c r="J27" s="21"/>
      <c r="K27" s="21" t="s">
        <v>14</v>
      </c>
      <c r="L27" s="21"/>
      <c r="M27" s="21"/>
      <c r="N27" s="21" t="s">
        <v>14</v>
      </c>
      <c r="P27" s="21"/>
      <c r="Q27" s="1">
        <f t="shared" si="4"/>
        <v>0</v>
      </c>
      <c r="R27" s="1">
        <f t="shared" si="5"/>
        <v>0</v>
      </c>
      <c r="S27" s="1">
        <f t="shared" si="6"/>
        <v>0</v>
      </c>
      <c r="T27" s="1">
        <f t="shared" si="7"/>
        <v>0</v>
      </c>
    </row>
    <row r="28" spans="1:20" ht="8.25">
      <c r="A28" s="1" t="s">
        <v>89</v>
      </c>
      <c r="C28" s="2">
        <v>0.28</v>
      </c>
      <c r="D28" s="1" t="s">
        <v>113</v>
      </c>
      <c r="E28" s="1" t="s">
        <v>14</v>
      </c>
      <c r="H28" s="1" t="s">
        <v>14</v>
      </c>
      <c r="K28" s="1" t="s">
        <v>14</v>
      </c>
      <c r="N28" s="1" t="s">
        <v>14</v>
      </c>
      <c r="Q28" s="1">
        <f t="shared" si="4"/>
        <v>0</v>
      </c>
      <c r="R28" s="1">
        <f t="shared" si="5"/>
        <v>0</v>
      </c>
      <c r="S28" s="1">
        <f t="shared" si="6"/>
        <v>0</v>
      </c>
      <c r="T28" s="1">
        <f t="shared" si="7"/>
        <v>0</v>
      </c>
    </row>
    <row r="29" spans="1:20" ht="8.25">
      <c r="A29" s="1" t="s">
        <v>90</v>
      </c>
      <c r="C29" s="2">
        <v>0.28</v>
      </c>
      <c r="D29" s="1" t="s">
        <v>113</v>
      </c>
      <c r="E29" s="1" t="s">
        <v>14</v>
      </c>
      <c r="H29" s="1" t="s">
        <v>14</v>
      </c>
      <c r="K29" s="1" t="s">
        <v>14</v>
      </c>
      <c r="N29" s="1" t="s">
        <v>14</v>
      </c>
      <c r="Q29" s="1">
        <f t="shared" si="4"/>
        <v>0</v>
      </c>
      <c r="R29" s="1">
        <f t="shared" si="5"/>
        <v>0</v>
      </c>
      <c r="S29" s="1">
        <f t="shared" si="6"/>
        <v>0</v>
      </c>
      <c r="T29" s="1">
        <f t="shared" si="7"/>
        <v>0</v>
      </c>
    </row>
    <row r="30" spans="1:20" ht="8.25">
      <c r="A30" s="1" t="s">
        <v>91</v>
      </c>
      <c r="C30" s="2">
        <v>0.28</v>
      </c>
      <c r="D30" s="1" t="s">
        <v>113</v>
      </c>
      <c r="E30" s="1" t="s">
        <v>14</v>
      </c>
      <c r="H30" s="1" t="s">
        <v>14</v>
      </c>
      <c r="K30" s="1" t="s">
        <v>14</v>
      </c>
      <c r="N30" s="1" t="s">
        <v>14</v>
      </c>
      <c r="Q30" s="1">
        <f t="shared" si="4"/>
        <v>0</v>
      </c>
      <c r="R30" s="1">
        <f t="shared" si="5"/>
        <v>0</v>
      </c>
      <c r="S30" s="1">
        <f t="shared" si="6"/>
        <v>0</v>
      </c>
      <c r="T30" s="1">
        <f t="shared" si="7"/>
        <v>0</v>
      </c>
    </row>
    <row r="31" spans="1:20" ht="8.25">
      <c r="A31" s="1" t="s">
        <v>92</v>
      </c>
      <c r="C31" s="2">
        <v>0.28</v>
      </c>
      <c r="D31" s="1" t="s">
        <v>113</v>
      </c>
      <c r="E31" s="1" t="s">
        <v>14</v>
      </c>
      <c r="H31" s="1" t="s">
        <v>14</v>
      </c>
      <c r="K31" s="1" t="s">
        <v>14</v>
      </c>
      <c r="N31" s="1" t="s">
        <v>14</v>
      </c>
      <c r="Q31" s="1">
        <f t="shared" si="4"/>
        <v>0</v>
      </c>
      <c r="R31" s="1">
        <f t="shared" si="5"/>
        <v>0</v>
      </c>
      <c r="S31" s="1">
        <f t="shared" si="6"/>
        <v>0</v>
      </c>
      <c r="T31" s="1">
        <f t="shared" si="7"/>
        <v>0</v>
      </c>
    </row>
    <row r="32" spans="1:20" ht="8.25">
      <c r="A32" s="1" t="s">
        <v>93</v>
      </c>
      <c r="C32" s="2">
        <v>0.28</v>
      </c>
      <c r="D32" s="1" t="s">
        <v>113</v>
      </c>
      <c r="E32" s="20" t="s">
        <v>14</v>
      </c>
      <c r="G32" s="20"/>
      <c r="H32" s="20" t="s">
        <v>14</v>
      </c>
      <c r="J32" s="20"/>
      <c r="K32" s="20" t="s">
        <v>14</v>
      </c>
      <c r="L32" s="20"/>
      <c r="M32" s="20"/>
      <c r="N32" s="20" t="s">
        <v>14</v>
      </c>
      <c r="P32" s="20"/>
      <c r="Q32" s="1">
        <f t="shared" si="4"/>
        <v>0</v>
      </c>
      <c r="R32" s="1">
        <f t="shared" si="5"/>
        <v>0</v>
      </c>
      <c r="S32" s="1">
        <f t="shared" si="6"/>
        <v>0</v>
      </c>
      <c r="T32" s="1">
        <f t="shared" si="7"/>
        <v>0</v>
      </c>
    </row>
    <row r="33" spans="1:20" ht="8.25">
      <c r="A33" s="1" t="s">
        <v>94</v>
      </c>
      <c r="C33" s="2">
        <v>0.28</v>
      </c>
      <c r="D33" s="1" t="s">
        <v>113</v>
      </c>
      <c r="E33" s="20" t="s">
        <v>14</v>
      </c>
      <c r="G33" s="20"/>
      <c r="H33" s="20" t="s">
        <v>14</v>
      </c>
      <c r="J33" s="20"/>
      <c r="K33" s="20" t="s">
        <v>14</v>
      </c>
      <c r="L33" s="20"/>
      <c r="M33" s="20"/>
      <c r="N33" s="20" t="s">
        <v>14</v>
      </c>
      <c r="P33" s="20"/>
      <c r="Q33" s="1">
        <f t="shared" si="4"/>
        <v>0</v>
      </c>
      <c r="R33" s="1">
        <f t="shared" si="5"/>
        <v>0</v>
      </c>
      <c r="S33" s="1">
        <f t="shared" si="6"/>
        <v>0</v>
      </c>
      <c r="T33" s="1">
        <f t="shared" si="7"/>
        <v>0</v>
      </c>
    </row>
    <row r="34" spans="1:20" ht="8.25">
      <c r="A34" s="1" t="s">
        <v>95</v>
      </c>
      <c r="C34" s="2">
        <v>0.028</v>
      </c>
      <c r="D34" s="1" t="s">
        <v>113</v>
      </c>
      <c r="E34" s="20" t="s">
        <v>14</v>
      </c>
      <c r="G34" s="20"/>
      <c r="H34" s="20" t="s">
        <v>14</v>
      </c>
      <c r="J34" s="20"/>
      <c r="K34" s="20" t="s">
        <v>14</v>
      </c>
      <c r="L34" s="20"/>
      <c r="M34" s="20"/>
      <c r="N34" s="20" t="s">
        <v>14</v>
      </c>
      <c r="P34" s="20"/>
      <c r="Q34" s="1">
        <f t="shared" si="4"/>
        <v>0</v>
      </c>
      <c r="R34" s="1">
        <f t="shared" si="5"/>
        <v>0</v>
      </c>
      <c r="S34" s="1">
        <f t="shared" si="6"/>
        <v>0</v>
      </c>
      <c r="T34" s="1">
        <f t="shared" si="7"/>
        <v>0</v>
      </c>
    </row>
    <row r="35" spans="1:20" ht="8.25">
      <c r="A35" s="1" t="s">
        <v>96</v>
      </c>
      <c r="C35" s="2">
        <v>0.028</v>
      </c>
      <c r="D35" s="1" t="s">
        <v>113</v>
      </c>
      <c r="E35" s="20" t="s">
        <v>14</v>
      </c>
      <c r="G35" s="20"/>
      <c r="H35" s="20" t="s">
        <v>14</v>
      </c>
      <c r="J35" s="20"/>
      <c r="K35" s="20" t="s">
        <v>14</v>
      </c>
      <c r="L35" s="20"/>
      <c r="M35" s="20"/>
      <c r="N35" s="20" t="s">
        <v>14</v>
      </c>
      <c r="P35" s="20"/>
      <c r="Q35" s="1">
        <f t="shared" si="4"/>
        <v>0</v>
      </c>
      <c r="R35" s="1">
        <f t="shared" si="5"/>
        <v>0</v>
      </c>
      <c r="S35" s="1">
        <f t="shared" si="6"/>
        <v>0</v>
      </c>
      <c r="T35" s="1">
        <f t="shared" si="7"/>
        <v>0</v>
      </c>
    </row>
    <row r="36" spans="1:20" ht="8.25">
      <c r="A36" s="1" t="s">
        <v>97</v>
      </c>
      <c r="C36" s="2">
        <v>0.028</v>
      </c>
      <c r="D36" s="1" t="s">
        <v>113</v>
      </c>
      <c r="E36" s="20" t="s">
        <v>14</v>
      </c>
      <c r="G36" s="20"/>
      <c r="H36" s="20" t="s">
        <v>14</v>
      </c>
      <c r="J36" s="20"/>
      <c r="K36" s="20" t="s">
        <v>14</v>
      </c>
      <c r="L36" s="20"/>
      <c r="M36" s="20"/>
      <c r="N36" s="20" t="s">
        <v>14</v>
      </c>
      <c r="P36" s="20"/>
      <c r="Q36" s="1">
        <f>MAX(D35:N36)</f>
        <v>0</v>
      </c>
      <c r="R36" s="1">
        <f t="shared" si="5"/>
        <v>0</v>
      </c>
      <c r="S36" s="1">
        <f t="shared" si="6"/>
        <v>0</v>
      </c>
      <c r="T36" s="1">
        <f t="shared" si="7"/>
        <v>0</v>
      </c>
    </row>
    <row r="37" spans="1:20" ht="8.25">
      <c r="A37" s="1" t="s">
        <v>115</v>
      </c>
      <c r="C37" s="2">
        <v>0.028</v>
      </c>
      <c r="D37" s="1" t="s">
        <v>113</v>
      </c>
      <c r="E37" s="20" t="s">
        <v>14</v>
      </c>
      <c r="G37" s="20"/>
      <c r="H37" s="20" t="s">
        <v>14</v>
      </c>
      <c r="J37" s="20"/>
      <c r="K37" s="20" t="s">
        <v>14</v>
      </c>
      <c r="L37" s="20"/>
      <c r="M37" s="20"/>
      <c r="N37" s="20" t="s">
        <v>14</v>
      </c>
      <c r="P37" s="20"/>
      <c r="Q37" s="1">
        <f aca="true" t="shared" si="8" ref="Q37:Q54">MAX(D37:N37)</f>
        <v>0</v>
      </c>
      <c r="R37" s="1">
        <f t="shared" si="5"/>
        <v>0</v>
      </c>
      <c r="S37" s="1">
        <f t="shared" si="6"/>
        <v>0</v>
      </c>
      <c r="T37" s="1">
        <f t="shared" si="7"/>
        <v>0</v>
      </c>
    </row>
    <row r="38" spans="1:20" ht="8.25">
      <c r="A38" s="1" t="s">
        <v>116</v>
      </c>
      <c r="C38" s="2">
        <v>0.056</v>
      </c>
      <c r="D38" s="1" t="s">
        <v>113</v>
      </c>
      <c r="E38" s="20" t="s">
        <v>14</v>
      </c>
      <c r="G38" s="20"/>
      <c r="H38" s="20" t="s">
        <v>14</v>
      </c>
      <c r="J38" s="20"/>
      <c r="K38" s="20" t="s">
        <v>14</v>
      </c>
      <c r="L38" s="20"/>
      <c r="M38" s="20"/>
      <c r="N38" s="20" t="s">
        <v>14</v>
      </c>
      <c r="P38" s="20"/>
      <c r="Q38" s="1">
        <f t="shared" si="8"/>
        <v>0</v>
      </c>
      <c r="R38" s="1">
        <f t="shared" si="5"/>
        <v>0</v>
      </c>
      <c r="S38" s="1">
        <f t="shared" si="6"/>
        <v>0</v>
      </c>
      <c r="T38" s="1">
        <f t="shared" si="7"/>
        <v>0</v>
      </c>
    </row>
    <row r="39" spans="1:20" ht="8.25">
      <c r="A39" s="1" t="s">
        <v>98</v>
      </c>
      <c r="C39" s="2">
        <v>0.028</v>
      </c>
      <c r="D39" s="1" t="s">
        <v>113</v>
      </c>
      <c r="E39" s="20" t="s">
        <v>14</v>
      </c>
      <c r="G39" s="20"/>
      <c r="H39" s="20" t="s">
        <v>14</v>
      </c>
      <c r="J39" s="20"/>
      <c r="K39" s="20" t="s">
        <v>14</v>
      </c>
      <c r="L39" s="20"/>
      <c r="M39" s="20"/>
      <c r="N39" s="20" t="s">
        <v>14</v>
      </c>
      <c r="P39" s="20"/>
      <c r="Q39" s="1">
        <f t="shared" si="8"/>
        <v>0</v>
      </c>
      <c r="R39" s="1">
        <f t="shared" si="5"/>
        <v>0</v>
      </c>
      <c r="S39" s="1">
        <f t="shared" si="6"/>
        <v>0</v>
      </c>
      <c r="T39" s="1">
        <f t="shared" si="7"/>
        <v>0</v>
      </c>
    </row>
    <row r="40" spans="1:20" ht="8.25">
      <c r="A40" s="1" t="s">
        <v>99</v>
      </c>
      <c r="C40" s="2">
        <v>0.028</v>
      </c>
      <c r="D40" s="1" t="s">
        <v>113</v>
      </c>
      <c r="E40" s="20" t="s">
        <v>14</v>
      </c>
      <c r="G40" s="20"/>
      <c r="H40" s="20" t="s">
        <v>14</v>
      </c>
      <c r="J40" s="20"/>
      <c r="K40" s="20" t="s">
        <v>14</v>
      </c>
      <c r="L40" s="20"/>
      <c r="M40" s="20"/>
      <c r="N40" s="20" t="s">
        <v>14</v>
      </c>
      <c r="P40" s="20"/>
      <c r="Q40" s="1">
        <f t="shared" si="8"/>
        <v>0</v>
      </c>
      <c r="R40" s="1">
        <f t="shared" si="5"/>
        <v>0</v>
      </c>
      <c r="S40" s="1">
        <f t="shared" si="6"/>
        <v>0</v>
      </c>
      <c r="T40" s="1">
        <f t="shared" si="7"/>
        <v>0</v>
      </c>
    </row>
    <row r="41" spans="1:20" ht="8.25">
      <c r="A41" s="1" t="s">
        <v>100</v>
      </c>
      <c r="C41" s="2">
        <v>0.028</v>
      </c>
      <c r="D41" s="1" t="s">
        <v>113</v>
      </c>
      <c r="E41" s="20" t="s">
        <v>14</v>
      </c>
      <c r="G41" s="20"/>
      <c r="H41" s="20" t="s">
        <v>14</v>
      </c>
      <c r="J41" s="20"/>
      <c r="K41" s="20" t="s">
        <v>14</v>
      </c>
      <c r="L41" s="20"/>
      <c r="M41" s="20"/>
      <c r="N41" s="20" t="s">
        <v>14</v>
      </c>
      <c r="P41" s="20"/>
      <c r="Q41" s="1">
        <f t="shared" si="8"/>
        <v>0</v>
      </c>
      <c r="R41" s="1">
        <f t="shared" si="5"/>
        <v>0</v>
      </c>
      <c r="S41" s="1">
        <f t="shared" si="6"/>
        <v>0</v>
      </c>
      <c r="T41" s="1">
        <f t="shared" si="7"/>
        <v>0</v>
      </c>
    </row>
    <row r="42" spans="1:20" ht="8.25">
      <c r="A42" s="1" t="s">
        <v>101</v>
      </c>
      <c r="C42" s="2">
        <v>0.028</v>
      </c>
      <c r="D42" s="1" t="s">
        <v>113</v>
      </c>
      <c r="E42" s="20" t="s">
        <v>14</v>
      </c>
      <c r="G42" s="20"/>
      <c r="H42" s="20" t="s">
        <v>14</v>
      </c>
      <c r="J42" s="20"/>
      <c r="K42" s="20" t="s">
        <v>14</v>
      </c>
      <c r="L42" s="20"/>
      <c r="M42" s="20"/>
      <c r="N42" s="20" t="s">
        <v>14</v>
      </c>
      <c r="P42" s="20"/>
      <c r="Q42" s="1">
        <f t="shared" si="8"/>
        <v>0</v>
      </c>
      <c r="R42" s="1">
        <f t="shared" si="5"/>
        <v>0</v>
      </c>
      <c r="S42" s="1">
        <f t="shared" si="6"/>
        <v>0</v>
      </c>
      <c r="T42" s="1">
        <f t="shared" si="7"/>
        <v>0</v>
      </c>
    </row>
    <row r="43" spans="1:20" ht="8.25">
      <c r="A43" s="1" t="s">
        <v>102</v>
      </c>
      <c r="C43" s="2">
        <v>0.028</v>
      </c>
      <c r="D43" s="1" t="s">
        <v>113</v>
      </c>
      <c r="E43" s="20" t="s">
        <v>14</v>
      </c>
      <c r="G43" s="20"/>
      <c r="H43" s="20" t="s">
        <v>14</v>
      </c>
      <c r="J43" s="20"/>
      <c r="K43" s="20" t="s">
        <v>14</v>
      </c>
      <c r="L43" s="20"/>
      <c r="M43" s="20"/>
      <c r="N43" s="20" t="s">
        <v>14</v>
      </c>
      <c r="P43" s="20"/>
      <c r="Q43" s="1">
        <f t="shared" si="8"/>
        <v>0</v>
      </c>
      <c r="R43" s="1">
        <f t="shared" si="5"/>
        <v>0</v>
      </c>
      <c r="S43" s="1">
        <f t="shared" si="6"/>
        <v>0</v>
      </c>
      <c r="T43" s="1">
        <f t="shared" si="7"/>
        <v>0</v>
      </c>
    </row>
    <row r="44" spans="1:20" ht="8.25">
      <c r="A44" s="1" t="s">
        <v>103</v>
      </c>
      <c r="C44" s="2">
        <v>0.028</v>
      </c>
      <c r="D44" s="1" t="s">
        <v>113</v>
      </c>
      <c r="E44" s="1" t="s">
        <v>14</v>
      </c>
      <c r="H44" s="1" t="s">
        <v>14</v>
      </c>
      <c r="K44" s="1" t="s">
        <v>14</v>
      </c>
      <c r="N44" s="1" t="s">
        <v>14</v>
      </c>
      <c r="Q44" s="1">
        <f t="shared" si="8"/>
        <v>0</v>
      </c>
      <c r="R44" s="1">
        <f t="shared" si="5"/>
        <v>0</v>
      </c>
      <c r="S44" s="1">
        <f t="shared" si="6"/>
        <v>0</v>
      </c>
      <c r="T44" s="1">
        <f t="shared" si="7"/>
        <v>0</v>
      </c>
    </row>
    <row r="45" spans="1:20" ht="8.25">
      <c r="A45" s="1" t="s">
        <v>104</v>
      </c>
      <c r="C45" s="2">
        <v>0.028</v>
      </c>
      <c r="D45" s="1" t="s">
        <v>113</v>
      </c>
      <c r="E45" s="20" t="s">
        <v>14</v>
      </c>
      <c r="G45" s="20"/>
      <c r="H45" s="20" t="s">
        <v>14</v>
      </c>
      <c r="J45" s="20"/>
      <c r="K45" s="20" t="s">
        <v>14</v>
      </c>
      <c r="L45" s="20"/>
      <c r="M45" s="20"/>
      <c r="N45" s="20" t="s">
        <v>14</v>
      </c>
      <c r="P45" s="20"/>
      <c r="Q45" s="1">
        <f t="shared" si="8"/>
        <v>0</v>
      </c>
      <c r="R45" s="1">
        <f t="shared" si="5"/>
        <v>0</v>
      </c>
      <c r="S45" s="1">
        <f t="shared" si="6"/>
        <v>0</v>
      </c>
      <c r="T45" s="1">
        <f t="shared" si="7"/>
        <v>0</v>
      </c>
    </row>
    <row r="46" spans="1:20" ht="8.25">
      <c r="A46" s="1" t="s">
        <v>105</v>
      </c>
      <c r="C46" s="2">
        <v>0.028</v>
      </c>
      <c r="D46" s="1" t="s">
        <v>113</v>
      </c>
      <c r="E46" s="20" t="s">
        <v>14</v>
      </c>
      <c r="G46" s="20"/>
      <c r="H46" s="20" t="s">
        <v>14</v>
      </c>
      <c r="J46" s="20"/>
      <c r="K46" s="20" t="s">
        <v>14</v>
      </c>
      <c r="L46" s="20"/>
      <c r="M46" s="20"/>
      <c r="N46" s="20" t="s">
        <v>14</v>
      </c>
      <c r="P46" s="20"/>
      <c r="Q46" s="1">
        <f t="shared" si="8"/>
        <v>0</v>
      </c>
      <c r="R46" s="1">
        <f t="shared" si="5"/>
        <v>0</v>
      </c>
      <c r="S46" s="1">
        <f t="shared" si="6"/>
        <v>0</v>
      </c>
      <c r="T46" s="1">
        <f t="shared" si="7"/>
        <v>0</v>
      </c>
    </row>
    <row r="47" spans="1:20" ht="8.25">
      <c r="A47" s="1" t="s">
        <v>106</v>
      </c>
      <c r="C47" s="2">
        <v>0.028</v>
      </c>
      <c r="D47" s="1" t="s">
        <v>113</v>
      </c>
      <c r="E47" s="20" t="s">
        <v>14</v>
      </c>
      <c r="G47" s="20"/>
      <c r="H47" s="20" t="s">
        <v>14</v>
      </c>
      <c r="J47" s="20"/>
      <c r="K47" s="20" t="s">
        <v>14</v>
      </c>
      <c r="L47" s="20"/>
      <c r="M47" s="20"/>
      <c r="N47" s="20" t="s">
        <v>14</v>
      </c>
      <c r="P47" s="20"/>
      <c r="Q47" s="1">
        <f t="shared" si="8"/>
        <v>0</v>
      </c>
      <c r="R47" s="1">
        <f t="shared" si="5"/>
        <v>0</v>
      </c>
      <c r="S47" s="1">
        <f t="shared" si="6"/>
        <v>0</v>
      </c>
      <c r="T47" s="1">
        <f t="shared" si="7"/>
        <v>0</v>
      </c>
    </row>
    <row r="48" spans="1:20" ht="8.25">
      <c r="A48" s="1" t="s">
        <v>117</v>
      </c>
      <c r="C48" s="2">
        <v>0.028</v>
      </c>
      <c r="D48" s="1" t="s">
        <v>113</v>
      </c>
      <c r="E48" s="20" t="s">
        <v>14</v>
      </c>
      <c r="G48" s="20"/>
      <c r="H48" s="20" t="s">
        <v>14</v>
      </c>
      <c r="J48" s="20"/>
      <c r="K48" s="20" t="s">
        <v>14</v>
      </c>
      <c r="L48" s="20"/>
      <c r="M48" s="20"/>
      <c r="N48" s="20" t="s">
        <v>14</v>
      </c>
      <c r="P48" s="20"/>
      <c r="Q48" s="1">
        <f t="shared" si="8"/>
        <v>0</v>
      </c>
      <c r="R48" s="1">
        <f t="shared" si="5"/>
        <v>0</v>
      </c>
      <c r="S48" s="1">
        <f t="shared" si="6"/>
        <v>0</v>
      </c>
      <c r="T48" s="1">
        <f t="shared" si="7"/>
        <v>0</v>
      </c>
    </row>
    <row r="49" spans="1:20" ht="8.25">
      <c r="A49" s="1" t="s">
        <v>107</v>
      </c>
      <c r="C49" s="2">
        <v>0.028</v>
      </c>
      <c r="D49" s="1" t="s">
        <v>113</v>
      </c>
      <c r="E49" s="1" t="s">
        <v>14</v>
      </c>
      <c r="G49" s="20"/>
      <c r="H49" s="1" t="s">
        <v>14</v>
      </c>
      <c r="J49" s="20"/>
      <c r="K49" s="1" t="s">
        <v>14</v>
      </c>
      <c r="M49" s="20"/>
      <c r="N49" s="1" t="s">
        <v>14</v>
      </c>
      <c r="P49" s="20"/>
      <c r="Q49" s="1">
        <f t="shared" si="8"/>
        <v>0</v>
      </c>
      <c r="R49" s="1">
        <f t="shared" si="5"/>
        <v>0</v>
      </c>
      <c r="S49" s="1">
        <f t="shared" si="6"/>
        <v>0</v>
      </c>
      <c r="T49" s="1">
        <f t="shared" si="7"/>
        <v>0</v>
      </c>
    </row>
    <row r="50" spans="1:20" ht="8.25">
      <c r="A50" s="1" t="s">
        <v>108</v>
      </c>
      <c r="C50" s="2">
        <v>0.028</v>
      </c>
      <c r="D50" s="1" t="s">
        <v>113</v>
      </c>
      <c r="E50" s="20" t="s">
        <v>14</v>
      </c>
      <c r="G50" s="20"/>
      <c r="H50" s="20" t="s">
        <v>14</v>
      </c>
      <c r="J50" s="20"/>
      <c r="K50" s="20" t="s">
        <v>14</v>
      </c>
      <c r="L50" s="20"/>
      <c r="M50" s="20"/>
      <c r="N50" s="20" t="s">
        <v>14</v>
      </c>
      <c r="P50" s="20"/>
      <c r="Q50" s="1">
        <f t="shared" si="8"/>
        <v>0</v>
      </c>
      <c r="R50" s="1">
        <f t="shared" si="5"/>
        <v>0</v>
      </c>
      <c r="S50" s="1">
        <f t="shared" si="6"/>
        <v>0</v>
      </c>
      <c r="T50" s="1">
        <f t="shared" si="7"/>
        <v>0</v>
      </c>
    </row>
    <row r="51" spans="1:20" ht="8.25">
      <c r="A51" s="1" t="s">
        <v>109</v>
      </c>
      <c r="C51" s="2">
        <v>0.028</v>
      </c>
      <c r="D51" s="1" t="s">
        <v>113</v>
      </c>
      <c r="E51" s="20" t="s">
        <v>14</v>
      </c>
      <c r="G51" s="20"/>
      <c r="H51" s="20" t="s">
        <v>14</v>
      </c>
      <c r="J51" s="20"/>
      <c r="K51" s="20" t="s">
        <v>14</v>
      </c>
      <c r="L51" s="20"/>
      <c r="M51" s="20"/>
      <c r="N51" s="20" t="s">
        <v>14</v>
      </c>
      <c r="P51" s="20"/>
      <c r="Q51" s="1">
        <f t="shared" si="8"/>
        <v>0</v>
      </c>
      <c r="R51" s="1">
        <f t="shared" si="5"/>
        <v>0</v>
      </c>
      <c r="S51" s="1">
        <f t="shared" si="6"/>
        <v>0</v>
      </c>
      <c r="T51" s="1">
        <f t="shared" si="7"/>
        <v>0</v>
      </c>
    </row>
    <row r="52" spans="1:20" ht="8.25">
      <c r="A52" s="1" t="s">
        <v>110</v>
      </c>
      <c r="C52" s="2">
        <v>0.28</v>
      </c>
      <c r="D52" s="1" t="s">
        <v>113</v>
      </c>
      <c r="E52" s="20" t="s">
        <v>14</v>
      </c>
      <c r="G52" s="20"/>
      <c r="H52" s="20" t="s">
        <v>14</v>
      </c>
      <c r="J52" s="20"/>
      <c r="K52" s="20" t="s">
        <v>14</v>
      </c>
      <c r="L52" s="20"/>
      <c r="M52" s="20"/>
      <c r="N52" s="20" t="s">
        <v>14</v>
      </c>
      <c r="P52" s="20"/>
      <c r="Q52" s="1">
        <f t="shared" si="8"/>
        <v>0</v>
      </c>
      <c r="R52" s="1">
        <f t="shared" si="5"/>
        <v>0</v>
      </c>
      <c r="S52" s="1">
        <f t="shared" si="6"/>
        <v>0</v>
      </c>
      <c r="T52" s="1">
        <f t="shared" si="7"/>
        <v>0</v>
      </c>
    </row>
    <row r="53" spans="1:20" ht="8.25">
      <c r="A53" s="1" t="s">
        <v>111</v>
      </c>
      <c r="C53" s="2">
        <v>2.1</v>
      </c>
      <c r="D53" s="1" t="s">
        <v>113</v>
      </c>
      <c r="E53" s="20" t="s">
        <v>14</v>
      </c>
      <c r="G53" s="20"/>
      <c r="H53" s="20" t="s">
        <v>14</v>
      </c>
      <c r="J53" s="20"/>
      <c r="K53" s="20" t="s">
        <v>14</v>
      </c>
      <c r="L53" s="20"/>
      <c r="M53" s="20"/>
      <c r="N53" s="20" t="s">
        <v>14</v>
      </c>
      <c r="P53" s="20"/>
      <c r="Q53" s="1">
        <f t="shared" si="8"/>
        <v>0</v>
      </c>
      <c r="R53" s="1">
        <f t="shared" si="5"/>
        <v>0</v>
      </c>
      <c r="S53" s="1">
        <f t="shared" si="6"/>
        <v>0</v>
      </c>
      <c r="T53" s="1">
        <f t="shared" si="7"/>
        <v>0</v>
      </c>
    </row>
    <row r="54" spans="1:20" ht="8.25">
      <c r="A54" s="1" t="s">
        <v>112</v>
      </c>
      <c r="C54" s="2">
        <v>0.52</v>
      </c>
      <c r="D54" s="1" t="s">
        <v>113</v>
      </c>
      <c r="E54" s="20" t="s">
        <v>14</v>
      </c>
      <c r="G54" s="20"/>
      <c r="H54" s="20" t="s">
        <v>14</v>
      </c>
      <c r="J54" s="20"/>
      <c r="K54" s="20" t="s">
        <v>14</v>
      </c>
      <c r="L54" s="20"/>
      <c r="M54" s="20"/>
      <c r="N54" s="20" t="s">
        <v>14</v>
      </c>
      <c r="P54" s="20"/>
      <c r="Q54" s="1">
        <f t="shared" si="8"/>
        <v>0</v>
      </c>
      <c r="R54" s="1">
        <f t="shared" si="5"/>
        <v>0</v>
      </c>
      <c r="S54" s="1">
        <f t="shared" si="6"/>
        <v>0</v>
      </c>
      <c r="T54" s="1">
        <f t="shared" si="7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1" bestFit="1" customWidth="1"/>
    <col min="2" max="2" width="9.28125" style="1" customWidth="1"/>
    <col min="3" max="3" width="7.28125" style="1" customWidth="1"/>
    <col min="4" max="4" width="7.00390625" style="1" customWidth="1"/>
    <col min="5" max="5" width="5.421875" style="1" bestFit="1" customWidth="1"/>
    <col min="6" max="6" width="5.7109375" style="1" customWidth="1"/>
    <col min="7" max="7" width="5.7109375" style="1" bestFit="1" customWidth="1"/>
    <col min="8" max="8" width="6.28125" style="1" bestFit="1" customWidth="1"/>
    <col min="9" max="9" width="6.00390625" style="1" bestFit="1" customWidth="1"/>
    <col min="10" max="10" width="6.140625" style="1" bestFit="1" customWidth="1"/>
    <col min="11" max="11" width="5.57421875" style="1" bestFit="1" customWidth="1"/>
    <col min="12" max="13" width="5.7109375" style="1" bestFit="1" customWidth="1"/>
    <col min="14" max="14" width="6.28125" style="1" bestFit="1" customWidth="1"/>
    <col min="15" max="15" width="5.140625" style="1" bestFit="1" customWidth="1"/>
    <col min="16" max="16" width="5.421875" style="1" bestFit="1" customWidth="1"/>
    <col min="17" max="17" width="4.140625" style="1" bestFit="1" customWidth="1"/>
    <col min="18" max="18" width="4.8515625" style="1" bestFit="1" customWidth="1"/>
    <col min="19" max="19" width="8.28125" style="1" bestFit="1" customWidth="1"/>
    <col min="20" max="20" width="4.421875" style="1" bestFit="1" customWidth="1"/>
    <col min="21" max="22" width="3.7109375" style="1" customWidth="1"/>
    <col min="23" max="16384" width="9.140625" style="1" customWidth="1"/>
  </cols>
  <sheetData>
    <row r="1" spans="2:4" ht="8.25">
      <c r="B1" s="1" t="s">
        <v>83</v>
      </c>
      <c r="D1" s="25" t="s">
        <v>81</v>
      </c>
    </row>
    <row r="2" spans="2:7" ht="8.25">
      <c r="B2" s="1" t="s">
        <v>84</v>
      </c>
      <c r="C2" s="2" t="s">
        <v>133</v>
      </c>
      <c r="D2" s="1" t="s">
        <v>86</v>
      </c>
      <c r="G2" s="1" t="s">
        <v>138</v>
      </c>
    </row>
    <row r="3" spans="2:20" ht="8.25">
      <c r="B3" s="1" t="s">
        <v>85</v>
      </c>
      <c r="C3" s="2"/>
      <c r="E3" s="17">
        <v>38718</v>
      </c>
      <c r="F3" s="17">
        <v>38749</v>
      </c>
      <c r="G3" s="17">
        <v>38777</v>
      </c>
      <c r="H3" s="17" t="s">
        <v>141</v>
      </c>
      <c r="I3" s="17">
        <v>38838</v>
      </c>
      <c r="J3" s="17">
        <v>38869</v>
      </c>
      <c r="K3" s="17">
        <v>38899</v>
      </c>
      <c r="L3" s="3">
        <v>38930</v>
      </c>
      <c r="M3" s="3">
        <v>38961</v>
      </c>
      <c r="N3" s="3">
        <v>38991</v>
      </c>
      <c r="O3" s="3">
        <v>39022</v>
      </c>
      <c r="P3" s="3">
        <v>39052</v>
      </c>
      <c r="Q3" s="4" t="s">
        <v>126</v>
      </c>
      <c r="R3" s="18" t="s">
        <v>127</v>
      </c>
      <c r="S3" s="4" t="s">
        <v>128</v>
      </c>
      <c r="T3" s="1" t="s">
        <v>129</v>
      </c>
    </row>
    <row r="4" spans="1:20" ht="8.25">
      <c r="A4" s="1" t="s">
        <v>0</v>
      </c>
      <c r="B4" s="1" t="s">
        <v>52</v>
      </c>
      <c r="C4" s="2"/>
      <c r="D4" s="1" t="s">
        <v>27</v>
      </c>
      <c r="E4" s="1">
        <v>10.1</v>
      </c>
      <c r="F4" s="1">
        <v>12.94</v>
      </c>
      <c r="G4" s="1">
        <v>7.74</v>
      </c>
      <c r="H4" s="1">
        <v>10.64</v>
      </c>
      <c r="I4" s="1">
        <v>10.39</v>
      </c>
      <c r="J4" s="1">
        <v>8.38</v>
      </c>
      <c r="K4" s="1">
        <v>7.4</v>
      </c>
      <c r="L4" s="7">
        <v>8.28</v>
      </c>
      <c r="M4" s="1">
        <v>7.31</v>
      </c>
      <c r="N4" s="1">
        <v>9</v>
      </c>
      <c r="O4" s="1">
        <v>7.79</v>
      </c>
      <c r="P4" s="1">
        <v>8.34</v>
      </c>
      <c r="Q4" s="2">
        <v>10.01</v>
      </c>
      <c r="R4" s="1">
        <f>MIN(E4:P4)</f>
        <v>7.31</v>
      </c>
      <c r="S4" s="2">
        <f aca="true" t="shared" si="0" ref="S4:S23">AVERAGE(E4:P4)</f>
        <v>9.025833333333335</v>
      </c>
      <c r="T4" s="1">
        <f aca="true" t="shared" si="1" ref="T4:T25">COUNT(E4:P4)</f>
        <v>12</v>
      </c>
    </row>
    <row r="5" spans="1:22" ht="8.25">
      <c r="A5" s="1" t="s">
        <v>3</v>
      </c>
      <c r="B5" s="1" t="s">
        <v>3</v>
      </c>
      <c r="C5" s="2"/>
      <c r="D5" s="1" t="s">
        <v>47</v>
      </c>
      <c r="E5" s="1">
        <v>6.12</v>
      </c>
      <c r="F5" s="1">
        <v>6.9</v>
      </c>
      <c r="G5" s="1">
        <v>5.52</v>
      </c>
      <c r="H5" s="1">
        <v>5.9</v>
      </c>
      <c r="I5" s="1">
        <v>5.3</v>
      </c>
      <c r="J5" s="1">
        <v>6.3</v>
      </c>
      <c r="K5" s="1">
        <v>6.3</v>
      </c>
      <c r="L5" s="7">
        <v>6</v>
      </c>
      <c r="M5" s="1">
        <v>6.2</v>
      </c>
      <c r="N5" s="1">
        <v>5.51</v>
      </c>
      <c r="O5" s="1">
        <v>6.54</v>
      </c>
      <c r="P5" s="1">
        <v>6</v>
      </c>
      <c r="Q5" s="2">
        <f aca="true" t="shared" si="2" ref="Q5:Q23">MAX(E5:P5)</f>
        <v>6.9</v>
      </c>
      <c r="R5" s="1">
        <f>MIN(E5:P5)</f>
        <v>5.3</v>
      </c>
      <c r="S5" s="2">
        <f t="shared" si="0"/>
        <v>6.049166666666667</v>
      </c>
      <c r="T5" s="1">
        <f t="shared" si="1"/>
        <v>12</v>
      </c>
      <c r="U5" s="8"/>
      <c r="V5" s="7"/>
    </row>
    <row r="6" spans="1:22" ht="8.25">
      <c r="A6" s="1" t="s">
        <v>2</v>
      </c>
      <c r="B6" s="1" t="s">
        <v>53</v>
      </c>
      <c r="C6" s="2"/>
      <c r="D6" s="1" t="s">
        <v>46</v>
      </c>
      <c r="E6" s="1">
        <v>12.9</v>
      </c>
      <c r="F6" s="1">
        <v>8.4</v>
      </c>
      <c r="G6" s="1">
        <v>17.1</v>
      </c>
      <c r="H6" s="1">
        <v>12</v>
      </c>
      <c r="I6" s="1">
        <v>16</v>
      </c>
      <c r="J6" s="1">
        <v>20</v>
      </c>
      <c r="K6" s="1">
        <v>21</v>
      </c>
      <c r="L6" s="7">
        <v>22</v>
      </c>
      <c r="M6" s="1">
        <v>20</v>
      </c>
      <c r="N6" s="1">
        <v>17.8</v>
      </c>
      <c r="O6" s="1">
        <v>14</v>
      </c>
      <c r="P6" s="1">
        <v>11</v>
      </c>
      <c r="Q6" s="2">
        <f t="shared" si="2"/>
        <v>22</v>
      </c>
      <c r="R6" s="1">
        <f>MIN(E6:P6)</f>
        <v>8.4</v>
      </c>
      <c r="S6" s="2">
        <f t="shared" si="0"/>
        <v>16.01666666666667</v>
      </c>
      <c r="T6" s="1">
        <f t="shared" si="1"/>
        <v>12</v>
      </c>
      <c r="U6" s="8"/>
      <c r="V6" s="7"/>
    </row>
    <row r="7" spans="1:22" ht="8.25">
      <c r="A7" s="1" t="s">
        <v>118</v>
      </c>
      <c r="B7" s="1" t="s">
        <v>119</v>
      </c>
      <c r="C7" s="2">
        <v>10</v>
      </c>
      <c r="D7" s="1" t="s">
        <v>125</v>
      </c>
      <c r="E7" s="1" t="s">
        <v>14</v>
      </c>
      <c r="F7" s="1" t="s">
        <v>14</v>
      </c>
      <c r="G7" s="1" t="s">
        <v>14</v>
      </c>
      <c r="H7" s="1" t="s">
        <v>14</v>
      </c>
      <c r="I7" s="1" t="s">
        <v>14</v>
      </c>
      <c r="J7" s="1" t="s">
        <v>14</v>
      </c>
      <c r="K7" s="1" t="s">
        <v>14</v>
      </c>
      <c r="L7" s="1" t="s">
        <v>14</v>
      </c>
      <c r="M7" s="1" t="s">
        <v>14</v>
      </c>
      <c r="N7" s="1" t="s">
        <v>14</v>
      </c>
      <c r="O7" s="1" t="s">
        <v>14</v>
      </c>
      <c r="P7" s="1" t="s">
        <v>14</v>
      </c>
      <c r="Q7" s="2">
        <f t="shared" si="2"/>
        <v>0</v>
      </c>
      <c r="R7" s="1">
        <f>MIN(E7:P7)</f>
        <v>0</v>
      </c>
      <c r="S7" s="2" t="e">
        <f t="shared" si="0"/>
        <v>#DIV/0!</v>
      </c>
      <c r="T7" s="1">
        <f t="shared" si="1"/>
        <v>0</v>
      </c>
      <c r="U7" s="8"/>
      <c r="V7" s="7"/>
    </row>
    <row r="8" spans="1:22" ht="8.25">
      <c r="A8" s="1" t="s">
        <v>120</v>
      </c>
      <c r="B8" s="1" t="s">
        <v>120</v>
      </c>
      <c r="C8" s="2">
        <v>0.02</v>
      </c>
      <c r="D8" s="1" t="s">
        <v>125</v>
      </c>
      <c r="E8" s="1" t="s">
        <v>14</v>
      </c>
      <c r="F8" s="1" t="s">
        <v>14</v>
      </c>
      <c r="G8" s="1" t="s">
        <v>14</v>
      </c>
      <c r="H8" s="1" t="s">
        <v>14</v>
      </c>
      <c r="I8" s="1" t="s">
        <v>14</v>
      </c>
      <c r="J8" s="1" t="s">
        <v>14</v>
      </c>
      <c r="K8" s="1" t="s">
        <v>14</v>
      </c>
      <c r="L8" s="1" t="s">
        <v>14</v>
      </c>
      <c r="M8" s="1" t="s">
        <v>14</v>
      </c>
      <c r="N8" s="1" t="s">
        <v>14</v>
      </c>
      <c r="O8" s="1" t="s">
        <v>14</v>
      </c>
      <c r="P8" s="1" t="s">
        <v>14</v>
      </c>
      <c r="Q8" s="2">
        <f t="shared" si="2"/>
        <v>0</v>
      </c>
      <c r="R8" s="1">
        <f>MAX(E8:P8)</f>
        <v>0</v>
      </c>
      <c r="S8" s="2" t="e">
        <f t="shared" si="0"/>
        <v>#DIV/0!</v>
      </c>
      <c r="T8" s="1">
        <f t="shared" si="1"/>
        <v>0</v>
      </c>
      <c r="U8" s="8"/>
      <c r="V8" s="7"/>
    </row>
    <row r="9" spans="1:22" ht="16.5">
      <c r="A9" s="1" t="s">
        <v>121</v>
      </c>
      <c r="B9" s="1" t="s">
        <v>121</v>
      </c>
      <c r="C9" s="2">
        <v>0.02</v>
      </c>
      <c r="D9" s="1" t="s">
        <v>125</v>
      </c>
      <c r="E9" s="1">
        <v>0.25</v>
      </c>
      <c r="F9" s="1">
        <v>0.27</v>
      </c>
      <c r="G9" s="1">
        <v>0.27</v>
      </c>
      <c r="H9" s="1">
        <v>0.24</v>
      </c>
      <c r="I9" s="1">
        <v>0.06</v>
      </c>
      <c r="J9" s="1">
        <v>0.25</v>
      </c>
      <c r="K9" s="1">
        <v>0.23</v>
      </c>
      <c r="L9" s="1">
        <v>0.23</v>
      </c>
      <c r="M9" s="1">
        <v>0.23</v>
      </c>
      <c r="N9" s="1">
        <v>0.26</v>
      </c>
      <c r="O9" s="1">
        <v>0.24</v>
      </c>
      <c r="P9" s="1">
        <v>0.29</v>
      </c>
      <c r="Q9" s="2">
        <f t="shared" si="2"/>
        <v>0.29</v>
      </c>
      <c r="R9" s="1">
        <f aca="true" t="shared" si="3" ref="R9:R23">MIN(E9:P9)</f>
        <v>0.06</v>
      </c>
      <c r="S9" s="2">
        <f t="shared" si="0"/>
        <v>0.23500000000000001</v>
      </c>
      <c r="T9" s="1">
        <f t="shared" si="1"/>
        <v>12</v>
      </c>
      <c r="U9" s="8"/>
      <c r="V9" s="7"/>
    </row>
    <row r="10" spans="1:22" ht="24.75">
      <c r="A10" s="1" t="s">
        <v>122</v>
      </c>
      <c r="B10" s="1" t="s">
        <v>123</v>
      </c>
      <c r="C10" s="2">
        <v>0.01</v>
      </c>
      <c r="D10" s="1" t="s">
        <v>125</v>
      </c>
      <c r="E10" s="1">
        <v>0.057</v>
      </c>
      <c r="F10" s="1">
        <v>0.057</v>
      </c>
      <c r="G10" s="1">
        <v>0.024</v>
      </c>
      <c r="H10" s="1">
        <v>0.016</v>
      </c>
      <c r="I10" s="1">
        <v>0.029</v>
      </c>
      <c r="J10" s="1">
        <v>0.03</v>
      </c>
      <c r="K10" s="1">
        <v>0.024</v>
      </c>
      <c r="L10" s="1">
        <v>0.029</v>
      </c>
      <c r="M10" s="1">
        <v>0.015</v>
      </c>
      <c r="N10" s="1">
        <v>0.028</v>
      </c>
      <c r="O10" s="1">
        <v>0.032</v>
      </c>
      <c r="P10" s="1">
        <v>0.15</v>
      </c>
      <c r="Q10" s="1">
        <f t="shared" si="2"/>
        <v>0.15</v>
      </c>
      <c r="R10" s="1">
        <f t="shared" si="3"/>
        <v>0.015</v>
      </c>
      <c r="S10" s="1">
        <f t="shared" si="0"/>
        <v>0.04091666666666668</v>
      </c>
      <c r="T10" s="1">
        <f t="shared" si="1"/>
        <v>12</v>
      </c>
      <c r="U10" s="8"/>
      <c r="V10" s="7"/>
    </row>
    <row r="11" spans="1:22" ht="8.25">
      <c r="A11" s="1" t="s">
        <v>124</v>
      </c>
      <c r="B11" s="1" t="s">
        <v>124</v>
      </c>
      <c r="C11" s="1">
        <v>1</v>
      </c>
      <c r="D11" s="1" t="s">
        <v>125</v>
      </c>
      <c r="E11" s="1">
        <v>2.5</v>
      </c>
      <c r="F11" s="1">
        <v>2.5</v>
      </c>
      <c r="G11" s="1">
        <v>3.2</v>
      </c>
      <c r="H11" s="1">
        <v>2.6</v>
      </c>
      <c r="I11" s="1">
        <v>2.5</v>
      </c>
      <c r="J11" s="1">
        <v>2.5</v>
      </c>
      <c r="K11" s="1">
        <v>3.3</v>
      </c>
      <c r="L11" s="1">
        <v>6.6</v>
      </c>
      <c r="M11" s="1">
        <v>6.2</v>
      </c>
      <c r="N11" s="1">
        <v>5.2</v>
      </c>
      <c r="O11" s="1">
        <v>2</v>
      </c>
      <c r="P11" s="1">
        <v>3.2</v>
      </c>
      <c r="Q11" s="2">
        <f t="shared" si="2"/>
        <v>6.6</v>
      </c>
      <c r="R11" s="1">
        <f t="shared" si="3"/>
        <v>2</v>
      </c>
      <c r="S11" s="2">
        <f t="shared" si="0"/>
        <v>3.525</v>
      </c>
      <c r="T11" s="1">
        <f t="shared" si="1"/>
        <v>12</v>
      </c>
      <c r="U11" s="8"/>
      <c r="V11" s="7"/>
    </row>
    <row r="12" spans="1:22" ht="8.25">
      <c r="A12" s="1" t="s">
        <v>11</v>
      </c>
      <c r="B12" s="1" t="s">
        <v>55</v>
      </c>
      <c r="C12" s="2">
        <v>0.02</v>
      </c>
      <c r="D12" s="1" t="s">
        <v>36</v>
      </c>
      <c r="E12" s="1">
        <v>0.0603</v>
      </c>
      <c r="F12" s="1">
        <v>0.0435</v>
      </c>
      <c r="G12" s="1">
        <v>0.0666</v>
      </c>
      <c r="H12" s="1">
        <v>0.0272</v>
      </c>
      <c r="I12" s="1">
        <v>0.175</v>
      </c>
      <c r="J12" s="1">
        <v>0.32</v>
      </c>
      <c r="K12" s="1">
        <v>0.0382</v>
      </c>
      <c r="L12" s="1">
        <v>0.2289</v>
      </c>
      <c r="M12" s="1">
        <v>0.065</v>
      </c>
      <c r="N12" s="1">
        <v>0.0604</v>
      </c>
      <c r="O12" s="1">
        <v>0.0349</v>
      </c>
      <c r="P12" s="1">
        <v>0.0508</v>
      </c>
      <c r="Q12" s="2">
        <f t="shared" si="2"/>
        <v>0.32</v>
      </c>
      <c r="R12" s="1">
        <f t="shared" si="3"/>
        <v>0.0272</v>
      </c>
      <c r="S12" s="2">
        <f t="shared" si="0"/>
        <v>0.09756666666666665</v>
      </c>
      <c r="T12" s="1">
        <f t="shared" si="1"/>
        <v>12</v>
      </c>
      <c r="U12" s="8"/>
      <c r="V12" s="7"/>
    </row>
    <row r="13" spans="1:22" ht="8.25">
      <c r="A13" s="1" t="s">
        <v>50</v>
      </c>
      <c r="B13" s="1" t="s">
        <v>66</v>
      </c>
      <c r="C13" s="2">
        <v>0.0002</v>
      </c>
      <c r="D13" s="1" t="s">
        <v>125</v>
      </c>
      <c r="E13" s="1" t="s">
        <v>14</v>
      </c>
      <c r="F13" s="1" t="s">
        <v>14</v>
      </c>
      <c r="G13" s="1">
        <v>0.0001</v>
      </c>
      <c r="H13" s="1" t="s">
        <v>14</v>
      </c>
      <c r="I13" s="1" t="s">
        <v>14</v>
      </c>
      <c r="J13" s="1" t="s">
        <v>14</v>
      </c>
      <c r="K13" s="1" t="s">
        <v>14</v>
      </c>
      <c r="L13" s="1" t="s">
        <v>14</v>
      </c>
      <c r="M13" s="1" t="s">
        <v>14</v>
      </c>
      <c r="N13" s="1" t="s">
        <v>14</v>
      </c>
      <c r="O13" s="1" t="s">
        <v>14</v>
      </c>
      <c r="P13" s="1" t="s">
        <v>14</v>
      </c>
      <c r="Q13" s="2">
        <f t="shared" si="2"/>
        <v>0.0001</v>
      </c>
      <c r="R13" s="1">
        <f t="shared" si="3"/>
        <v>0.0001</v>
      </c>
      <c r="S13" s="2">
        <f t="shared" si="0"/>
        <v>0.0001</v>
      </c>
      <c r="T13" s="1">
        <f t="shared" si="1"/>
        <v>1</v>
      </c>
      <c r="U13" s="8"/>
      <c r="V13" s="7"/>
    </row>
    <row r="14" spans="1:22" ht="8.25">
      <c r="A14" s="1" t="s">
        <v>13</v>
      </c>
      <c r="B14" s="1" t="s">
        <v>56</v>
      </c>
      <c r="C14" s="2">
        <v>0.001</v>
      </c>
      <c r="D14" s="1" t="s">
        <v>26</v>
      </c>
      <c r="E14" s="1" t="s">
        <v>14</v>
      </c>
      <c r="F14" s="1" t="s">
        <v>14</v>
      </c>
      <c r="G14" s="1" t="s">
        <v>14</v>
      </c>
      <c r="H14" s="1" t="s">
        <v>14</v>
      </c>
      <c r="I14" s="1" t="s">
        <v>14</v>
      </c>
      <c r="J14" s="1" t="s">
        <v>14</v>
      </c>
      <c r="K14" s="1" t="s">
        <v>14</v>
      </c>
      <c r="L14" s="1" t="s">
        <v>14</v>
      </c>
      <c r="M14" s="1" t="s">
        <v>14</v>
      </c>
      <c r="N14" s="1" t="s">
        <v>14</v>
      </c>
      <c r="O14" s="1" t="s">
        <v>14</v>
      </c>
      <c r="P14" s="1" t="s">
        <v>14</v>
      </c>
      <c r="Q14" s="2">
        <f t="shared" si="2"/>
        <v>0</v>
      </c>
      <c r="R14" s="1">
        <f t="shared" si="3"/>
        <v>0</v>
      </c>
      <c r="S14" s="2" t="e">
        <f t="shared" si="0"/>
        <v>#DIV/0!</v>
      </c>
      <c r="T14" s="1">
        <f t="shared" si="1"/>
        <v>0</v>
      </c>
      <c r="U14" s="8"/>
      <c r="V14" s="7"/>
    </row>
    <row r="15" spans="1:22" ht="8.25">
      <c r="A15" s="1" t="s">
        <v>16</v>
      </c>
      <c r="B15" s="1" t="s">
        <v>57</v>
      </c>
      <c r="C15" s="2">
        <v>0.001</v>
      </c>
      <c r="D15" s="1" t="s">
        <v>39</v>
      </c>
      <c r="E15" s="1" t="s">
        <v>14</v>
      </c>
      <c r="F15" s="1" t="s">
        <v>14</v>
      </c>
      <c r="G15" s="1" t="s">
        <v>14</v>
      </c>
      <c r="H15" s="1" t="s">
        <v>14</v>
      </c>
      <c r="I15" s="1" t="s">
        <v>14</v>
      </c>
      <c r="J15" s="1" t="s">
        <v>14</v>
      </c>
      <c r="K15" s="1" t="s">
        <v>14</v>
      </c>
      <c r="L15" s="1" t="s">
        <v>14</v>
      </c>
      <c r="M15" s="1" t="s">
        <v>14</v>
      </c>
      <c r="N15" s="1" t="s">
        <v>14</v>
      </c>
      <c r="O15" s="1" t="s">
        <v>14</v>
      </c>
      <c r="P15" s="1" t="s">
        <v>14</v>
      </c>
      <c r="Q15" s="2">
        <f t="shared" si="2"/>
        <v>0</v>
      </c>
      <c r="R15" s="1">
        <f t="shared" si="3"/>
        <v>0</v>
      </c>
      <c r="S15" s="2" t="e">
        <f t="shared" si="0"/>
        <v>#DIV/0!</v>
      </c>
      <c r="T15" s="1">
        <f t="shared" si="1"/>
        <v>0</v>
      </c>
      <c r="U15" s="8"/>
      <c r="V15" s="7"/>
    </row>
    <row r="16" spans="1:22" ht="14.25" customHeight="1">
      <c r="A16" s="1" t="s">
        <v>17</v>
      </c>
      <c r="B16" s="1" t="s">
        <v>58</v>
      </c>
      <c r="C16" s="2">
        <v>0.002</v>
      </c>
      <c r="D16" s="1" t="s">
        <v>39</v>
      </c>
      <c r="E16" s="1" t="s">
        <v>14</v>
      </c>
      <c r="F16" s="1" t="s">
        <v>14</v>
      </c>
      <c r="G16" s="1" t="s">
        <v>14</v>
      </c>
      <c r="H16" s="1" t="s">
        <v>14</v>
      </c>
      <c r="I16" s="1">
        <v>0.0027</v>
      </c>
      <c r="J16" s="1" t="s">
        <v>14</v>
      </c>
      <c r="K16" s="1" t="s">
        <v>14</v>
      </c>
      <c r="L16" s="1">
        <v>0.004</v>
      </c>
      <c r="M16" s="1" t="s">
        <v>14</v>
      </c>
      <c r="N16" s="1" t="s">
        <v>14</v>
      </c>
      <c r="O16" s="1">
        <v>0.0023</v>
      </c>
      <c r="P16" s="1" t="s">
        <v>14</v>
      </c>
      <c r="Q16" s="2">
        <f t="shared" si="2"/>
        <v>0.004</v>
      </c>
      <c r="R16" s="1">
        <f t="shared" si="3"/>
        <v>0.0023</v>
      </c>
      <c r="S16" s="2">
        <f t="shared" si="0"/>
        <v>0.0030000000000000005</v>
      </c>
      <c r="T16" s="1">
        <f t="shared" si="1"/>
        <v>3</v>
      </c>
      <c r="U16" s="8"/>
      <c r="V16" s="7"/>
    </row>
    <row r="17" spans="1:20" ht="8.25">
      <c r="A17" s="1" t="s">
        <v>18</v>
      </c>
      <c r="B17" s="1" t="s">
        <v>59</v>
      </c>
      <c r="C17" s="2">
        <v>0.01</v>
      </c>
      <c r="D17" s="1" t="s">
        <v>39</v>
      </c>
      <c r="E17" s="1">
        <v>0.2757</v>
      </c>
      <c r="F17" s="1">
        <v>0.2359</v>
      </c>
      <c r="G17" s="1">
        <v>0.2898</v>
      </c>
      <c r="H17" s="1">
        <v>0.3005</v>
      </c>
      <c r="I17" s="1">
        <v>0.4533</v>
      </c>
      <c r="J17" s="1">
        <v>0.49</v>
      </c>
      <c r="K17" s="1">
        <v>0.3536</v>
      </c>
      <c r="L17" s="1">
        <v>0.5047</v>
      </c>
      <c r="M17" s="1">
        <v>0.3795</v>
      </c>
      <c r="N17" s="1">
        <v>0.3063</v>
      </c>
      <c r="O17" s="1">
        <v>0.2859</v>
      </c>
      <c r="P17" s="1">
        <v>0.2585</v>
      </c>
      <c r="Q17" s="2">
        <f t="shared" si="2"/>
        <v>0.5047</v>
      </c>
      <c r="R17" s="1">
        <f t="shared" si="3"/>
        <v>0.2359</v>
      </c>
      <c r="S17" s="2">
        <f t="shared" si="0"/>
        <v>0.34447500000000003</v>
      </c>
      <c r="T17" s="1">
        <f t="shared" si="1"/>
        <v>12</v>
      </c>
    </row>
    <row r="18" spans="1:20" ht="10.5" customHeight="1">
      <c r="A18" s="1" t="s">
        <v>9</v>
      </c>
      <c r="B18" s="1" t="s">
        <v>54</v>
      </c>
      <c r="C18" s="2">
        <v>0.02</v>
      </c>
      <c r="D18" s="1" t="s">
        <v>49</v>
      </c>
      <c r="E18" s="1">
        <v>0.02</v>
      </c>
      <c r="F18" s="1">
        <v>0.02</v>
      </c>
      <c r="G18" s="1">
        <v>0.02</v>
      </c>
      <c r="H18" s="1" t="s">
        <v>14</v>
      </c>
      <c r="I18" s="1" t="s">
        <v>14</v>
      </c>
      <c r="J18" s="1" t="s">
        <v>14</v>
      </c>
      <c r="K18" s="1" t="s">
        <v>14</v>
      </c>
      <c r="L18" s="1">
        <v>0.02697</v>
      </c>
      <c r="M18" s="1" t="s">
        <v>14</v>
      </c>
      <c r="N18" s="1" t="s">
        <v>14</v>
      </c>
      <c r="O18" s="1" t="s">
        <v>14</v>
      </c>
      <c r="P18" s="1" t="s">
        <v>14</v>
      </c>
      <c r="Q18" s="2">
        <f t="shared" si="2"/>
        <v>0.02697</v>
      </c>
      <c r="R18" s="1">
        <f t="shared" si="3"/>
        <v>0.02</v>
      </c>
      <c r="S18" s="2">
        <f t="shared" si="0"/>
        <v>0.021742499999999998</v>
      </c>
      <c r="T18" s="1">
        <f t="shared" si="1"/>
        <v>4</v>
      </c>
    </row>
    <row r="19" spans="1:20" ht="8.25">
      <c r="A19" s="1" t="s">
        <v>19</v>
      </c>
      <c r="B19" s="1" t="s">
        <v>60</v>
      </c>
      <c r="C19" s="2">
        <v>0.001</v>
      </c>
      <c r="D19" s="1" t="s">
        <v>39</v>
      </c>
      <c r="E19" s="1">
        <v>0.0093</v>
      </c>
      <c r="F19" s="1">
        <v>0.0076</v>
      </c>
      <c r="G19" s="1">
        <v>0.0124</v>
      </c>
      <c r="H19" s="1">
        <v>0.0085</v>
      </c>
      <c r="I19" s="1">
        <v>0.0111</v>
      </c>
      <c r="J19" s="1">
        <v>0.0096</v>
      </c>
      <c r="K19" s="1">
        <v>0.0069</v>
      </c>
      <c r="L19" s="1">
        <v>0.0154</v>
      </c>
      <c r="M19" s="1">
        <v>0.0091</v>
      </c>
      <c r="N19" s="1">
        <v>0.0078</v>
      </c>
      <c r="O19" s="1">
        <v>0.0109</v>
      </c>
      <c r="P19" s="1">
        <v>0.0099</v>
      </c>
      <c r="Q19" s="2">
        <f t="shared" si="2"/>
        <v>0.0154</v>
      </c>
      <c r="R19" s="1">
        <f t="shared" si="3"/>
        <v>0.0069</v>
      </c>
      <c r="S19" s="2">
        <f t="shared" si="0"/>
        <v>0.009875</v>
      </c>
      <c r="T19" s="1">
        <f t="shared" si="1"/>
        <v>12</v>
      </c>
    </row>
    <row r="20" spans="1:20" ht="11.25" customHeight="1">
      <c r="A20" s="1" t="s">
        <v>20</v>
      </c>
      <c r="B20" s="1" t="s">
        <v>61</v>
      </c>
      <c r="C20" s="2">
        <v>0.001</v>
      </c>
      <c r="D20" s="1" t="s">
        <v>26</v>
      </c>
      <c r="E20" s="1" t="s">
        <v>14</v>
      </c>
      <c r="F20" s="1" t="s">
        <v>14</v>
      </c>
      <c r="G20" s="1" t="s">
        <v>14</v>
      </c>
      <c r="H20" s="1" t="s">
        <v>14</v>
      </c>
      <c r="I20" s="1" t="s">
        <v>14</v>
      </c>
      <c r="J20" s="1" t="s">
        <v>14</v>
      </c>
      <c r="K20" s="1" t="s">
        <v>14</v>
      </c>
      <c r="L20" s="1">
        <v>0.0018</v>
      </c>
      <c r="M20" s="1" t="s">
        <v>14</v>
      </c>
      <c r="N20" s="1" t="s">
        <v>14</v>
      </c>
      <c r="O20" s="1" t="s">
        <v>14</v>
      </c>
      <c r="P20" s="1" t="s">
        <v>14</v>
      </c>
      <c r="Q20" s="2">
        <f t="shared" si="2"/>
        <v>0.0018</v>
      </c>
      <c r="R20" s="1">
        <f t="shared" si="3"/>
        <v>0.0018</v>
      </c>
      <c r="S20" s="2">
        <f t="shared" si="0"/>
        <v>0.0018</v>
      </c>
      <c r="T20" s="1">
        <f t="shared" si="1"/>
        <v>1</v>
      </c>
    </row>
    <row r="21" spans="1:20" ht="12.75" customHeight="1">
      <c r="A21" s="1" t="s">
        <v>21</v>
      </c>
      <c r="B21" s="1" t="s">
        <v>62</v>
      </c>
      <c r="C21" s="2">
        <v>0.002</v>
      </c>
      <c r="D21" s="1" t="s">
        <v>26</v>
      </c>
      <c r="E21" s="1" t="s">
        <v>14</v>
      </c>
      <c r="F21" s="1" t="s">
        <v>14</v>
      </c>
      <c r="G21" s="1" t="s">
        <v>14</v>
      </c>
      <c r="H21" s="1" t="s">
        <v>14</v>
      </c>
      <c r="I21" s="1" t="s">
        <v>14</v>
      </c>
      <c r="J21" s="1" t="s">
        <v>14</v>
      </c>
      <c r="K21" s="1" t="s">
        <v>14</v>
      </c>
      <c r="L21" s="1" t="s">
        <v>14</v>
      </c>
      <c r="M21" s="1" t="s">
        <v>14</v>
      </c>
      <c r="N21" s="1" t="s">
        <v>14</v>
      </c>
      <c r="O21" s="1" t="s">
        <v>14</v>
      </c>
      <c r="P21" s="1" t="s">
        <v>14</v>
      </c>
      <c r="Q21" s="2">
        <f t="shared" si="2"/>
        <v>0</v>
      </c>
      <c r="R21" s="1">
        <f t="shared" si="3"/>
        <v>0</v>
      </c>
      <c r="S21" s="2" t="e">
        <f t="shared" si="0"/>
        <v>#DIV/0!</v>
      </c>
      <c r="T21" s="1">
        <f t="shared" si="1"/>
        <v>0</v>
      </c>
    </row>
    <row r="22" spans="1:20" ht="8.25">
      <c r="A22" s="1" t="s">
        <v>51</v>
      </c>
      <c r="B22" s="1" t="s">
        <v>65</v>
      </c>
      <c r="C22" s="2">
        <v>0.005</v>
      </c>
      <c r="D22" s="1" t="s">
        <v>125</v>
      </c>
      <c r="E22" s="1" t="s">
        <v>14</v>
      </c>
      <c r="F22" s="1" t="s">
        <v>14</v>
      </c>
      <c r="G22" s="1" t="s">
        <v>14</v>
      </c>
      <c r="H22" s="1">
        <v>0.0125</v>
      </c>
      <c r="I22" s="1" t="s">
        <v>14</v>
      </c>
      <c r="J22" s="1" t="s">
        <v>14</v>
      </c>
      <c r="K22" s="1" t="s">
        <v>14</v>
      </c>
      <c r="L22" s="1" t="s">
        <v>14</v>
      </c>
      <c r="M22" s="1">
        <v>0.007</v>
      </c>
      <c r="N22" s="1" t="s">
        <v>14</v>
      </c>
      <c r="O22" s="1" t="s">
        <v>14</v>
      </c>
      <c r="P22" s="1">
        <v>0.0063</v>
      </c>
      <c r="Q22" s="2">
        <f t="shared" si="2"/>
        <v>0.0125</v>
      </c>
      <c r="R22" s="1">
        <f t="shared" si="3"/>
        <v>0.0063</v>
      </c>
      <c r="S22" s="2">
        <f t="shared" si="0"/>
        <v>0.0086</v>
      </c>
      <c r="T22" s="1">
        <f t="shared" si="1"/>
        <v>3</v>
      </c>
    </row>
    <row r="23" spans="1:20" ht="8.25">
      <c r="A23" s="1" t="s">
        <v>22</v>
      </c>
      <c r="B23" s="1" t="s">
        <v>63</v>
      </c>
      <c r="C23" s="2">
        <v>0.003</v>
      </c>
      <c r="D23" s="1" t="s">
        <v>26</v>
      </c>
      <c r="E23" s="1">
        <v>0.0032</v>
      </c>
      <c r="F23" s="1">
        <v>0.0033</v>
      </c>
      <c r="G23" s="1" t="s">
        <v>14</v>
      </c>
      <c r="H23" s="1">
        <v>0.0038</v>
      </c>
      <c r="I23" s="1">
        <v>0.0059</v>
      </c>
      <c r="J23" s="1">
        <v>0.013</v>
      </c>
      <c r="K23" s="1">
        <v>0.0046</v>
      </c>
      <c r="L23" s="1">
        <v>0.0088</v>
      </c>
      <c r="M23" s="1" t="s">
        <v>14</v>
      </c>
      <c r="N23" s="1">
        <v>0.0065</v>
      </c>
      <c r="O23" s="1">
        <v>0.0046</v>
      </c>
      <c r="P23" s="1">
        <v>0.0127</v>
      </c>
      <c r="Q23" s="2">
        <f t="shared" si="2"/>
        <v>0.013</v>
      </c>
      <c r="R23" s="1">
        <f t="shared" si="3"/>
        <v>0.0032</v>
      </c>
      <c r="S23" s="2">
        <f t="shared" si="0"/>
        <v>0.00664</v>
      </c>
      <c r="T23" s="1">
        <f t="shared" si="1"/>
        <v>10</v>
      </c>
    </row>
    <row r="24" spans="1:20" ht="24.75">
      <c r="A24" s="1" t="s">
        <v>25</v>
      </c>
      <c r="B24" s="1" t="s">
        <v>64</v>
      </c>
      <c r="D24" s="1" t="s">
        <v>1</v>
      </c>
      <c r="E24" s="1">
        <v>3.2</v>
      </c>
      <c r="F24" s="1">
        <v>4.4</v>
      </c>
      <c r="G24" s="1">
        <v>5.2</v>
      </c>
      <c r="H24" s="1">
        <v>4.4</v>
      </c>
      <c r="I24" s="1">
        <v>6.8</v>
      </c>
      <c r="J24" s="1">
        <v>7.2</v>
      </c>
      <c r="K24" s="1">
        <v>4</v>
      </c>
      <c r="L24" s="1">
        <v>6</v>
      </c>
      <c r="M24" s="1">
        <v>2.5</v>
      </c>
      <c r="N24" s="1">
        <v>4.5</v>
      </c>
      <c r="O24" s="1">
        <v>1</v>
      </c>
      <c r="P24" s="1">
        <v>1.5</v>
      </c>
      <c r="Q24" s="1">
        <v>7.2</v>
      </c>
      <c r="S24" s="1">
        <f>AVERAGE(E24:Q24)</f>
        <v>4.453846153846154</v>
      </c>
      <c r="T24" s="1">
        <f>COUNT(E24:Q24)</f>
        <v>13</v>
      </c>
    </row>
    <row r="25" spans="1:20" ht="8.25">
      <c r="A25" s="1" t="s">
        <v>114</v>
      </c>
      <c r="C25" s="12" t="s">
        <v>133</v>
      </c>
      <c r="S25" s="1" t="e">
        <f>AVERAGE(F25:Q25)</f>
        <v>#DIV/0!</v>
      </c>
      <c r="T25" s="1">
        <f t="shared" si="1"/>
        <v>0</v>
      </c>
    </row>
    <row r="26" spans="1:20" ht="8.25">
      <c r="A26" s="1" t="s">
        <v>87</v>
      </c>
      <c r="C26" s="2">
        <v>0.028</v>
      </c>
      <c r="D26" s="1" t="s">
        <v>113</v>
      </c>
      <c r="E26" s="1" t="s">
        <v>14</v>
      </c>
      <c r="H26" s="1" t="s">
        <v>14</v>
      </c>
      <c r="K26" s="1" t="s">
        <v>14</v>
      </c>
      <c r="N26" s="1" t="s">
        <v>14</v>
      </c>
      <c r="Q26" s="1">
        <f aca="true" t="shared" si="4" ref="Q26:Q35">MAX(D26:N26)</f>
        <v>0</v>
      </c>
      <c r="R26" s="1">
        <f aca="true" t="shared" si="5" ref="R26:R54">MIN(E26:P26)</f>
        <v>0</v>
      </c>
      <c r="S26" s="1">
        <f aca="true" t="shared" si="6" ref="S26:S54">AVERAGE(E26:Q26)</f>
        <v>0</v>
      </c>
      <c r="T26" s="1">
        <f aca="true" t="shared" si="7" ref="T26:T54">COUNT(E26:P26)</f>
        <v>0</v>
      </c>
    </row>
    <row r="27" spans="1:20" ht="8.25">
      <c r="A27" s="1" t="s">
        <v>88</v>
      </c>
      <c r="C27" s="2">
        <v>0.28</v>
      </c>
      <c r="D27" s="1" t="s">
        <v>113</v>
      </c>
      <c r="E27" s="21" t="s">
        <v>14</v>
      </c>
      <c r="G27" s="18"/>
      <c r="H27" s="21" t="s">
        <v>14</v>
      </c>
      <c r="J27" s="21"/>
      <c r="K27" s="21" t="s">
        <v>14</v>
      </c>
      <c r="M27" s="21"/>
      <c r="N27" s="21" t="s">
        <v>14</v>
      </c>
      <c r="P27" s="21"/>
      <c r="Q27" s="1">
        <f t="shared" si="4"/>
        <v>0</v>
      </c>
      <c r="R27" s="1">
        <f t="shared" si="5"/>
        <v>0</v>
      </c>
      <c r="S27" s="1">
        <f t="shared" si="6"/>
        <v>0</v>
      </c>
      <c r="T27" s="1">
        <f t="shared" si="7"/>
        <v>0</v>
      </c>
    </row>
    <row r="28" spans="1:20" ht="8.25">
      <c r="A28" s="1" t="s">
        <v>89</v>
      </c>
      <c r="C28" s="2">
        <v>0.28</v>
      </c>
      <c r="D28" s="1" t="s">
        <v>113</v>
      </c>
      <c r="E28" s="1" t="s">
        <v>14</v>
      </c>
      <c r="H28" s="1" t="s">
        <v>14</v>
      </c>
      <c r="K28" s="1" t="s">
        <v>14</v>
      </c>
      <c r="N28" s="1" t="s">
        <v>14</v>
      </c>
      <c r="Q28" s="1">
        <f t="shared" si="4"/>
        <v>0</v>
      </c>
      <c r="R28" s="1">
        <f t="shared" si="5"/>
        <v>0</v>
      </c>
      <c r="S28" s="1">
        <f t="shared" si="6"/>
        <v>0</v>
      </c>
      <c r="T28" s="1">
        <f t="shared" si="7"/>
        <v>0</v>
      </c>
    </row>
    <row r="29" spans="1:20" ht="8.25">
      <c r="A29" s="1" t="s">
        <v>90</v>
      </c>
      <c r="C29" s="2">
        <v>0.28</v>
      </c>
      <c r="D29" s="1" t="s">
        <v>113</v>
      </c>
      <c r="E29" s="1" t="s">
        <v>14</v>
      </c>
      <c r="H29" s="1" t="s">
        <v>14</v>
      </c>
      <c r="K29" s="1" t="s">
        <v>14</v>
      </c>
      <c r="N29" s="1" t="s">
        <v>14</v>
      </c>
      <c r="Q29" s="1">
        <f t="shared" si="4"/>
        <v>0</v>
      </c>
      <c r="R29" s="1">
        <f t="shared" si="5"/>
        <v>0</v>
      </c>
      <c r="S29" s="1">
        <f t="shared" si="6"/>
        <v>0</v>
      </c>
      <c r="T29" s="1">
        <f t="shared" si="7"/>
        <v>0</v>
      </c>
    </row>
    <row r="30" spans="1:20" ht="8.25">
      <c r="A30" s="1" t="s">
        <v>91</v>
      </c>
      <c r="C30" s="2">
        <v>0.28</v>
      </c>
      <c r="D30" s="1" t="s">
        <v>113</v>
      </c>
      <c r="E30" s="1" t="s">
        <v>14</v>
      </c>
      <c r="H30" s="1" t="s">
        <v>14</v>
      </c>
      <c r="K30" s="1" t="s">
        <v>14</v>
      </c>
      <c r="N30" s="1" t="s">
        <v>14</v>
      </c>
      <c r="Q30" s="1">
        <f t="shared" si="4"/>
        <v>0</v>
      </c>
      <c r="R30" s="1">
        <f t="shared" si="5"/>
        <v>0</v>
      </c>
      <c r="S30" s="1">
        <f t="shared" si="6"/>
        <v>0</v>
      </c>
      <c r="T30" s="1">
        <f t="shared" si="7"/>
        <v>0</v>
      </c>
    </row>
    <row r="31" spans="1:20" ht="8.25">
      <c r="A31" s="1" t="s">
        <v>92</v>
      </c>
      <c r="C31" s="2">
        <v>0.28</v>
      </c>
      <c r="D31" s="1" t="s">
        <v>113</v>
      </c>
      <c r="E31" s="1" t="s">
        <v>14</v>
      </c>
      <c r="H31" s="1" t="s">
        <v>14</v>
      </c>
      <c r="K31" s="1" t="s">
        <v>14</v>
      </c>
      <c r="N31" s="1" t="s">
        <v>14</v>
      </c>
      <c r="Q31" s="1">
        <f t="shared" si="4"/>
        <v>0</v>
      </c>
      <c r="R31" s="1">
        <f t="shared" si="5"/>
        <v>0</v>
      </c>
      <c r="S31" s="1">
        <f t="shared" si="6"/>
        <v>0</v>
      </c>
      <c r="T31" s="1">
        <f t="shared" si="7"/>
        <v>0</v>
      </c>
    </row>
    <row r="32" spans="1:20" ht="8.25">
      <c r="A32" s="1" t="s">
        <v>93</v>
      </c>
      <c r="C32" s="2">
        <v>0.28</v>
      </c>
      <c r="D32" s="1" t="s">
        <v>113</v>
      </c>
      <c r="E32" s="20" t="s">
        <v>14</v>
      </c>
      <c r="G32" s="20"/>
      <c r="H32" s="20" t="s">
        <v>14</v>
      </c>
      <c r="J32" s="20"/>
      <c r="K32" s="20" t="s">
        <v>14</v>
      </c>
      <c r="M32" s="20"/>
      <c r="N32" s="20" t="s">
        <v>14</v>
      </c>
      <c r="P32" s="20"/>
      <c r="Q32" s="1">
        <f t="shared" si="4"/>
        <v>0</v>
      </c>
      <c r="R32" s="1">
        <f t="shared" si="5"/>
        <v>0</v>
      </c>
      <c r="S32" s="1">
        <f t="shared" si="6"/>
        <v>0</v>
      </c>
      <c r="T32" s="1">
        <f t="shared" si="7"/>
        <v>0</v>
      </c>
    </row>
    <row r="33" spans="1:20" ht="8.25">
      <c r="A33" s="1" t="s">
        <v>94</v>
      </c>
      <c r="C33" s="2">
        <v>0.28</v>
      </c>
      <c r="D33" s="1" t="s">
        <v>113</v>
      </c>
      <c r="E33" s="20" t="s">
        <v>14</v>
      </c>
      <c r="G33" s="20"/>
      <c r="H33" s="20" t="s">
        <v>14</v>
      </c>
      <c r="J33" s="20"/>
      <c r="K33" s="20" t="s">
        <v>14</v>
      </c>
      <c r="M33" s="20"/>
      <c r="N33" s="20" t="s">
        <v>14</v>
      </c>
      <c r="P33" s="20"/>
      <c r="Q33" s="1">
        <f t="shared" si="4"/>
        <v>0</v>
      </c>
      <c r="R33" s="1">
        <f t="shared" si="5"/>
        <v>0</v>
      </c>
      <c r="S33" s="1">
        <f t="shared" si="6"/>
        <v>0</v>
      </c>
      <c r="T33" s="1">
        <f t="shared" si="7"/>
        <v>0</v>
      </c>
    </row>
    <row r="34" spans="1:20" ht="8.25">
      <c r="A34" s="1" t="s">
        <v>95</v>
      </c>
      <c r="C34" s="2">
        <v>0.028</v>
      </c>
      <c r="D34" s="1" t="s">
        <v>113</v>
      </c>
      <c r="E34" s="20" t="s">
        <v>14</v>
      </c>
      <c r="G34" s="20"/>
      <c r="H34" s="20" t="s">
        <v>14</v>
      </c>
      <c r="J34" s="20"/>
      <c r="K34" s="20" t="s">
        <v>14</v>
      </c>
      <c r="M34" s="20"/>
      <c r="N34" s="20" t="s">
        <v>14</v>
      </c>
      <c r="P34" s="20"/>
      <c r="Q34" s="1">
        <f t="shared" si="4"/>
        <v>0</v>
      </c>
      <c r="R34" s="1">
        <f t="shared" si="5"/>
        <v>0</v>
      </c>
      <c r="S34" s="1">
        <f t="shared" si="6"/>
        <v>0</v>
      </c>
      <c r="T34" s="1">
        <f t="shared" si="7"/>
        <v>0</v>
      </c>
    </row>
    <row r="35" spans="1:20" ht="8.25">
      <c r="A35" s="1" t="s">
        <v>96</v>
      </c>
      <c r="C35" s="2">
        <v>0.028</v>
      </c>
      <c r="D35" s="1" t="s">
        <v>113</v>
      </c>
      <c r="E35" s="20" t="s">
        <v>14</v>
      </c>
      <c r="G35" s="20"/>
      <c r="H35" s="20" t="s">
        <v>14</v>
      </c>
      <c r="J35" s="20"/>
      <c r="K35" s="20" t="s">
        <v>14</v>
      </c>
      <c r="M35" s="20"/>
      <c r="N35" s="20" t="s">
        <v>14</v>
      </c>
      <c r="P35" s="20"/>
      <c r="Q35" s="1">
        <f t="shared" si="4"/>
        <v>0</v>
      </c>
      <c r="R35" s="1">
        <f t="shared" si="5"/>
        <v>0</v>
      </c>
      <c r="S35" s="1">
        <f t="shared" si="6"/>
        <v>0</v>
      </c>
      <c r="T35" s="1">
        <f t="shared" si="7"/>
        <v>0</v>
      </c>
    </row>
    <row r="36" spans="1:20" ht="8.25">
      <c r="A36" s="1" t="s">
        <v>97</v>
      </c>
      <c r="C36" s="2">
        <v>0.028</v>
      </c>
      <c r="D36" s="1" t="s">
        <v>113</v>
      </c>
      <c r="E36" s="20" t="s">
        <v>14</v>
      </c>
      <c r="G36" s="20"/>
      <c r="H36" s="20" t="s">
        <v>14</v>
      </c>
      <c r="J36" s="20"/>
      <c r="K36" s="20" t="s">
        <v>14</v>
      </c>
      <c r="M36" s="20"/>
      <c r="N36" s="20" t="s">
        <v>14</v>
      </c>
      <c r="P36" s="20"/>
      <c r="Q36" s="1">
        <f>MAX(D35:N36)</f>
        <v>0</v>
      </c>
      <c r="R36" s="1">
        <f t="shared" si="5"/>
        <v>0</v>
      </c>
      <c r="S36" s="1">
        <f t="shared" si="6"/>
        <v>0</v>
      </c>
      <c r="T36" s="1">
        <f t="shared" si="7"/>
        <v>0</v>
      </c>
    </row>
    <row r="37" spans="1:20" ht="8.25">
      <c r="A37" s="1" t="s">
        <v>115</v>
      </c>
      <c r="C37" s="2">
        <v>0.028</v>
      </c>
      <c r="D37" s="1" t="s">
        <v>113</v>
      </c>
      <c r="E37" s="20" t="s">
        <v>14</v>
      </c>
      <c r="G37" s="20"/>
      <c r="H37" s="20" t="s">
        <v>14</v>
      </c>
      <c r="J37" s="20"/>
      <c r="K37" s="20" t="s">
        <v>14</v>
      </c>
      <c r="M37" s="20"/>
      <c r="N37" s="20" t="s">
        <v>14</v>
      </c>
      <c r="P37" s="20"/>
      <c r="Q37" s="1">
        <f aca="true" t="shared" si="8" ref="Q37:Q54">MAX(D37:N37)</f>
        <v>0</v>
      </c>
      <c r="R37" s="1">
        <f t="shared" si="5"/>
        <v>0</v>
      </c>
      <c r="S37" s="1">
        <f t="shared" si="6"/>
        <v>0</v>
      </c>
      <c r="T37" s="1">
        <f t="shared" si="7"/>
        <v>0</v>
      </c>
    </row>
    <row r="38" spans="1:20" ht="8.25">
      <c r="A38" s="1" t="s">
        <v>116</v>
      </c>
      <c r="C38" s="2">
        <v>0.056</v>
      </c>
      <c r="D38" s="1" t="s">
        <v>113</v>
      </c>
      <c r="E38" s="20" t="s">
        <v>14</v>
      </c>
      <c r="G38" s="20"/>
      <c r="H38" s="20" t="s">
        <v>14</v>
      </c>
      <c r="J38" s="20"/>
      <c r="K38" s="20" t="s">
        <v>14</v>
      </c>
      <c r="M38" s="20"/>
      <c r="N38" s="20" t="s">
        <v>14</v>
      </c>
      <c r="P38" s="20"/>
      <c r="Q38" s="1">
        <f t="shared" si="8"/>
        <v>0</v>
      </c>
      <c r="R38" s="1">
        <f t="shared" si="5"/>
        <v>0</v>
      </c>
      <c r="S38" s="1">
        <f t="shared" si="6"/>
        <v>0</v>
      </c>
      <c r="T38" s="1">
        <f t="shared" si="7"/>
        <v>0</v>
      </c>
    </row>
    <row r="39" spans="1:20" ht="8.25">
      <c r="A39" s="1" t="s">
        <v>98</v>
      </c>
      <c r="C39" s="2">
        <v>0.028</v>
      </c>
      <c r="D39" s="1" t="s">
        <v>113</v>
      </c>
      <c r="E39" s="20" t="s">
        <v>14</v>
      </c>
      <c r="G39" s="20"/>
      <c r="H39" s="20" t="s">
        <v>14</v>
      </c>
      <c r="J39" s="20"/>
      <c r="K39" s="20" t="s">
        <v>14</v>
      </c>
      <c r="M39" s="20"/>
      <c r="N39" s="20" t="s">
        <v>14</v>
      </c>
      <c r="P39" s="20"/>
      <c r="Q39" s="1">
        <f t="shared" si="8"/>
        <v>0</v>
      </c>
      <c r="R39" s="1">
        <f t="shared" si="5"/>
        <v>0</v>
      </c>
      <c r="S39" s="1">
        <f t="shared" si="6"/>
        <v>0</v>
      </c>
      <c r="T39" s="1">
        <f t="shared" si="7"/>
        <v>0</v>
      </c>
    </row>
    <row r="40" spans="1:20" ht="8.25">
      <c r="A40" s="1" t="s">
        <v>99</v>
      </c>
      <c r="C40" s="2">
        <v>0.028</v>
      </c>
      <c r="D40" s="1" t="s">
        <v>113</v>
      </c>
      <c r="E40" s="20" t="s">
        <v>14</v>
      </c>
      <c r="G40" s="20"/>
      <c r="H40" s="20" t="s">
        <v>14</v>
      </c>
      <c r="J40" s="20"/>
      <c r="K40" s="20" t="s">
        <v>14</v>
      </c>
      <c r="M40" s="20"/>
      <c r="N40" s="20" t="s">
        <v>14</v>
      </c>
      <c r="P40" s="20"/>
      <c r="Q40" s="1">
        <f t="shared" si="8"/>
        <v>0</v>
      </c>
      <c r="R40" s="1">
        <f t="shared" si="5"/>
        <v>0</v>
      </c>
      <c r="S40" s="1">
        <f t="shared" si="6"/>
        <v>0</v>
      </c>
      <c r="T40" s="1">
        <f t="shared" si="7"/>
        <v>0</v>
      </c>
    </row>
    <row r="41" spans="1:20" ht="8.25">
      <c r="A41" s="1" t="s">
        <v>100</v>
      </c>
      <c r="C41" s="2">
        <v>0.028</v>
      </c>
      <c r="D41" s="1" t="s">
        <v>113</v>
      </c>
      <c r="E41" s="20" t="s">
        <v>14</v>
      </c>
      <c r="G41" s="20"/>
      <c r="H41" s="20" t="s">
        <v>14</v>
      </c>
      <c r="J41" s="20"/>
      <c r="K41" s="20" t="s">
        <v>14</v>
      </c>
      <c r="M41" s="20"/>
      <c r="N41" s="20" t="s">
        <v>14</v>
      </c>
      <c r="P41" s="20"/>
      <c r="Q41" s="1">
        <f t="shared" si="8"/>
        <v>0</v>
      </c>
      <c r="R41" s="1">
        <f t="shared" si="5"/>
        <v>0</v>
      </c>
      <c r="S41" s="1">
        <f t="shared" si="6"/>
        <v>0</v>
      </c>
      <c r="T41" s="1">
        <f t="shared" si="7"/>
        <v>0</v>
      </c>
    </row>
    <row r="42" spans="1:20" ht="8.25">
      <c r="A42" s="1" t="s">
        <v>101</v>
      </c>
      <c r="C42" s="2">
        <v>0.028</v>
      </c>
      <c r="D42" s="1" t="s">
        <v>113</v>
      </c>
      <c r="E42" s="20" t="s">
        <v>14</v>
      </c>
      <c r="G42" s="20"/>
      <c r="H42" s="20" t="s">
        <v>14</v>
      </c>
      <c r="J42" s="20"/>
      <c r="K42" s="20" t="s">
        <v>14</v>
      </c>
      <c r="M42" s="20"/>
      <c r="N42" s="20" t="s">
        <v>14</v>
      </c>
      <c r="P42" s="20"/>
      <c r="Q42" s="1">
        <f t="shared" si="8"/>
        <v>0</v>
      </c>
      <c r="R42" s="1">
        <f t="shared" si="5"/>
        <v>0</v>
      </c>
      <c r="S42" s="1">
        <f t="shared" si="6"/>
        <v>0</v>
      </c>
      <c r="T42" s="1">
        <f t="shared" si="7"/>
        <v>0</v>
      </c>
    </row>
    <row r="43" spans="1:20" ht="8.25">
      <c r="A43" s="1" t="s">
        <v>102</v>
      </c>
      <c r="C43" s="2">
        <v>0.028</v>
      </c>
      <c r="D43" s="1" t="s">
        <v>113</v>
      </c>
      <c r="E43" s="20" t="s">
        <v>14</v>
      </c>
      <c r="G43" s="20"/>
      <c r="H43" s="20" t="s">
        <v>14</v>
      </c>
      <c r="J43" s="20"/>
      <c r="K43" s="20" t="s">
        <v>14</v>
      </c>
      <c r="M43" s="20"/>
      <c r="N43" s="20" t="s">
        <v>14</v>
      </c>
      <c r="P43" s="20"/>
      <c r="Q43" s="1">
        <f t="shared" si="8"/>
        <v>0</v>
      </c>
      <c r="R43" s="1">
        <f t="shared" si="5"/>
        <v>0</v>
      </c>
      <c r="S43" s="1">
        <f t="shared" si="6"/>
        <v>0</v>
      </c>
      <c r="T43" s="1">
        <f t="shared" si="7"/>
        <v>0</v>
      </c>
    </row>
    <row r="44" spans="1:20" ht="8.25">
      <c r="A44" s="1" t="s">
        <v>103</v>
      </c>
      <c r="C44" s="2">
        <v>0.028</v>
      </c>
      <c r="D44" s="1" t="s">
        <v>113</v>
      </c>
      <c r="E44" s="1" t="s">
        <v>14</v>
      </c>
      <c r="H44" s="1" t="s">
        <v>14</v>
      </c>
      <c r="K44" s="1" t="s">
        <v>14</v>
      </c>
      <c r="N44" s="1" t="s">
        <v>14</v>
      </c>
      <c r="Q44" s="1">
        <f t="shared" si="8"/>
        <v>0</v>
      </c>
      <c r="R44" s="1">
        <f t="shared" si="5"/>
        <v>0</v>
      </c>
      <c r="S44" s="1">
        <f t="shared" si="6"/>
        <v>0</v>
      </c>
      <c r="T44" s="1">
        <f t="shared" si="7"/>
        <v>0</v>
      </c>
    </row>
    <row r="45" spans="1:20" ht="8.25">
      <c r="A45" s="1" t="s">
        <v>104</v>
      </c>
      <c r="C45" s="2">
        <v>0.028</v>
      </c>
      <c r="D45" s="1" t="s">
        <v>113</v>
      </c>
      <c r="E45" s="20" t="s">
        <v>14</v>
      </c>
      <c r="G45" s="20"/>
      <c r="H45" s="20" t="s">
        <v>14</v>
      </c>
      <c r="J45" s="20"/>
      <c r="K45" s="20" t="s">
        <v>14</v>
      </c>
      <c r="M45" s="20"/>
      <c r="N45" s="20" t="s">
        <v>14</v>
      </c>
      <c r="P45" s="20"/>
      <c r="Q45" s="1">
        <f t="shared" si="8"/>
        <v>0</v>
      </c>
      <c r="R45" s="1">
        <f t="shared" si="5"/>
        <v>0</v>
      </c>
      <c r="S45" s="1">
        <f t="shared" si="6"/>
        <v>0</v>
      </c>
      <c r="T45" s="1">
        <f t="shared" si="7"/>
        <v>0</v>
      </c>
    </row>
    <row r="46" spans="1:20" ht="8.25">
      <c r="A46" s="1" t="s">
        <v>105</v>
      </c>
      <c r="C46" s="2">
        <v>0.028</v>
      </c>
      <c r="D46" s="1" t="s">
        <v>113</v>
      </c>
      <c r="E46" s="20" t="s">
        <v>14</v>
      </c>
      <c r="G46" s="20"/>
      <c r="H46" s="20" t="s">
        <v>14</v>
      </c>
      <c r="J46" s="20"/>
      <c r="K46" s="20" t="s">
        <v>14</v>
      </c>
      <c r="M46" s="20"/>
      <c r="N46" s="20" t="s">
        <v>14</v>
      </c>
      <c r="P46" s="20"/>
      <c r="Q46" s="1">
        <f t="shared" si="8"/>
        <v>0</v>
      </c>
      <c r="R46" s="1">
        <f t="shared" si="5"/>
        <v>0</v>
      </c>
      <c r="S46" s="1">
        <f t="shared" si="6"/>
        <v>0</v>
      </c>
      <c r="T46" s="1">
        <f t="shared" si="7"/>
        <v>0</v>
      </c>
    </row>
    <row r="47" spans="1:20" ht="8.25">
      <c r="A47" s="1" t="s">
        <v>106</v>
      </c>
      <c r="C47" s="2">
        <v>0.028</v>
      </c>
      <c r="D47" s="1" t="s">
        <v>113</v>
      </c>
      <c r="E47" s="20" t="s">
        <v>14</v>
      </c>
      <c r="G47" s="20"/>
      <c r="H47" s="20" t="s">
        <v>14</v>
      </c>
      <c r="J47" s="20"/>
      <c r="K47" s="20" t="s">
        <v>14</v>
      </c>
      <c r="M47" s="20"/>
      <c r="N47" s="20" t="s">
        <v>14</v>
      </c>
      <c r="P47" s="20"/>
      <c r="Q47" s="1">
        <f t="shared" si="8"/>
        <v>0</v>
      </c>
      <c r="R47" s="1">
        <f t="shared" si="5"/>
        <v>0</v>
      </c>
      <c r="S47" s="1">
        <f t="shared" si="6"/>
        <v>0</v>
      </c>
      <c r="T47" s="1">
        <f t="shared" si="7"/>
        <v>0</v>
      </c>
    </row>
    <row r="48" spans="1:20" ht="8.25">
      <c r="A48" s="1" t="s">
        <v>117</v>
      </c>
      <c r="C48" s="2">
        <v>0.028</v>
      </c>
      <c r="D48" s="1" t="s">
        <v>113</v>
      </c>
      <c r="E48" s="20" t="s">
        <v>14</v>
      </c>
      <c r="G48" s="20"/>
      <c r="H48" s="20" t="s">
        <v>14</v>
      </c>
      <c r="J48" s="20"/>
      <c r="K48" s="20" t="s">
        <v>14</v>
      </c>
      <c r="M48" s="20"/>
      <c r="N48" s="20" t="s">
        <v>14</v>
      </c>
      <c r="P48" s="20"/>
      <c r="Q48" s="1">
        <f t="shared" si="8"/>
        <v>0</v>
      </c>
      <c r="R48" s="1">
        <f t="shared" si="5"/>
        <v>0</v>
      </c>
      <c r="S48" s="1">
        <f t="shared" si="6"/>
        <v>0</v>
      </c>
      <c r="T48" s="1">
        <f t="shared" si="7"/>
        <v>0</v>
      </c>
    </row>
    <row r="49" spans="1:20" ht="8.25">
      <c r="A49" s="1" t="s">
        <v>107</v>
      </c>
      <c r="C49" s="2">
        <v>0.028</v>
      </c>
      <c r="D49" s="1" t="s">
        <v>113</v>
      </c>
      <c r="E49" s="1" t="s">
        <v>14</v>
      </c>
      <c r="G49" s="20"/>
      <c r="H49" s="1" t="s">
        <v>14</v>
      </c>
      <c r="J49" s="20"/>
      <c r="K49" s="1" t="s">
        <v>14</v>
      </c>
      <c r="M49" s="20"/>
      <c r="N49" s="1" t="s">
        <v>14</v>
      </c>
      <c r="P49" s="20"/>
      <c r="Q49" s="1">
        <f t="shared" si="8"/>
        <v>0</v>
      </c>
      <c r="R49" s="1">
        <f t="shared" si="5"/>
        <v>0</v>
      </c>
      <c r="S49" s="1">
        <f t="shared" si="6"/>
        <v>0</v>
      </c>
      <c r="T49" s="1">
        <f t="shared" si="7"/>
        <v>0</v>
      </c>
    </row>
    <row r="50" spans="1:20" ht="8.25">
      <c r="A50" s="1" t="s">
        <v>108</v>
      </c>
      <c r="C50" s="2">
        <v>0.028</v>
      </c>
      <c r="D50" s="1" t="s">
        <v>113</v>
      </c>
      <c r="E50" s="20" t="s">
        <v>14</v>
      </c>
      <c r="G50" s="20"/>
      <c r="H50" s="20" t="s">
        <v>14</v>
      </c>
      <c r="J50" s="20"/>
      <c r="K50" s="20" t="s">
        <v>14</v>
      </c>
      <c r="M50" s="20"/>
      <c r="N50" s="20" t="s">
        <v>14</v>
      </c>
      <c r="P50" s="20"/>
      <c r="Q50" s="1">
        <f t="shared" si="8"/>
        <v>0</v>
      </c>
      <c r="R50" s="1">
        <f t="shared" si="5"/>
        <v>0</v>
      </c>
      <c r="S50" s="1">
        <f t="shared" si="6"/>
        <v>0</v>
      </c>
      <c r="T50" s="1">
        <f t="shared" si="7"/>
        <v>0</v>
      </c>
    </row>
    <row r="51" spans="1:20" ht="8.25">
      <c r="A51" s="1" t="s">
        <v>109</v>
      </c>
      <c r="C51" s="2">
        <v>0.028</v>
      </c>
      <c r="D51" s="1" t="s">
        <v>113</v>
      </c>
      <c r="E51" s="20" t="s">
        <v>14</v>
      </c>
      <c r="G51" s="20"/>
      <c r="H51" s="20" t="s">
        <v>14</v>
      </c>
      <c r="J51" s="20"/>
      <c r="K51" s="20" t="s">
        <v>14</v>
      </c>
      <c r="M51" s="20"/>
      <c r="N51" s="20" t="s">
        <v>14</v>
      </c>
      <c r="P51" s="20"/>
      <c r="Q51" s="1">
        <f t="shared" si="8"/>
        <v>0</v>
      </c>
      <c r="R51" s="1">
        <f t="shared" si="5"/>
        <v>0</v>
      </c>
      <c r="S51" s="1">
        <f t="shared" si="6"/>
        <v>0</v>
      </c>
      <c r="T51" s="1">
        <f t="shared" si="7"/>
        <v>0</v>
      </c>
    </row>
    <row r="52" spans="1:20" ht="8.25">
      <c r="A52" s="1" t="s">
        <v>110</v>
      </c>
      <c r="C52" s="2">
        <v>0.28</v>
      </c>
      <c r="D52" s="1" t="s">
        <v>113</v>
      </c>
      <c r="E52" s="20" t="s">
        <v>14</v>
      </c>
      <c r="G52" s="20"/>
      <c r="H52" s="20" t="s">
        <v>14</v>
      </c>
      <c r="J52" s="20"/>
      <c r="K52" s="20" t="s">
        <v>14</v>
      </c>
      <c r="M52" s="20"/>
      <c r="N52" s="20" t="s">
        <v>14</v>
      </c>
      <c r="P52" s="20"/>
      <c r="Q52" s="1">
        <f t="shared" si="8"/>
        <v>0</v>
      </c>
      <c r="R52" s="1">
        <f t="shared" si="5"/>
        <v>0</v>
      </c>
      <c r="S52" s="1">
        <f t="shared" si="6"/>
        <v>0</v>
      </c>
      <c r="T52" s="1">
        <f t="shared" si="7"/>
        <v>0</v>
      </c>
    </row>
    <row r="53" spans="1:20" ht="8.25">
      <c r="A53" s="1" t="s">
        <v>111</v>
      </c>
      <c r="C53" s="2">
        <v>2.1</v>
      </c>
      <c r="D53" s="1" t="s">
        <v>113</v>
      </c>
      <c r="E53" s="20" t="s">
        <v>14</v>
      </c>
      <c r="G53" s="20"/>
      <c r="H53" s="20" t="s">
        <v>14</v>
      </c>
      <c r="J53" s="20"/>
      <c r="K53" s="20" t="s">
        <v>14</v>
      </c>
      <c r="M53" s="20"/>
      <c r="N53" s="20" t="s">
        <v>14</v>
      </c>
      <c r="P53" s="20"/>
      <c r="Q53" s="1">
        <f t="shared" si="8"/>
        <v>0</v>
      </c>
      <c r="R53" s="1">
        <f t="shared" si="5"/>
        <v>0</v>
      </c>
      <c r="S53" s="1">
        <f t="shared" si="6"/>
        <v>0</v>
      </c>
      <c r="T53" s="1">
        <f t="shared" si="7"/>
        <v>0</v>
      </c>
    </row>
    <row r="54" spans="1:20" ht="8.25">
      <c r="A54" s="1" t="s">
        <v>112</v>
      </c>
      <c r="C54" s="2">
        <v>0.52</v>
      </c>
      <c r="D54" s="1" t="s">
        <v>113</v>
      </c>
      <c r="E54" s="20" t="s">
        <v>14</v>
      </c>
      <c r="G54" s="20"/>
      <c r="H54" s="20" t="s">
        <v>14</v>
      </c>
      <c r="J54" s="20"/>
      <c r="K54" s="20" t="s">
        <v>14</v>
      </c>
      <c r="M54" s="20"/>
      <c r="N54" s="20" t="s">
        <v>14</v>
      </c>
      <c r="P54" s="20"/>
      <c r="Q54" s="1">
        <f t="shared" si="8"/>
        <v>0</v>
      </c>
      <c r="R54" s="1">
        <f t="shared" si="5"/>
        <v>0</v>
      </c>
      <c r="S54" s="1">
        <f t="shared" si="6"/>
        <v>0</v>
      </c>
      <c r="T54" s="1">
        <f t="shared" si="7"/>
        <v>0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54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1" bestFit="1" customWidth="1"/>
    <col min="2" max="2" width="12.00390625" style="1" customWidth="1"/>
    <col min="3" max="3" width="5.28125" style="1" customWidth="1"/>
    <col min="4" max="4" width="4.28125" style="23" customWidth="1"/>
    <col min="5" max="5" width="6.57421875" style="1" bestFit="1" customWidth="1"/>
    <col min="6" max="6" width="5.7109375" style="1" customWidth="1"/>
    <col min="7" max="16" width="6.57421875" style="1" bestFit="1" customWidth="1"/>
    <col min="17" max="17" width="5.28125" style="1" bestFit="1" customWidth="1"/>
    <col min="18" max="18" width="6.140625" style="1" bestFit="1" customWidth="1"/>
    <col min="19" max="19" width="10.421875" style="1" bestFit="1" customWidth="1"/>
    <col min="20" max="20" width="5.421875" style="1" customWidth="1"/>
    <col min="21" max="21" width="2.28125" style="1" customWidth="1"/>
    <col min="22" max="22" width="8.140625" style="1" bestFit="1" customWidth="1"/>
    <col min="23" max="23" width="3.28125" style="1" customWidth="1"/>
    <col min="24" max="16384" width="9.140625" style="1" customWidth="1"/>
  </cols>
  <sheetData>
    <row r="1" spans="2:4" ht="16.5">
      <c r="B1" s="1" t="s">
        <v>83</v>
      </c>
      <c r="D1" s="23" t="s">
        <v>82</v>
      </c>
    </row>
    <row r="2" spans="2:20" ht="8.25">
      <c r="B2" s="1" t="s">
        <v>84</v>
      </c>
      <c r="C2" s="2" t="s">
        <v>133</v>
      </c>
      <c r="D2" s="23" t="s">
        <v>86</v>
      </c>
      <c r="R2" s="18"/>
      <c r="S2" s="18"/>
      <c r="T2" s="18"/>
    </row>
    <row r="3" spans="2:20" ht="8.25">
      <c r="B3" s="1" t="s">
        <v>85</v>
      </c>
      <c r="C3" s="2"/>
      <c r="E3" s="17">
        <v>38718</v>
      </c>
      <c r="F3" s="17">
        <v>38749</v>
      </c>
      <c r="G3" s="17">
        <v>38777</v>
      </c>
      <c r="H3" s="17">
        <v>38808</v>
      </c>
      <c r="I3" s="17">
        <v>38838</v>
      </c>
      <c r="J3" s="17">
        <v>38869</v>
      </c>
      <c r="K3" s="17">
        <v>38899</v>
      </c>
      <c r="L3" s="3">
        <v>38930</v>
      </c>
      <c r="M3" s="3">
        <v>38961</v>
      </c>
      <c r="N3" s="3">
        <v>38991</v>
      </c>
      <c r="O3" s="3">
        <v>39022</v>
      </c>
      <c r="P3" s="3">
        <v>39052</v>
      </c>
      <c r="Q3" s="4" t="s">
        <v>126</v>
      </c>
      <c r="R3" s="18" t="s">
        <v>127</v>
      </c>
      <c r="S3" s="4" t="s">
        <v>128</v>
      </c>
      <c r="T3" s="1" t="s">
        <v>129</v>
      </c>
    </row>
    <row r="4" spans="1:23" ht="8.25">
      <c r="A4" s="1" t="s">
        <v>0</v>
      </c>
      <c r="B4" s="1" t="s">
        <v>52</v>
      </c>
      <c r="C4" s="2"/>
      <c r="D4" s="23" t="s">
        <v>27</v>
      </c>
      <c r="E4" s="1">
        <v>10.91</v>
      </c>
      <c r="F4" s="7">
        <v>12.44</v>
      </c>
      <c r="G4" s="1">
        <v>7.68</v>
      </c>
      <c r="H4" s="7">
        <v>9.4</v>
      </c>
      <c r="I4" s="7">
        <v>7.71</v>
      </c>
      <c r="J4" s="1">
        <v>5.9</v>
      </c>
      <c r="K4" s="7">
        <v>7.83</v>
      </c>
      <c r="L4" s="7">
        <v>7.7</v>
      </c>
      <c r="M4" s="1">
        <v>8.9</v>
      </c>
      <c r="N4" s="1">
        <v>8.3</v>
      </c>
      <c r="O4" s="1">
        <v>7.93</v>
      </c>
      <c r="P4" s="1">
        <v>7.21</v>
      </c>
      <c r="Q4" s="2">
        <f aca="true" t="shared" si="0" ref="Q4:Q24">MAX(E4:P4)</f>
        <v>12.44</v>
      </c>
      <c r="R4" s="1">
        <f>MIN(E4:P4)</f>
        <v>5.9</v>
      </c>
      <c r="S4" s="2">
        <f aca="true" t="shared" si="1" ref="S4:S24">AVERAGE(E4:P4)</f>
        <v>8.492499999999998</v>
      </c>
      <c r="T4" s="1">
        <f aca="true" t="shared" si="2" ref="T4:T25">COUNT(E4:P4)</f>
        <v>12</v>
      </c>
      <c r="V4" s="8"/>
      <c r="W4" s="7"/>
    </row>
    <row r="5" spans="1:23" ht="8.25">
      <c r="A5" s="1" t="s">
        <v>3</v>
      </c>
      <c r="B5" s="1" t="s">
        <v>3</v>
      </c>
      <c r="C5" s="2"/>
      <c r="D5" s="23" t="s">
        <v>34</v>
      </c>
      <c r="E5" s="1">
        <v>7.05</v>
      </c>
      <c r="F5" s="7">
        <v>7.4</v>
      </c>
      <c r="G5" s="1">
        <v>6</v>
      </c>
      <c r="H5" s="7">
        <v>7</v>
      </c>
      <c r="I5" s="7">
        <v>6.8</v>
      </c>
      <c r="J5" s="1">
        <v>6.9</v>
      </c>
      <c r="K5" s="7">
        <v>6.4</v>
      </c>
      <c r="L5" s="7">
        <v>5.68</v>
      </c>
      <c r="M5" s="1">
        <v>6.6</v>
      </c>
      <c r="N5" s="1">
        <v>6.27</v>
      </c>
      <c r="O5" s="1">
        <v>6.81</v>
      </c>
      <c r="P5" s="1">
        <v>7</v>
      </c>
      <c r="Q5" s="2">
        <f t="shared" si="0"/>
        <v>7.4</v>
      </c>
      <c r="R5" s="1">
        <f>MIN(E5:P5)</f>
        <v>5.68</v>
      </c>
      <c r="S5" s="2">
        <f t="shared" si="1"/>
        <v>6.659166666666667</v>
      </c>
      <c r="T5" s="1">
        <f t="shared" si="2"/>
        <v>12</v>
      </c>
      <c r="V5" s="8"/>
      <c r="W5" s="7"/>
    </row>
    <row r="6" spans="1:23" ht="8.25">
      <c r="A6" s="1" t="s">
        <v>2</v>
      </c>
      <c r="B6" s="1" t="s">
        <v>53</v>
      </c>
      <c r="C6" s="2"/>
      <c r="D6" s="23" t="s">
        <v>33</v>
      </c>
      <c r="E6" s="1">
        <v>13.8</v>
      </c>
      <c r="F6" s="7">
        <v>11</v>
      </c>
      <c r="G6" s="1">
        <v>18.3</v>
      </c>
      <c r="H6" s="7">
        <v>17</v>
      </c>
      <c r="I6" s="7">
        <v>18</v>
      </c>
      <c r="J6" s="1">
        <v>21</v>
      </c>
      <c r="K6" s="7">
        <v>25</v>
      </c>
      <c r="L6" s="7">
        <v>22</v>
      </c>
      <c r="M6" s="1">
        <v>21</v>
      </c>
      <c r="N6" s="1">
        <v>17.9</v>
      </c>
      <c r="O6" s="1">
        <v>14.6</v>
      </c>
      <c r="P6" s="1">
        <v>11</v>
      </c>
      <c r="Q6" s="2">
        <f t="shared" si="0"/>
        <v>25</v>
      </c>
      <c r="R6" s="1">
        <f>MIN(E6:P6)</f>
        <v>11</v>
      </c>
      <c r="S6" s="2">
        <f t="shared" si="1"/>
        <v>17.55</v>
      </c>
      <c r="T6" s="1">
        <f t="shared" si="2"/>
        <v>12</v>
      </c>
      <c r="V6" s="8"/>
      <c r="W6" s="7"/>
    </row>
    <row r="7" spans="1:23" ht="8.25">
      <c r="A7" s="1" t="s">
        <v>118</v>
      </c>
      <c r="B7" s="1" t="s">
        <v>119</v>
      </c>
      <c r="C7" s="2">
        <v>10</v>
      </c>
      <c r="D7" s="23" t="s">
        <v>125</v>
      </c>
      <c r="E7" s="1" t="s">
        <v>14</v>
      </c>
      <c r="F7" s="1" t="s">
        <v>14</v>
      </c>
      <c r="G7" s="1" t="s">
        <v>14</v>
      </c>
      <c r="H7" s="7" t="s">
        <v>14</v>
      </c>
      <c r="I7" s="1" t="s">
        <v>14</v>
      </c>
      <c r="J7" s="1" t="s">
        <v>14</v>
      </c>
      <c r="K7" s="1" t="s">
        <v>14</v>
      </c>
      <c r="L7" s="1" t="s">
        <v>14</v>
      </c>
      <c r="M7" s="1" t="s">
        <v>14</v>
      </c>
      <c r="N7" s="1" t="s">
        <v>14</v>
      </c>
      <c r="O7" s="1" t="s">
        <v>14</v>
      </c>
      <c r="P7" s="1" t="s">
        <v>14</v>
      </c>
      <c r="Q7" s="2">
        <f t="shared" si="0"/>
        <v>0</v>
      </c>
      <c r="R7" s="1">
        <f>MIN(E7:P7)</f>
        <v>0</v>
      </c>
      <c r="S7" s="2" t="e">
        <f t="shared" si="1"/>
        <v>#DIV/0!</v>
      </c>
      <c r="T7" s="1">
        <f t="shared" si="2"/>
        <v>0</v>
      </c>
      <c r="V7" s="8"/>
      <c r="W7" s="7"/>
    </row>
    <row r="8" spans="1:23" ht="8.25">
      <c r="A8" s="1" t="s">
        <v>120</v>
      </c>
      <c r="B8" s="1" t="s">
        <v>120</v>
      </c>
      <c r="C8" s="2">
        <v>0.02</v>
      </c>
      <c r="D8" s="23" t="s">
        <v>125</v>
      </c>
      <c r="E8" s="1" t="s">
        <v>14</v>
      </c>
      <c r="F8" s="1" t="s">
        <v>14</v>
      </c>
      <c r="G8" s="1" t="s">
        <v>14</v>
      </c>
      <c r="H8" s="7" t="s">
        <v>14</v>
      </c>
      <c r="I8" s="1">
        <v>0.031</v>
      </c>
      <c r="J8" s="1" t="s">
        <v>14</v>
      </c>
      <c r="K8" s="1" t="s">
        <v>14</v>
      </c>
      <c r="L8" s="1" t="s">
        <v>14</v>
      </c>
      <c r="M8" s="1" t="s">
        <v>14</v>
      </c>
      <c r="N8" s="1" t="s">
        <v>14</v>
      </c>
      <c r="O8" s="1" t="s">
        <v>14</v>
      </c>
      <c r="P8" s="1" t="s">
        <v>14</v>
      </c>
      <c r="Q8" s="2">
        <f t="shared" si="0"/>
        <v>0.031</v>
      </c>
      <c r="R8" s="1">
        <f>MAX(E8:P8)</f>
        <v>0.031</v>
      </c>
      <c r="S8" s="2">
        <f t="shared" si="1"/>
        <v>0.031</v>
      </c>
      <c r="T8" s="1">
        <f t="shared" si="2"/>
        <v>1</v>
      </c>
      <c r="V8" s="8"/>
      <c r="W8" s="7"/>
    </row>
    <row r="9" spans="1:23" ht="8.25">
      <c r="A9" s="1" t="s">
        <v>121</v>
      </c>
      <c r="B9" s="1" t="s">
        <v>121</v>
      </c>
      <c r="C9" s="2">
        <v>0.02</v>
      </c>
      <c r="D9" s="23" t="s">
        <v>125</v>
      </c>
      <c r="E9" s="1">
        <v>0.13</v>
      </c>
      <c r="F9" s="1">
        <v>0.14</v>
      </c>
      <c r="G9" s="1">
        <v>0.15</v>
      </c>
      <c r="H9" s="7">
        <v>0.13</v>
      </c>
      <c r="I9" s="1">
        <v>0.092</v>
      </c>
      <c r="J9" s="1">
        <v>0.15</v>
      </c>
      <c r="K9" s="1">
        <v>0.13</v>
      </c>
      <c r="L9" s="1">
        <v>0.18</v>
      </c>
      <c r="M9" s="1">
        <v>0.14</v>
      </c>
      <c r="N9" s="1">
        <v>0.15</v>
      </c>
      <c r="O9" s="1">
        <v>0.086</v>
      </c>
      <c r="P9" s="1">
        <v>0.16</v>
      </c>
      <c r="Q9" s="2">
        <f t="shared" si="0"/>
        <v>0.18</v>
      </c>
      <c r="R9" s="1">
        <f aca="true" t="shared" si="3" ref="R9:R24">MIN(E9:P9)</f>
        <v>0.086</v>
      </c>
      <c r="S9" s="2">
        <f t="shared" si="1"/>
        <v>0.13649999999999998</v>
      </c>
      <c r="T9" s="1">
        <f t="shared" si="2"/>
        <v>12</v>
      </c>
      <c r="V9" s="8"/>
      <c r="W9" s="7"/>
    </row>
    <row r="10" spans="1:23" ht="16.5">
      <c r="A10" s="1" t="s">
        <v>122</v>
      </c>
      <c r="B10" s="1" t="s">
        <v>123</v>
      </c>
      <c r="C10" s="2">
        <v>0.01</v>
      </c>
      <c r="D10" s="23" t="s">
        <v>125</v>
      </c>
      <c r="E10" s="1">
        <v>0.088</v>
      </c>
      <c r="F10" s="1">
        <v>0.023</v>
      </c>
      <c r="G10" s="1">
        <v>0.044</v>
      </c>
      <c r="H10" s="1">
        <v>0.032</v>
      </c>
      <c r="I10" s="1">
        <v>0.039</v>
      </c>
      <c r="J10" s="1">
        <v>0.071</v>
      </c>
      <c r="K10" s="1">
        <v>0.045</v>
      </c>
      <c r="L10" s="1">
        <v>0.097</v>
      </c>
      <c r="M10" s="1">
        <v>0.022</v>
      </c>
      <c r="N10" s="1">
        <v>0.035</v>
      </c>
      <c r="O10" s="1">
        <v>0.027</v>
      </c>
      <c r="P10" s="1">
        <v>0.026</v>
      </c>
      <c r="Q10" s="1">
        <f t="shared" si="0"/>
        <v>0.097</v>
      </c>
      <c r="R10" s="1">
        <f t="shared" si="3"/>
        <v>0.022</v>
      </c>
      <c r="S10" s="1">
        <f t="shared" si="1"/>
        <v>0.045750000000000006</v>
      </c>
      <c r="T10" s="1">
        <f t="shared" si="2"/>
        <v>12</v>
      </c>
      <c r="V10" s="8"/>
      <c r="W10" s="7"/>
    </row>
    <row r="11" spans="1:23" ht="8.25">
      <c r="A11" s="1" t="s">
        <v>124</v>
      </c>
      <c r="B11" s="1" t="s">
        <v>124</v>
      </c>
      <c r="C11" s="1">
        <v>1</v>
      </c>
      <c r="D11" s="23" t="s">
        <v>125</v>
      </c>
      <c r="E11" s="1">
        <v>5</v>
      </c>
      <c r="F11" s="1">
        <v>4.4</v>
      </c>
      <c r="G11" s="1">
        <v>4.6</v>
      </c>
      <c r="H11" s="1">
        <v>5.5</v>
      </c>
      <c r="I11" s="1">
        <v>4</v>
      </c>
      <c r="J11" s="1">
        <v>5.5</v>
      </c>
      <c r="K11" s="1">
        <v>4</v>
      </c>
      <c r="L11" s="1">
        <v>5.8</v>
      </c>
      <c r="M11" s="1">
        <v>5.4</v>
      </c>
      <c r="N11" s="1">
        <v>2.6</v>
      </c>
      <c r="O11" s="1">
        <v>4.7</v>
      </c>
      <c r="P11" s="1">
        <v>2.7</v>
      </c>
      <c r="Q11" s="2">
        <f t="shared" si="0"/>
        <v>5.8</v>
      </c>
      <c r="R11" s="1">
        <f t="shared" si="3"/>
        <v>2.6</v>
      </c>
      <c r="S11" s="2">
        <f t="shared" si="1"/>
        <v>4.516666666666667</v>
      </c>
      <c r="T11" s="1">
        <f t="shared" si="2"/>
        <v>12</v>
      </c>
      <c r="V11" s="8"/>
      <c r="W11" s="7"/>
    </row>
    <row r="12" spans="1:23" ht="8.25">
      <c r="A12" s="1" t="s">
        <v>11</v>
      </c>
      <c r="B12" s="1" t="s">
        <v>55</v>
      </c>
      <c r="C12" s="2">
        <v>0.02</v>
      </c>
      <c r="D12" s="23" t="s">
        <v>36</v>
      </c>
      <c r="E12" s="1">
        <v>0.1257</v>
      </c>
      <c r="F12" s="1">
        <v>0.1034</v>
      </c>
      <c r="G12" s="1" t="s">
        <v>138</v>
      </c>
      <c r="H12" s="1">
        <v>0.1162</v>
      </c>
      <c r="I12" s="1">
        <v>0.2398</v>
      </c>
      <c r="J12" s="1">
        <v>0.46</v>
      </c>
      <c r="K12" s="1">
        <v>0.0965</v>
      </c>
      <c r="L12" s="1">
        <v>0.2479</v>
      </c>
      <c r="M12" s="1">
        <v>0.1152</v>
      </c>
      <c r="N12" s="1">
        <v>0.1323</v>
      </c>
      <c r="O12" s="1">
        <v>0.0751</v>
      </c>
      <c r="P12" s="1">
        <v>0.0964</v>
      </c>
      <c r="Q12" s="2">
        <f t="shared" si="0"/>
        <v>0.46</v>
      </c>
      <c r="R12" s="1">
        <f t="shared" si="3"/>
        <v>0.0751</v>
      </c>
      <c r="S12" s="2">
        <f t="shared" si="1"/>
        <v>0.16440909090909092</v>
      </c>
      <c r="T12" s="1">
        <f t="shared" si="2"/>
        <v>11</v>
      </c>
      <c r="V12" s="8"/>
      <c r="W12" s="7"/>
    </row>
    <row r="13" spans="1:23" ht="8.25">
      <c r="A13" s="1" t="s">
        <v>50</v>
      </c>
      <c r="B13" s="1" t="s">
        <v>66</v>
      </c>
      <c r="C13" s="2">
        <v>0.0002</v>
      </c>
      <c r="D13" s="23" t="s">
        <v>125</v>
      </c>
      <c r="E13" s="1" t="s">
        <v>14</v>
      </c>
      <c r="F13" s="1" t="s">
        <v>14</v>
      </c>
      <c r="G13" s="1">
        <v>0.0001</v>
      </c>
      <c r="H13" s="1" t="s">
        <v>14</v>
      </c>
      <c r="I13" s="1">
        <v>0.0007</v>
      </c>
      <c r="J13" s="1">
        <v>0.0003</v>
      </c>
      <c r="K13" s="1" t="s">
        <v>14</v>
      </c>
      <c r="L13" s="1" t="s">
        <v>14</v>
      </c>
      <c r="M13" s="1" t="s">
        <v>14</v>
      </c>
      <c r="N13" s="1" t="s">
        <v>14</v>
      </c>
      <c r="O13" s="1" t="s">
        <v>14</v>
      </c>
      <c r="P13" s="1" t="s">
        <v>14</v>
      </c>
      <c r="Q13" s="2">
        <f t="shared" si="0"/>
        <v>0.0007</v>
      </c>
      <c r="R13" s="1">
        <f t="shared" si="3"/>
        <v>0.0001</v>
      </c>
      <c r="S13" s="2">
        <f t="shared" si="1"/>
        <v>0.00036666666666666667</v>
      </c>
      <c r="T13" s="1">
        <f t="shared" si="2"/>
        <v>3</v>
      </c>
      <c r="V13" s="8"/>
      <c r="W13" s="7"/>
    </row>
    <row r="14" spans="1:23" ht="8.25">
      <c r="A14" s="1" t="s">
        <v>13</v>
      </c>
      <c r="B14" s="1" t="s">
        <v>56</v>
      </c>
      <c r="C14" s="2">
        <v>0.001</v>
      </c>
      <c r="D14" s="23" t="s">
        <v>37</v>
      </c>
      <c r="E14" s="1" t="s">
        <v>14</v>
      </c>
      <c r="F14" s="1" t="s">
        <v>14</v>
      </c>
      <c r="G14" s="1" t="s">
        <v>14</v>
      </c>
      <c r="H14" s="1" t="s">
        <v>14</v>
      </c>
      <c r="I14" s="1" t="s">
        <v>14</v>
      </c>
      <c r="J14" s="1" t="s">
        <v>14</v>
      </c>
      <c r="K14" s="1" t="s">
        <v>14</v>
      </c>
      <c r="L14" s="1" t="s">
        <v>14</v>
      </c>
      <c r="M14" s="1" t="s">
        <v>14</v>
      </c>
      <c r="N14" s="1" t="s">
        <v>14</v>
      </c>
      <c r="O14" s="1" t="s">
        <v>14</v>
      </c>
      <c r="P14" s="1" t="s">
        <v>14</v>
      </c>
      <c r="Q14" s="2">
        <f t="shared" si="0"/>
        <v>0</v>
      </c>
      <c r="R14" s="1">
        <f t="shared" si="3"/>
        <v>0</v>
      </c>
      <c r="S14" s="2" t="e">
        <f t="shared" si="1"/>
        <v>#DIV/0!</v>
      </c>
      <c r="T14" s="1">
        <f t="shared" si="2"/>
        <v>0</v>
      </c>
      <c r="V14" s="8"/>
      <c r="W14" s="7"/>
    </row>
    <row r="15" spans="1:23" ht="8.25">
      <c r="A15" s="1" t="s">
        <v>16</v>
      </c>
      <c r="B15" s="1" t="s">
        <v>57</v>
      </c>
      <c r="C15" s="2">
        <v>0.001</v>
      </c>
      <c r="D15" s="23" t="s">
        <v>37</v>
      </c>
      <c r="E15" s="1" t="s">
        <v>14</v>
      </c>
      <c r="F15" s="1" t="s">
        <v>14</v>
      </c>
      <c r="G15" s="1" t="s">
        <v>14</v>
      </c>
      <c r="H15" s="1" t="s">
        <v>14</v>
      </c>
      <c r="I15" s="1" t="s">
        <v>14</v>
      </c>
      <c r="J15" s="1" t="s">
        <v>14</v>
      </c>
      <c r="K15" s="1" t="s">
        <v>14</v>
      </c>
      <c r="L15" s="1" t="s">
        <v>14</v>
      </c>
      <c r="M15" s="1" t="s">
        <v>14</v>
      </c>
      <c r="N15" s="1" t="s">
        <v>14</v>
      </c>
      <c r="O15" s="1" t="s">
        <v>14</v>
      </c>
      <c r="P15" s="1" t="s">
        <v>14</v>
      </c>
      <c r="Q15" s="2">
        <f t="shared" si="0"/>
        <v>0</v>
      </c>
      <c r="R15" s="1">
        <f t="shared" si="3"/>
        <v>0</v>
      </c>
      <c r="S15" s="2" t="e">
        <f t="shared" si="1"/>
        <v>#DIV/0!</v>
      </c>
      <c r="T15" s="1">
        <f t="shared" si="2"/>
        <v>0</v>
      </c>
      <c r="V15" s="8"/>
      <c r="W15" s="7"/>
    </row>
    <row r="16" spans="1:20" ht="8.25">
      <c r="A16" s="1" t="s">
        <v>17</v>
      </c>
      <c r="B16" s="1" t="s">
        <v>58</v>
      </c>
      <c r="C16" s="2">
        <v>0.002</v>
      </c>
      <c r="D16" s="23" t="s">
        <v>36</v>
      </c>
      <c r="E16" s="1" t="s">
        <v>14</v>
      </c>
      <c r="F16" s="1" t="s">
        <v>14</v>
      </c>
      <c r="G16" s="1" t="s">
        <v>14</v>
      </c>
      <c r="H16" s="1" t="s">
        <v>14</v>
      </c>
      <c r="I16" s="1" t="s">
        <v>14</v>
      </c>
      <c r="J16" s="1" t="s">
        <v>14</v>
      </c>
      <c r="K16" s="1" t="s">
        <v>14</v>
      </c>
      <c r="L16" s="1" t="s">
        <v>14</v>
      </c>
      <c r="M16" s="1" t="s">
        <v>14</v>
      </c>
      <c r="N16" s="1" t="s">
        <v>14</v>
      </c>
      <c r="O16" s="1" t="s">
        <v>14</v>
      </c>
      <c r="P16" s="1" t="s">
        <v>14</v>
      </c>
      <c r="Q16" s="2">
        <f t="shared" si="0"/>
        <v>0</v>
      </c>
      <c r="R16" s="1">
        <f t="shared" si="3"/>
        <v>0</v>
      </c>
      <c r="S16" s="2" t="e">
        <f t="shared" si="1"/>
        <v>#DIV/0!</v>
      </c>
      <c r="T16" s="1">
        <f t="shared" si="2"/>
        <v>0</v>
      </c>
    </row>
    <row r="17" spans="1:20" ht="8.25">
      <c r="A17" s="1" t="s">
        <v>18</v>
      </c>
      <c r="B17" s="1" t="s">
        <v>59</v>
      </c>
      <c r="C17" s="2">
        <v>0.01</v>
      </c>
      <c r="D17" s="23" t="s">
        <v>36</v>
      </c>
      <c r="E17" s="1">
        <v>0.3329</v>
      </c>
      <c r="F17" s="1">
        <v>0.2845</v>
      </c>
      <c r="G17" s="1">
        <v>0.4719</v>
      </c>
      <c r="H17" s="1">
        <v>0.5014</v>
      </c>
      <c r="I17" s="1">
        <v>0.6088</v>
      </c>
      <c r="J17" s="1">
        <v>0.88</v>
      </c>
      <c r="K17" s="1">
        <v>0.4163</v>
      </c>
      <c r="L17" s="1">
        <v>0.585</v>
      </c>
      <c r="M17" s="1">
        <v>0.4221</v>
      </c>
      <c r="N17" s="1">
        <v>0.347</v>
      </c>
      <c r="O17" s="1">
        <v>0.3199</v>
      </c>
      <c r="P17" s="1">
        <v>0.2914</v>
      </c>
      <c r="Q17" s="2">
        <f t="shared" si="0"/>
        <v>0.88</v>
      </c>
      <c r="R17" s="1">
        <f t="shared" si="3"/>
        <v>0.2845</v>
      </c>
      <c r="S17" s="2">
        <f t="shared" si="1"/>
        <v>0.4551</v>
      </c>
      <c r="T17" s="1">
        <f t="shared" si="2"/>
        <v>12</v>
      </c>
    </row>
    <row r="18" spans="1:20" ht="8.25">
      <c r="A18" s="1" t="s">
        <v>9</v>
      </c>
      <c r="B18" s="1" t="s">
        <v>54</v>
      </c>
      <c r="C18" s="2">
        <v>0.02</v>
      </c>
      <c r="D18" s="23" t="s">
        <v>41</v>
      </c>
      <c r="E18" s="1">
        <v>0.02</v>
      </c>
      <c r="F18" s="1">
        <v>0.02</v>
      </c>
      <c r="G18" s="1">
        <v>0.02</v>
      </c>
      <c r="H18" s="1" t="s">
        <v>14</v>
      </c>
      <c r="I18" s="1" t="s">
        <v>14</v>
      </c>
      <c r="J18" s="1" t="s">
        <v>14</v>
      </c>
      <c r="K18" s="1" t="s">
        <v>14</v>
      </c>
      <c r="L18" s="1">
        <v>0.0271</v>
      </c>
      <c r="M18" s="1" t="s">
        <v>14</v>
      </c>
      <c r="N18" s="1" t="s">
        <v>14</v>
      </c>
      <c r="O18" s="1" t="s">
        <v>14</v>
      </c>
      <c r="P18" s="1" t="s">
        <v>14</v>
      </c>
      <c r="Q18" s="2">
        <f t="shared" si="0"/>
        <v>0.0271</v>
      </c>
      <c r="R18" s="1">
        <f t="shared" si="3"/>
        <v>0.02</v>
      </c>
      <c r="S18" s="2">
        <f t="shared" si="1"/>
        <v>0.021775</v>
      </c>
      <c r="T18" s="1">
        <f t="shared" si="2"/>
        <v>4</v>
      </c>
    </row>
    <row r="19" spans="1:20" ht="8.25">
      <c r="A19" s="1" t="s">
        <v>19</v>
      </c>
      <c r="B19" s="1" t="s">
        <v>60</v>
      </c>
      <c r="C19" s="2">
        <v>0.001</v>
      </c>
      <c r="D19" s="23" t="s">
        <v>36</v>
      </c>
      <c r="E19" s="1">
        <v>0.0188</v>
      </c>
      <c r="F19" s="1">
        <v>0.0172</v>
      </c>
      <c r="G19" s="1">
        <v>0.0336</v>
      </c>
      <c r="H19" s="1">
        <v>0.0206</v>
      </c>
      <c r="I19" s="1">
        <v>0.0202</v>
      </c>
      <c r="J19" s="1">
        <v>0.025</v>
      </c>
      <c r="K19" s="1">
        <v>0.0141</v>
      </c>
      <c r="L19" s="1">
        <v>0.0194</v>
      </c>
      <c r="M19" s="1">
        <v>0.0158</v>
      </c>
      <c r="N19" s="1">
        <v>0.0129</v>
      </c>
      <c r="O19" s="1">
        <v>0.0116</v>
      </c>
      <c r="P19" s="1">
        <v>0.0154</v>
      </c>
      <c r="Q19" s="2">
        <f t="shared" si="0"/>
        <v>0.0336</v>
      </c>
      <c r="R19" s="1">
        <f t="shared" si="3"/>
        <v>0.0116</v>
      </c>
      <c r="S19" s="2">
        <f t="shared" si="1"/>
        <v>0.018716666666666666</v>
      </c>
      <c r="T19" s="1">
        <f t="shared" si="2"/>
        <v>12</v>
      </c>
    </row>
    <row r="20" spans="1:20" ht="8.25">
      <c r="A20" s="1" t="s">
        <v>20</v>
      </c>
      <c r="B20" s="1" t="s">
        <v>61</v>
      </c>
      <c r="C20" s="2">
        <v>0.001</v>
      </c>
      <c r="D20" s="23" t="s">
        <v>37</v>
      </c>
      <c r="E20" s="1" t="s">
        <v>14</v>
      </c>
      <c r="F20" s="1">
        <v>0.0012</v>
      </c>
      <c r="G20" s="1">
        <v>0.0014</v>
      </c>
      <c r="H20" s="1" t="s">
        <v>14</v>
      </c>
      <c r="I20" s="1" t="s">
        <v>14</v>
      </c>
      <c r="J20" s="1" t="s">
        <v>14</v>
      </c>
      <c r="K20" s="1" t="s">
        <v>14</v>
      </c>
      <c r="L20" s="1">
        <v>0.0017</v>
      </c>
      <c r="M20" s="1">
        <v>0.0033</v>
      </c>
      <c r="N20" s="1">
        <v>0.0013</v>
      </c>
      <c r="O20" s="1" t="s">
        <v>14</v>
      </c>
      <c r="P20" s="1" t="s">
        <v>14</v>
      </c>
      <c r="Q20" s="2">
        <f t="shared" si="0"/>
        <v>0.0033</v>
      </c>
      <c r="R20" s="1">
        <f t="shared" si="3"/>
        <v>0.0012</v>
      </c>
      <c r="S20" s="2">
        <f t="shared" si="1"/>
        <v>0.00178</v>
      </c>
      <c r="T20" s="1">
        <f t="shared" si="2"/>
        <v>5</v>
      </c>
    </row>
    <row r="21" spans="1:20" ht="8.25">
      <c r="A21" s="1" t="s">
        <v>21</v>
      </c>
      <c r="B21" s="1" t="s">
        <v>62</v>
      </c>
      <c r="C21" s="2">
        <v>0.002</v>
      </c>
      <c r="D21" s="23" t="s">
        <v>37</v>
      </c>
      <c r="E21" s="1" t="s">
        <v>14</v>
      </c>
      <c r="F21" s="1" t="s">
        <v>14</v>
      </c>
      <c r="G21" s="1" t="s">
        <v>14</v>
      </c>
      <c r="H21" s="1" t="s">
        <v>14</v>
      </c>
      <c r="I21" s="1" t="s">
        <v>14</v>
      </c>
      <c r="J21" s="1" t="s">
        <v>14</v>
      </c>
      <c r="K21" s="1" t="s">
        <v>14</v>
      </c>
      <c r="L21" s="1" t="s">
        <v>14</v>
      </c>
      <c r="M21" s="1" t="s">
        <v>14</v>
      </c>
      <c r="N21" s="1" t="s">
        <v>14</v>
      </c>
      <c r="O21" s="1" t="s">
        <v>14</v>
      </c>
      <c r="P21" s="1">
        <v>0.0036</v>
      </c>
      <c r="Q21" s="2">
        <f t="shared" si="0"/>
        <v>0.0036</v>
      </c>
      <c r="R21" s="1">
        <f t="shared" si="3"/>
        <v>0.0036</v>
      </c>
      <c r="S21" s="2">
        <f t="shared" si="1"/>
        <v>0.0036</v>
      </c>
      <c r="T21" s="1">
        <f t="shared" si="2"/>
        <v>1</v>
      </c>
    </row>
    <row r="22" spans="1:20" ht="8.25">
      <c r="A22" s="1" t="s">
        <v>51</v>
      </c>
      <c r="B22" s="1" t="s">
        <v>65</v>
      </c>
      <c r="C22" s="2">
        <v>0.005</v>
      </c>
      <c r="D22" s="23" t="s">
        <v>125</v>
      </c>
      <c r="E22" s="1" t="s">
        <v>14</v>
      </c>
      <c r="F22" s="1" t="s">
        <v>14</v>
      </c>
      <c r="G22" s="1" t="s">
        <v>14</v>
      </c>
      <c r="H22" s="1">
        <v>0.0094</v>
      </c>
      <c r="I22" s="1" t="s">
        <v>14</v>
      </c>
      <c r="J22" s="1" t="s">
        <v>14</v>
      </c>
      <c r="K22" s="1" t="s">
        <v>14</v>
      </c>
      <c r="L22" s="1" t="s">
        <v>14</v>
      </c>
      <c r="M22" s="1" t="s">
        <v>14</v>
      </c>
      <c r="N22" s="1" t="s">
        <v>14</v>
      </c>
      <c r="O22" s="1" t="s">
        <v>14</v>
      </c>
      <c r="P22" s="1" t="s">
        <v>14</v>
      </c>
      <c r="Q22" s="2">
        <f t="shared" si="0"/>
        <v>0.0094</v>
      </c>
      <c r="R22" s="1">
        <f t="shared" si="3"/>
        <v>0.0094</v>
      </c>
      <c r="S22" s="2">
        <f t="shared" si="1"/>
        <v>0.0094</v>
      </c>
      <c r="T22" s="1">
        <f t="shared" si="2"/>
        <v>1</v>
      </c>
    </row>
    <row r="23" spans="1:20" ht="8.25">
      <c r="A23" s="1" t="s">
        <v>22</v>
      </c>
      <c r="B23" s="1" t="s">
        <v>63</v>
      </c>
      <c r="C23" s="2">
        <v>0.003</v>
      </c>
      <c r="D23" s="23" t="s">
        <v>37</v>
      </c>
      <c r="E23" s="1">
        <v>0.0075</v>
      </c>
      <c r="F23" s="1">
        <v>0.0068</v>
      </c>
      <c r="G23" s="1" t="s">
        <v>14</v>
      </c>
      <c r="H23" s="1">
        <v>0.0053</v>
      </c>
      <c r="I23" s="1">
        <v>0.0057</v>
      </c>
      <c r="J23" s="1">
        <v>0.01</v>
      </c>
      <c r="K23" s="1">
        <v>0.0074</v>
      </c>
      <c r="L23" s="1" t="s">
        <v>14</v>
      </c>
      <c r="M23" s="20">
        <v>0.0078</v>
      </c>
      <c r="N23" s="1">
        <v>0.0081</v>
      </c>
      <c r="O23" s="1">
        <v>0.0039</v>
      </c>
      <c r="P23" s="1">
        <v>0.0276</v>
      </c>
      <c r="Q23" s="2">
        <f t="shared" si="0"/>
        <v>0.0276</v>
      </c>
      <c r="R23" s="1">
        <f t="shared" si="3"/>
        <v>0.0039</v>
      </c>
      <c r="S23" s="2">
        <f t="shared" si="1"/>
        <v>0.00901</v>
      </c>
      <c r="T23" s="1">
        <f t="shared" si="2"/>
        <v>10</v>
      </c>
    </row>
    <row r="24" spans="1:20" ht="16.5">
      <c r="A24" s="1" t="s">
        <v>25</v>
      </c>
      <c r="B24" s="1" t="s">
        <v>64</v>
      </c>
      <c r="D24" s="23" t="s">
        <v>4</v>
      </c>
      <c r="E24" s="1">
        <v>1.6</v>
      </c>
      <c r="F24" s="1">
        <v>3.2</v>
      </c>
      <c r="G24" s="1">
        <v>9.6</v>
      </c>
      <c r="H24" s="1">
        <v>6</v>
      </c>
      <c r="I24" s="1">
        <v>9.6</v>
      </c>
      <c r="J24" s="1">
        <v>22.17</v>
      </c>
      <c r="K24" s="1">
        <v>7.5</v>
      </c>
      <c r="L24" s="1">
        <v>12</v>
      </c>
      <c r="M24" s="1">
        <v>6</v>
      </c>
      <c r="N24" s="1">
        <v>6.5</v>
      </c>
      <c r="O24" s="1">
        <v>1</v>
      </c>
      <c r="P24" s="1">
        <v>0</v>
      </c>
      <c r="Q24" s="1">
        <f t="shared" si="0"/>
        <v>22.17</v>
      </c>
      <c r="R24" s="1">
        <f t="shared" si="3"/>
        <v>0</v>
      </c>
      <c r="S24" s="1">
        <f t="shared" si="1"/>
        <v>7.0975</v>
      </c>
      <c r="T24" s="1">
        <f t="shared" si="2"/>
        <v>12</v>
      </c>
    </row>
    <row r="25" spans="1:20" ht="8.25">
      <c r="A25" s="1" t="s">
        <v>114</v>
      </c>
      <c r="C25" s="12" t="s">
        <v>133</v>
      </c>
      <c r="S25" s="1" t="e">
        <f>AVERAGE(F25:Q25)</f>
        <v>#DIV/0!</v>
      </c>
      <c r="T25" s="1">
        <f t="shared" si="2"/>
        <v>0</v>
      </c>
    </row>
    <row r="26" spans="1:20" ht="8.25">
      <c r="A26" s="1" t="s">
        <v>87</v>
      </c>
      <c r="C26" s="2">
        <v>0.028</v>
      </c>
      <c r="D26" s="23" t="s">
        <v>113</v>
      </c>
      <c r="E26" s="1" t="s">
        <v>14</v>
      </c>
      <c r="H26" s="1" t="s">
        <v>14</v>
      </c>
      <c r="K26" s="1" t="s">
        <v>14</v>
      </c>
      <c r="N26" s="1" t="s">
        <v>14</v>
      </c>
      <c r="Q26" s="1">
        <f aca="true" t="shared" si="4" ref="Q26:Q35">MAX(D26:N26)</f>
        <v>0</v>
      </c>
      <c r="R26" s="1">
        <f aca="true" t="shared" si="5" ref="R26:R54">MIN(E26:P26)</f>
        <v>0</v>
      </c>
      <c r="S26" s="1">
        <f aca="true" t="shared" si="6" ref="S26:S54">AVERAGE(E26:Q26)</f>
        <v>0</v>
      </c>
      <c r="T26" s="1">
        <f aca="true" t="shared" si="7" ref="T26:T54">COUNT(E26:P26)</f>
        <v>0</v>
      </c>
    </row>
    <row r="27" spans="1:20" ht="8.25">
      <c r="A27" s="1" t="s">
        <v>88</v>
      </c>
      <c r="C27" s="2">
        <v>0.28</v>
      </c>
      <c r="D27" s="23" t="s">
        <v>113</v>
      </c>
      <c r="E27" s="21" t="s">
        <v>14</v>
      </c>
      <c r="G27" s="18"/>
      <c r="H27" s="21" t="s">
        <v>14</v>
      </c>
      <c r="I27" s="21"/>
      <c r="J27" s="21"/>
      <c r="K27" s="21" t="s">
        <v>14</v>
      </c>
      <c r="M27" s="21"/>
      <c r="N27" s="21" t="s">
        <v>14</v>
      </c>
      <c r="P27" s="21"/>
      <c r="Q27" s="1">
        <f t="shared" si="4"/>
        <v>0</v>
      </c>
      <c r="R27" s="1">
        <f t="shared" si="5"/>
        <v>0</v>
      </c>
      <c r="S27" s="1">
        <f t="shared" si="6"/>
        <v>0</v>
      </c>
      <c r="T27" s="1">
        <f t="shared" si="7"/>
        <v>0</v>
      </c>
    </row>
    <row r="28" spans="1:20" ht="8.25">
      <c r="A28" s="1" t="s">
        <v>89</v>
      </c>
      <c r="C28" s="2">
        <v>0.28</v>
      </c>
      <c r="D28" s="23" t="s">
        <v>113</v>
      </c>
      <c r="E28" s="1" t="s">
        <v>14</v>
      </c>
      <c r="H28" s="1" t="s">
        <v>14</v>
      </c>
      <c r="K28" s="1" t="s">
        <v>14</v>
      </c>
      <c r="N28" s="1" t="s">
        <v>14</v>
      </c>
      <c r="Q28" s="1">
        <f t="shared" si="4"/>
        <v>0</v>
      </c>
      <c r="R28" s="1">
        <f t="shared" si="5"/>
        <v>0</v>
      </c>
      <c r="S28" s="1">
        <f t="shared" si="6"/>
        <v>0</v>
      </c>
      <c r="T28" s="1">
        <f t="shared" si="7"/>
        <v>0</v>
      </c>
    </row>
    <row r="29" spans="1:20" ht="8.25">
      <c r="A29" s="1" t="s">
        <v>90</v>
      </c>
      <c r="C29" s="2">
        <v>0.28</v>
      </c>
      <c r="D29" s="23" t="s">
        <v>113</v>
      </c>
      <c r="E29" s="1" t="s">
        <v>14</v>
      </c>
      <c r="H29" s="1" t="s">
        <v>14</v>
      </c>
      <c r="K29" s="1" t="s">
        <v>14</v>
      </c>
      <c r="N29" s="1" t="s">
        <v>14</v>
      </c>
      <c r="Q29" s="1">
        <f t="shared" si="4"/>
        <v>0</v>
      </c>
      <c r="R29" s="1">
        <f t="shared" si="5"/>
        <v>0</v>
      </c>
      <c r="S29" s="1">
        <f t="shared" si="6"/>
        <v>0</v>
      </c>
      <c r="T29" s="1">
        <f t="shared" si="7"/>
        <v>0</v>
      </c>
    </row>
    <row r="30" spans="1:20" ht="8.25">
      <c r="A30" s="1" t="s">
        <v>91</v>
      </c>
      <c r="C30" s="2">
        <v>0.28</v>
      </c>
      <c r="D30" s="23" t="s">
        <v>113</v>
      </c>
      <c r="E30" s="1" t="s">
        <v>14</v>
      </c>
      <c r="H30" s="1" t="s">
        <v>14</v>
      </c>
      <c r="K30" s="1" t="s">
        <v>14</v>
      </c>
      <c r="N30" s="1" t="s">
        <v>14</v>
      </c>
      <c r="Q30" s="1">
        <f t="shared" si="4"/>
        <v>0</v>
      </c>
      <c r="R30" s="1">
        <f t="shared" si="5"/>
        <v>0</v>
      </c>
      <c r="S30" s="1">
        <f t="shared" si="6"/>
        <v>0</v>
      </c>
      <c r="T30" s="1">
        <f t="shared" si="7"/>
        <v>0</v>
      </c>
    </row>
    <row r="31" spans="1:20" ht="8.25">
      <c r="A31" s="1" t="s">
        <v>92</v>
      </c>
      <c r="C31" s="2">
        <v>0.28</v>
      </c>
      <c r="D31" s="23" t="s">
        <v>113</v>
      </c>
      <c r="E31" s="1" t="s">
        <v>14</v>
      </c>
      <c r="H31" s="1" t="s">
        <v>14</v>
      </c>
      <c r="K31" s="1" t="s">
        <v>14</v>
      </c>
      <c r="N31" s="1" t="s">
        <v>14</v>
      </c>
      <c r="Q31" s="1">
        <f t="shared" si="4"/>
        <v>0</v>
      </c>
      <c r="R31" s="1">
        <f t="shared" si="5"/>
        <v>0</v>
      </c>
      <c r="S31" s="1">
        <f t="shared" si="6"/>
        <v>0</v>
      </c>
      <c r="T31" s="1">
        <f t="shared" si="7"/>
        <v>0</v>
      </c>
    </row>
    <row r="32" spans="1:20" ht="8.25">
      <c r="A32" s="1" t="s">
        <v>93</v>
      </c>
      <c r="C32" s="2">
        <v>0.28</v>
      </c>
      <c r="D32" s="23" t="s">
        <v>113</v>
      </c>
      <c r="E32" s="20" t="s">
        <v>14</v>
      </c>
      <c r="G32" s="20"/>
      <c r="H32" s="20" t="s">
        <v>14</v>
      </c>
      <c r="I32" s="20"/>
      <c r="J32" s="20"/>
      <c r="K32" s="20" t="s">
        <v>14</v>
      </c>
      <c r="M32" s="20"/>
      <c r="N32" s="20" t="s">
        <v>14</v>
      </c>
      <c r="P32" s="20"/>
      <c r="Q32" s="1">
        <f t="shared" si="4"/>
        <v>0</v>
      </c>
      <c r="R32" s="1">
        <f t="shared" si="5"/>
        <v>0</v>
      </c>
      <c r="S32" s="1">
        <f t="shared" si="6"/>
        <v>0</v>
      </c>
      <c r="T32" s="1">
        <f t="shared" si="7"/>
        <v>0</v>
      </c>
    </row>
    <row r="33" spans="1:20" ht="8.25">
      <c r="A33" s="1" t="s">
        <v>94</v>
      </c>
      <c r="C33" s="2">
        <v>0.28</v>
      </c>
      <c r="D33" s="23" t="s">
        <v>113</v>
      </c>
      <c r="E33" s="20" t="s">
        <v>14</v>
      </c>
      <c r="G33" s="20"/>
      <c r="H33" s="20" t="s">
        <v>14</v>
      </c>
      <c r="I33" s="20"/>
      <c r="J33" s="20"/>
      <c r="K33" s="20" t="s">
        <v>14</v>
      </c>
      <c r="M33" s="20"/>
      <c r="N33" s="20" t="s">
        <v>14</v>
      </c>
      <c r="P33" s="20"/>
      <c r="Q33" s="1">
        <f t="shared" si="4"/>
        <v>0</v>
      </c>
      <c r="R33" s="1">
        <f t="shared" si="5"/>
        <v>0</v>
      </c>
      <c r="S33" s="1">
        <f t="shared" si="6"/>
        <v>0</v>
      </c>
      <c r="T33" s="1">
        <f t="shared" si="7"/>
        <v>0</v>
      </c>
    </row>
    <row r="34" spans="1:20" ht="8.25">
      <c r="A34" s="1" t="s">
        <v>95</v>
      </c>
      <c r="C34" s="2">
        <v>0.028</v>
      </c>
      <c r="D34" s="23" t="s">
        <v>113</v>
      </c>
      <c r="E34" s="20" t="s">
        <v>14</v>
      </c>
      <c r="G34" s="20"/>
      <c r="H34" s="20" t="s">
        <v>14</v>
      </c>
      <c r="I34" s="20"/>
      <c r="J34" s="20"/>
      <c r="K34" s="20" t="s">
        <v>14</v>
      </c>
      <c r="M34" s="20"/>
      <c r="N34" s="20" t="s">
        <v>14</v>
      </c>
      <c r="P34" s="20"/>
      <c r="Q34" s="1">
        <f t="shared" si="4"/>
        <v>0</v>
      </c>
      <c r="R34" s="1">
        <f t="shared" si="5"/>
        <v>0</v>
      </c>
      <c r="S34" s="1">
        <f t="shared" si="6"/>
        <v>0</v>
      </c>
      <c r="T34" s="1">
        <f t="shared" si="7"/>
        <v>0</v>
      </c>
    </row>
    <row r="35" spans="1:20" ht="8.25">
      <c r="A35" s="1" t="s">
        <v>96</v>
      </c>
      <c r="C35" s="2">
        <v>0.028</v>
      </c>
      <c r="D35" s="23" t="s">
        <v>113</v>
      </c>
      <c r="E35" s="20" t="s">
        <v>14</v>
      </c>
      <c r="G35" s="20"/>
      <c r="H35" s="20" t="s">
        <v>14</v>
      </c>
      <c r="I35" s="20"/>
      <c r="J35" s="20"/>
      <c r="K35" s="20" t="s">
        <v>14</v>
      </c>
      <c r="M35" s="20"/>
      <c r="N35" s="20" t="s">
        <v>14</v>
      </c>
      <c r="P35" s="20"/>
      <c r="Q35" s="1">
        <f t="shared" si="4"/>
        <v>0</v>
      </c>
      <c r="R35" s="1">
        <f t="shared" si="5"/>
        <v>0</v>
      </c>
      <c r="S35" s="1">
        <f t="shared" si="6"/>
        <v>0</v>
      </c>
      <c r="T35" s="1">
        <f t="shared" si="7"/>
        <v>0</v>
      </c>
    </row>
    <row r="36" spans="1:20" ht="8.25">
      <c r="A36" s="1" t="s">
        <v>97</v>
      </c>
      <c r="C36" s="2">
        <v>0.028</v>
      </c>
      <c r="D36" s="23" t="s">
        <v>113</v>
      </c>
      <c r="E36" s="20" t="s">
        <v>14</v>
      </c>
      <c r="G36" s="20"/>
      <c r="H36" s="20" t="s">
        <v>14</v>
      </c>
      <c r="I36" s="20"/>
      <c r="J36" s="20"/>
      <c r="K36" s="20" t="s">
        <v>14</v>
      </c>
      <c r="M36" s="20"/>
      <c r="N36" s="20" t="s">
        <v>14</v>
      </c>
      <c r="P36" s="20"/>
      <c r="Q36" s="1">
        <f>MAX(D35:N36)</f>
        <v>0</v>
      </c>
      <c r="R36" s="1">
        <f t="shared" si="5"/>
        <v>0</v>
      </c>
      <c r="S36" s="1">
        <f t="shared" si="6"/>
        <v>0</v>
      </c>
      <c r="T36" s="1">
        <f t="shared" si="7"/>
        <v>0</v>
      </c>
    </row>
    <row r="37" spans="1:20" ht="8.25">
      <c r="A37" s="1" t="s">
        <v>115</v>
      </c>
      <c r="C37" s="2">
        <v>0.028</v>
      </c>
      <c r="D37" s="23" t="s">
        <v>113</v>
      </c>
      <c r="E37" s="20" t="s">
        <v>14</v>
      </c>
      <c r="G37" s="20"/>
      <c r="H37" s="20" t="s">
        <v>14</v>
      </c>
      <c r="I37" s="20"/>
      <c r="J37" s="20"/>
      <c r="K37" s="20" t="s">
        <v>14</v>
      </c>
      <c r="M37" s="20"/>
      <c r="N37" s="20" t="s">
        <v>14</v>
      </c>
      <c r="P37" s="20"/>
      <c r="Q37" s="1">
        <f aca="true" t="shared" si="8" ref="Q37:Q54">MAX(D37:N37)</f>
        <v>0</v>
      </c>
      <c r="R37" s="1">
        <f t="shared" si="5"/>
        <v>0</v>
      </c>
      <c r="S37" s="1">
        <f t="shared" si="6"/>
        <v>0</v>
      </c>
      <c r="T37" s="1">
        <f t="shared" si="7"/>
        <v>0</v>
      </c>
    </row>
    <row r="38" spans="1:20" ht="8.25">
      <c r="A38" s="1" t="s">
        <v>116</v>
      </c>
      <c r="C38" s="2">
        <v>0.056</v>
      </c>
      <c r="D38" s="23" t="s">
        <v>113</v>
      </c>
      <c r="E38" s="20" t="s">
        <v>14</v>
      </c>
      <c r="G38" s="20"/>
      <c r="H38" s="20" t="s">
        <v>14</v>
      </c>
      <c r="I38" s="20"/>
      <c r="J38" s="20"/>
      <c r="K38" s="20" t="s">
        <v>14</v>
      </c>
      <c r="M38" s="20"/>
      <c r="N38" s="20" t="s">
        <v>14</v>
      </c>
      <c r="P38" s="20"/>
      <c r="Q38" s="1">
        <f t="shared" si="8"/>
        <v>0</v>
      </c>
      <c r="R38" s="1">
        <f t="shared" si="5"/>
        <v>0</v>
      </c>
      <c r="S38" s="1">
        <f t="shared" si="6"/>
        <v>0</v>
      </c>
      <c r="T38" s="1">
        <f t="shared" si="7"/>
        <v>0</v>
      </c>
    </row>
    <row r="39" spans="1:20" ht="8.25">
      <c r="A39" s="1" t="s">
        <v>98</v>
      </c>
      <c r="C39" s="2">
        <v>0.028</v>
      </c>
      <c r="D39" s="23" t="s">
        <v>113</v>
      </c>
      <c r="E39" s="20" t="s">
        <v>14</v>
      </c>
      <c r="G39" s="20"/>
      <c r="H39" s="20" t="s">
        <v>14</v>
      </c>
      <c r="I39" s="20"/>
      <c r="J39" s="20"/>
      <c r="K39" s="20" t="s">
        <v>14</v>
      </c>
      <c r="M39" s="20"/>
      <c r="N39" s="20" t="s">
        <v>14</v>
      </c>
      <c r="P39" s="20"/>
      <c r="Q39" s="1">
        <f t="shared" si="8"/>
        <v>0</v>
      </c>
      <c r="R39" s="1">
        <f t="shared" si="5"/>
        <v>0</v>
      </c>
      <c r="S39" s="1">
        <f t="shared" si="6"/>
        <v>0</v>
      </c>
      <c r="T39" s="1">
        <f t="shared" si="7"/>
        <v>0</v>
      </c>
    </row>
    <row r="40" spans="1:20" ht="8.25">
      <c r="A40" s="1" t="s">
        <v>99</v>
      </c>
      <c r="C40" s="2">
        <v>0.028</v>
      </c>
      <c r="D40" s="23" t="s">
        <v>113</v>
      </c>
      <c r="E40" s="20" t="s">
        <v>14</v>
      </c>
      <c r="G40" s="20"/>
      <c r="H40" s="20" t="s">
        <v>14</v>
      </c>
      <c r="I40" s="20"/>
      <c r="J40" s="20"/>
      <c r="K40" s="20" t="s">
        <v>14</v>
      </c>
      <c r="M40" s="20"/>
      <c r="N40" s="20" t="s">
        <v>14</v>
      </c>
      <c r="P40" s="20"/>
      <c r="Q40" s="1">
        <f t="shared" si="8"/>
        <v>0</v>
      </c>
      <c r="R40" s="1">
        <f t="shared" si="5"/>
        <v>0</v>
      </c>
      <c r="S40" s="1">
        <f t="shared" si="6"/>
        <v>0</v>
      </c>
      <c r="T40" s="1">
        <f t="shared" si="7"/>
        <v>0</v>
      </c>
    </row>
    <row r="41" spans="1:20" ht="8.25">
      <c r="A41" s="1" t="s">
        <v>100</v>
      </c>
      <c r="C41" s="2">
        <v>0.028</v>
      </c>
      <c r="D41" s="23" t="s">
        <v>113</v>
      </c>
      <c r="E41" s="20" t="s">
        <v>14</v>
      </c>
      <c r="G41" s="20"/>
      <c r="H41" s="20" t="s">
        <v>14</v>
      </c>
      <c r="I41" s="20"/>
      <c r="J41" s="20"/>
      <c r="K41" s="20" t="s">
        <v>14</v>
      </c>
      <c r="M41" s="20"/>
      <c r="N41" s="20" t="s">
        <v>14</v>
      </c>
      <c r="P41" s="20"/>
      <c r="Q41" s="1">
        <f t="shared" si="8"/>
        <v>0</v>
      </c>
      <c r="R41" s="1">
        <f t="shared" si="5"/>
        <v>0</v>
      </c>
      <c r="S41" s="1">
        <f t="shared" si="6"/>
        <v>0</v>
      </c>
      <c r="T41" s="1">
        <f t="shared" si="7"/>
        <v>0</v>
      </c>
    </row>
    <row r="42" spans="1:20" ht="8.25">
      <c r="A42" s="1" t="s">
        <v>101</v>
      </c>
      <c r="C42" s="2">
        <v>0.028</v>
      </c>
      <c r="D42" s="23" t="s">
        <v>113</v>
      </c>
      <c r="E42" s="20" t="s">
        <v>14</v>
      </c>
      <c r="G42" s="20"/>
      <c r="H42" s="20" t="s">
        <v>14</v>
      </c>
      <c r="I42" s="20"/>
      <c r="J42" s="20"/>
      <c r="K42" s="20" t="s">
        <v>14</v>
      </c>
      <c r="M42" s="20"/>
      <c r="N42" s="20" t="s">
        <v>14</v>
      </c>
      <c r="P42" s="20"/>
      <c r="Q42" s="1">
        <f t="shared" si="8"/>
        <v>0</v>
      </c>
      <c r="R42" s="1">
        <f t="shared" si="5"/>
        <v>0</v>
      </c>
      <c r="S42" s="1">
        <f t="shared" si="6"/>
        <v>0</v>
      </c>
      <c r="T42" s="1">
        <f t="shared" si="7"/>
        <v>0</v>
      </c>
    </row>
    <row r="43" spans="1:20" ht="8.25">
      <c r="A43" s="1" t="s">
        <v>102</v>
      </c>
      <c r="C43" s="2">
        <v>0.028</v>
      </c>
      <c r="D43" s="23" t="s">
        <v>113</v>
      </c>
      <c r="E43" s="20" t="s">
        <v>14</v>
      </c>
      <c r="G43" s="20"/>
      <c r="H43" s="20" t="s">
        <v>14</v>
      </c>
      <c r="I43" s="20"/>
      <c r="J43" s="20"/>
      <c r="K43" s="20" t="s">
        <v>14</v>
      </c>
      <c r="M43" s="20"/>
      <c r="N43" s="20" t="s">
        <v>14</v>
      </c>
      <c r="P43" s="20"/>
      <c r="Q43" s="1">
        <f t="shared" si="8"/>
        <v>0</v>
      </c>
      <c r="R43" s="1">
        <f t="shared" si="5"/>
        <v>0</v>
      </c>
      <c r="S43" s="1">
        <f t="shared" si="6"/>
        <v>0</v>
      </c>
      <c r="T43" s="1">
        <f t="shared" si="7"/>
        <v>0</v>
      </c>
    </row>
    <row r="44" spans="1:20" ht="8.25">
      <c r="A44" s="1" t="s">
        <v>103</v>
      </c>
      <c r="C44" s="2">
        <v>0.028</v>
      </c>
      <c r="D44" s="23" t="s">
        <v>113</v>
      </c>
      <c r="E44" s="1" t="s">
        <v>14</v>
      </c>
      <c r="H44" s="1" t="s">
        <v>14</v>
      </c>
      <c r="K44" s="1" t="s">
        <v>14</v>
      </c>
      <c r="N44" s="1" t="s">
        <v>14</v>
      </c>
      <c r="Q44" s="1">
        <f t="shared" si="8"/>
        <v>0</v>
      </c>
      <c r="R44" s="1">
        <f t="shared" si="5"/>
        <v>0</v>
      </c>
      <c r="S44" s="1">
        <f t="shared" si="6"/>
        <v>0</v>
      </c>
      <c r="T44" s="1">
        <f t="shared" si="7"/>
        <v>0</v>
      </c>
    </row>
    <row r="45" spans="1:20" ht="8.25">
      <c r="A45" s="1" t="s">
        <v>104</v>
      </c>
      <c r="C45" s="2">
        <v>0.028</v>
      </c>
      <c r="D45" s="23" t="s">
        <v>113</v>
      </c>
      <c r="E45" s="20" t="s">
        <v>14</v>
      </c>
      <c r="G45" s="20"/>
      <c r="H45" s="20" t="s">
        <v>14</v>
      </c>
      <c r="I45" s="20"/>
      <c r="J45" s="20"/>
      <c r="K45" s="20" t="s">
        <v>14</v>
      </c>
      <c r="M45" s="20"/>
      <c r="N45" s="20" t="s">
        <v>14</v>
      </c>
      <c r="P45" s="20"/>
      <c r="Q45" s="1">
        <f t="shared" si="8"/>
        <v>0</v>
      </c>
      <c r="R45" s="1">
        <f t="shared" si="5"/>
        <v>0</v>
      </c>
      <c r="S45" s="1">
        <f t="shared" si="6"/>
        <v>0</v>
      </c>
      <c r="T45" s="1">
        <f t="shared" si="7"/>
        <v>0</v>
      </c>
    </row>
    <row r="46" spans="1:20" ht="8.25">
      <c r="A46" s="1" t="s">
        <v>105</v>
      </c>
      <c r="C46" s="2">
        <v>0.028</v>
      </c>
      <c r="D46" s="23" t="s">
        <v>113</v>
      </c>
      <c r="E46" s="20" t="s">
        <v>14</v>
      </c>
      <c r="G46" s="20"/>
      <c r="H46" s="20" t="s">
        <v>14</v>
      </c>
      <c r="I46" s="20"/>
      <c r="J46" s="20"/>
      <c r="K46" s="20" t="s">
        <v>14</v>
      </c>
      <c r="M46" s="20"/>
      <c r="N46" s="20" t="s">
        <v>14</v>
      </c>
      <c r="P46" s="20"/>
      <c r="Q46" s="1">
        <f t="shared" si="8"/>
        <v>0</v>
      </c>
      <c r="R46" s="1">
        <f t="shared" si="5"/>
        <v>0</v>
      </c>
      <c r="S46" s="1">
        <f t="shared" si="6"/>
        <v>0</v>
      </c>
      <c r="T46" s="1">
        <f t="shared" si="7"/>
        <v>0</v>
      </c>
    </row>
    <row r="47" spans="1:20" ht="8.25">
      <c r="A47" s="1" t="s">
        <v>106</v>
      </c>
      <c r="C47" s="2">
        <v>0.028</v>
      </c>
      <c r="D47" s="23" t="s">
        <v>113</v>
      </c>
      <c r="E47" s="20" t="s">
        <v>14</v>
      </c>
      <c r="G47" s="20"/>
      <c r="H47" s="20" t="s">
        <v>14</v>
      </c>
      <c r="I47" s="20"/>
      <c r="J47" s="20"/>
      <c r="K47" s="20" t="s">
        <v>14</v>
      </c>
      <c r="M47" s="20"/>
      <c r="N47" s="20" t="s">
        <v>14</v>
      </c>
      <c r="P47" s="20"/>
      <c r="Q47" s="1">
        <f t="shared" si="8"/>
        <v>0</v>
      </c>
      <c r="R47" s="1">
        <f t="shared" si="5"/>
        <v>0</v>
      </c>
      <c r="S47" s="1">
        <f t="shared" si="6"/>
        <v>0</v>
      </c>
      <c r="T47" s="1">
        <f t="shared" si="7"/>
        <v>0</v>
      </c>
    </row>
    <row r="48" spans="1:20" ht="8.25">
      <c r="A48" s="1" t="s">
        <v>117</v>
      </c>
      <c r="C48" s="2">
        <v>0.028</v>
      </c>
      <c r="D48" s="23" t="s">
        <v>113</v>
      </c>
      <c r="E48" s="20" t="s">
        <v>14</v>
      </c>
      <c r="G48" s="20"/>
      <c r="H48" s="20" t="s">
        <v>14</v>
      </c>
      <c r="I48" s="20"/>
      <c r="J48" s="20"/>
      <c r="K48" s="20" t="s">
        <v>14</v>
      </c>
      <c r="M48" s="20"/>
      <c r="N48" s="20" t="s">
        <v>14</v>
      </c>
      <c r="P48" s="20"/>
      <c r="Q48" s="1">
        <f t="shared" si="8"/>
        <v>0</v>
      </c>
      <c r="R48" s="1">
        <f t="shared" si="5"/>
        <v>0</v>
      </c>
      <c r="S48" s="1">
        <f t="shared" si="6"/>
        <v>0</v>
      </c>
      <c r="T48" s="1">
        <f t="shared" si="7"/>
        <v>0</v>
      </c>
    </row>
    <row r="49" spans="1:20" ht="8.25">
      <c r="A49" s="1" t="s">
        <v>107</v>
      </c>
      <c r="C49" s="2">
        <v>0.028</v>
      </c>
      <c r="D49" s="23" t="s">
        <v>113</v>
      </c>
      <c r="E49" s="1" t="s">
        <v>14</v>
      </c>
      <c r="G49" s="20"/>
      <c r="H49" s="1" t="s">
        <v>14</v>
      </c>
      <c r="J49" s="20"/>
      <c r="K49" s="1" t="s">
        <v>14</v>
      </c>
      <c r="M49" s="20"/>
      <c r="N49" s="1" t="s">
        <v>14</v>
      </c>
      <c r="P49" s="20"/>
      <c r="Q49" s="1">
        <f t="shared" si="8"/>
        <v>0</v>
      </c>
      <c r="R49" s="1">
        <f t="shared" si="5"/>
        <v>0</v>
      </c>
      <c r="S49" s="1">
        <f t="shared" si="6"/>
        <v>0</v>
      </c>
      <c r="T49" s="1">
        <f t="shared" si="7"/>
        <v>0</v>
      </c>
    </row>
    <row r="50" spans="1:20" ht="8.25">
      <c r="A50" s="1" t="s">
        <v>108</v>
      </c>
      <c r="C50" s="2">
        <v>0.028</v>
      </c>
      <c r="D50" s="23" t="s">
        <v>113</v>
      </c>
      <c r="E50" s="20" t="s">
        <v>14</v>
      </c>
      <c r="G50" s="20"/>
      <c r="H50" s="20" t="s">
        <v>14</v>
      </c>
      <c r="I50" s="20"/>
      <c r="J50" s="20"/>
      <c r="K50" s="20" t="s">
        <v>14</v>
      </c>
      <c r="M50" s="20"/>
      <c r="N50" s="20" t="s">
        <v>14</v>
      </c>
      <c r="P50" s="20"/>
      <c r="Q50" s="1">
        <f t="shared" si="8"/>
        <v>0</v>
      </c>
      <c r="R50" s="1">
        <f t="shared" si="5"/>
        <v>0</v>
      </c>
      <c r="S50" s="1">
        <f t="shared" si="6"/>
        <v>0</v>
      </c>
      <c r="T50" s="1">
        <f t="shared" si="7"/>
        <v>0</v>
      </c>
    </row>
    <row r="51" spans="1:20" ht="8.25">
      <c r="A51" s="1" t="s">
        <v>109</v>
      </c>
      <c r="C51" s="2">
        <v>0.028</v>
      </c>
      <c r="D51" s="23" t="s">
        <v>113</v>
      </c>
      <c r="E51" s="20" t="s">
        <v>14</v>
      </c>
      <c r="G51" s="20"/>
      <c r="H51" s="20" t="s">
        <v>14</v>
      </c>
      <c r="I51" s="20"/>
      <c r="J51" s="20"/>
      <c r="K51" s="20" t="s">
        <v>14</v>
      </c>
      <c r="M51" s="20"/>
      <c r="N51" s="20" t="s">
        <v>14</v>
      </c>
      <c r="P51" s="20"/>
      <c r="Q51" s="1">
        <f t="shared" si="8"/>
        <v>0</v>
      </c>
      <c r="R51" s="1">
        <f t="shared" si="5"/>
        <v>0</v>
      </c>
      <c r="S51" s="1">
        <f t="shared" si="6"/>
        <v>0</v>
      </c>
      <c r="T51" s="1">
        <f t="shared" si="7"/>
        <v>0</v>
      </c>
    </row>
    <row r="52" spans="1:20" ht="8.25">
      <c r="A52" s="1" t="s">
        <v>110</v>
      </c>
      <c r="C52" s="2">
        <v>0.28</v>
      </c>
      <c r="D52" s="23" t="s">
        <v>113</v>
      </c>
      <c r="E52" s="20" t="s">
        <v>14</v>
      </c>
      <c r="G52" s="20"/>
      <c r="H52" s="20" t="s">
        <v>14</v>
      </c>
      <c r="I52" s="20"/>
      <c r="J52" s="20"/>
      <c r="K52" s="20" t="s">
        <v>14</v>
      </c>
      <c r="M52" s="20"/>
      <c r="N52" s="20" t="s">
        <v>14</v>
      </c>
      <c r="P52" s="20"/>
      <c r="Q52" s="1">
        <f t="shared" si="8"/>
        <v>0</v>
      </c>
      <c r="R52" s="1">
        <f t="shared" si="5"/>
        <v>0</v>
      </c>
      <c r="S52" s="1">
        <f t="shared" si="6"/>
        <v>0</v>
      </c>
      <c r="T52" s="1">
        <f t="shared" si="7"/>
        <v>0</v>
      </c>
    </row>
    <row r="53" spans="1:20" ht="8.25">
      <c r="A53" s="1" t="s">
        <v>111</v>
      </c>
      <c r="C53" s="2">
        <v>2.1</v>
      </c>
      <c r="D53" s="23" t="s">
        <v>113</v>
      </c>
      <c r="E53" s="20" t="s">
        <v>14</v>
      </c>
      <c r="G53" s="20"/>
      <c r="H53" s="20" t="s">
        <v>14</v>
      </c>
      <c r="I53" s="20"/>
      <c r="J53" s="20"/>
      <c r="K53" s="20" t="s">
        <v>14</v>
      </c>
      <c r="M53" s="20"/>
      <c r="N53" s="20" t="s">
        <v>14</v>
      </c>
      <c r="P53" s="20"/>
      <c r="Q53" s="1">
        <f t="shared" si="8"/>
        <v>0</v>
      </c>
      <c r="R53" s="1">
        <f t="shared" si="5"/>
        <v>0</v>
      </c>
      <c r="S53" s="1">
        <f t="shared" si="6"/>
        <v>0</v>
      </c>
      <c r="T53" s="1">
        <f t="shared" si="7"/>
        <v>0</v>
      </c>
    </row>
    <row r="54" spans="1:20" ht="8.25">
      <c r="A54" s="1" t="s">
        <v>112</v>
      </c>
      <c r="C54" s="2">
        <v>0.52</v>
      </c>
      <c r="D54" s="23" t="s">
        <v>113</v>
      </c>
      <c r="E54" s="20" t="s">
        <v>14</v>
      </c>
      <c r="G54" s="20"/>
      <c r="H54" s="20" t="s">
        <v>14</v>
      </c>
      <c r="I54" s="20"/>
      <c r="J54" s="20"/>
      <c r="K54" s="20" t="s">
        <v>14</v>
      </c>
      <c r="M54" s="20"/>
      <c r="N54" s="20" t="s">
        <v>14</v>
      </c>
      <c r="P54" s="20"/>
      <c r="Q54" s="1">
        <f t="shared" si="8"/>
        <v>0</v>
      </c>
      <c r="R54" s="1">
        <f t="shared" si="5"/>
        <v>0</v>
      </c>
      <c r="S54" s="1">
        <f t="shared" si="6"/>
        <v>0</v>
      </c>
      <c r="T54" s="1">
        <f t="shared" si="7"/>
        <v>0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12" customWidth="1"/>
    <col min="2" max="3" width="11.421875" style="12" customWidth="1"/>
    <col min="4" max="4" width="4.140625" style="12" customWidth="1"/>
    <col min="5" max="5" width="5.421875" style="12" bestFit="1" customWidth="1"/>
    <col min="6" max="8" width="5.7109375" style="12" bestFit="1" customWidth="1"/>
    <col min="9" max="9" width="5.57421875" style="12" bestFit="1" customWidth="1"/>
    <col min="10" max="10" width="5.7109375" style="12" bestFit="1" customWidth="1"/>
    <col min="11" max="11" width="5.57421875" style="12" bestFit="1" customWidth="1"/>
    <col min="12" max="13" width="5.7109375" style="12" bestFit="1" customWidth="1"/>
    <col min="14" max="14" width="6.421875" style="12" customWidth="1"/>
    <col min="15" max="15" width="5.7109375" style="12" customWidth="1"/>
    <col min="16" max="16" width="5.8515625" style="12" customWidth="1"/>
    <col min="17" max="17" width="4.57421875" style="12" bestFit="1" customWidth="1"/>
    <col min="18" max="18" width="5.28125" style="12" bestFit="1" customWidth="1"/>
    <col min="19" max="19" width="8.8515625" style="12" bestFit="1" customWidth="1"/>
    <col min="20" max="20" width="4.421875" style="12" bestFit="1" customWidth="1"/>
    <col min="21" max="16384" width="14.57421875" style="12" customWidth="1"/>
  </cols>
  <sheetData>
    <row r="1" spans="2:7" ht="8.25">
      <c r="B1" s="12" t="s">
        <v>83</v>
      </c>
      <c r="C1" s="2" t="s">
        <v>133</v>
      </c>
      <c r="D1" s="12" t="s">
        <v>68</v>
      </c>
      <c r="G1" s="12" t="s">
        <v>138</v>
      </c>
    </row>
    <row r="2" spans="2:4" ht="8.25">
      <c r="B2" s="12" t="s">
        <v>84</v>
      </c>
      <c r="C2" s="2"/>
      <c r="D2" s="12" t="s">
        <v>86</v>
      </c>
    </row>
    <row r="3" spans="1:20" ht="8.25">
      <c r="A3" s="2"/>
      <c r="B3" s="2" t="s">
        <v>85</v>
      </c>
      <c r="C3" s="2"/>
      <c r="D3" s="2"/>
      <c r="E3" s="3">
        <v>38718</v>
      </c>
      <c r="F3" s="3">
        <v>38749</v>
      </c>
      <c r="G3" s="3">
        <v>38777</v>
      </c>
      <c r="H3" s="3">
        <v>38808</v>
      </c>
      <c r="I3" s="3">
        <v>38838</v>
      </c>
      <c r="J3" s="3">
        <v>38504</v>
      </c>
      <c r="K3" s="3">
        <v>38899</v>
      </c>
      <c r="L3" s="3">
        <v>38930</v>
      </c>
      <c r="M3" s="3">
        <v>38961</v>
      </c>
      <c r="N3" s="3">
        <v>38991</v>
      </c>
      <c r="O3" s="3">
        <v>39022</v>
      </c>
      <c r="P3" s="3">
        <v>39052</v>
      </c>
      <c r="Q3" s="4" t="s">
        <v>126</v>
      </c>
      <c r="R3" s="4" t="s">
        <v>127</v>
      </c>
      <c r="S3" s="4" t="s">
        <v>128</v>
      </c>
      <c r="T3" s="2" t="s">
        <v>129</v>
      </c>
    </row>
    <row r="4" spans="1:20" ht="8.25">
      <c r="A4" s="2" t="s">
        <v>0</v>
      </c>
      <c r="B4" s="2" t="s">
        <v>52</v>
      </c>
      <c r="C4" s="2"/>
      <c r="D4" s="2" t="s">
        <v>28</v>
      </c>
      <c r="E4" s="13">
        <v>8.82</v>
      </c>
      <c r="F4" s="13">
        <v>11.73</v>
      </c>
      <c r="G4" s="14">
        <v>5.38</v>
      </c>
      <c r="H4" s="2">
        <v>6.03</v>
      </c>
      <c r="I4" s="2">
        <v>4.25</v>
      </c>
      <c r="J4" s="2">
        <v>4.34</v>
      </c>
      <c r="K4" s="14">
        <v>1.9</v>
      </c>
      <c r="L4" s="14">
        <v>1.75</v>
      </c>
      <c r="M4" s="2">
        <v>2.64</v>
      </c>
      <c r="N4" s="2">
        <v>4.94</v>
      </c>
      <c r="O4" s="2">
        <v>7.58</v>
      </c>
      <c r="P4" s="2">
        <v>7.92</v>
      </c>
      <c r="Q4" s="2">
        <f aca="true" t="shared" si="0" ref="Q4:Q24">MAX(E4:P4)</f>
        <v>11.73</v>
      </c>
      <c r="R4" s="12">
        <f>MIN(E4:P4)</f>
        <v>1.75</v>
      </c>
      <c r="S4" s="2">
        <f aca="true" t="shared" si="1" ref="S4:S24">AVERAGE(E4:P4)</f>
        <v>5.606666666666666</v>
      </c>
      <c r="T4" s="2">
        <f aca="true" t="shared" si="2" ref="T4:T25">COUNT(E4:P4)</f>
        <v>12</v>
      </c>
    </row>
    <row r="5" spans="1:20" ht="8.25">
      <c r="A5" s="2" t="s">
        <v>3</v>
      </c>
      <c r="B5" s="2" t="s">
        <v>3</v>
      </c>
      <c r="C5" s="2"/>
      <c r="D5" s="2" t="s">
        <v>30</v>
      </c>
      <c r="E5" s="13">
        <v>6.62</v>
      </c>
      <c r="F5" s="13">
        <v>7.2</v>
      </c>
      <c r="G5" s="14">
        <v>5.65</v>
      </c>
      <c r="H5" s="2">
        <v>6</v>
      </c>
      <c r="I5" s="2">
        <v>6</v>
      </c>
      <c r="J5" s="2">
        <v>6.4</v>
      </c>
      <c r="K5" s="14">
        <v>6.3</v>
      </c>
      <c r="L5" s="14">
        <v>6.37</v>
      </c>
      <c r="M5" s="2">
        <v>6.5</v>
      </c>
      <c r="N5" s="2">
        <v>6.23</v>
      </c>
      <c r="O5" s="2">
        <v>6.2</v>
      </c>
      <c r="P5" s="2">
        <v>6.3</v>
      </c>
      <c r="Q5" s="2">
        <f t="shared" si="0"/>
        <v>7.2</v>
      </c>
      <c r="R5" s="12">
        <f>MIN(E5:P5)</f>
        <v>5.65</v>
      </c>
      <c r="S5" s="2">
        <f t="shared" si="1"/>
        <v>6.314166666666666</v>
      </c>
      <c r="T5" s="2">
        <f t="shared" si="2"/>
        <v>12</v>
      </c>
    </row>
    <row r="6" spans="1:22" ht="8.25">
      <c r="A6" s="2" t="s">
        <v>2</v>
      </c>
      <c r="B6" s="2" t="s">
        <v>53</v>
      </c>
      <c r="C6" s="2"/>
      <c r="D6" s="2" t="s">
        <v>29</v>
      </c>
      <c r="E6" s="13">
        <v>9.6</v>
      </c>
      <c r="F6" s="13">
        <v>5.7</v>
      </c>
      <c r="G6" s="14">
        <v>18.5</v>
      </c>
      <c r="H6" s="2">
        <v>14</v>
      </c>
      <c r="I6" s="2">
        <v>18</v>
      </c>
      <c r="J6" s="2">
        <v>24</v>
      </c>
      <c r="K6" s="14">
        <v>26</v>
      </c>
      <c r="L6" s="14">
        <v>26</v>
      </c>
      <c r="M6" s="2">
        <v>22</v>
      </c>
      <c r="N6" s="2">
        <v>18.6</v>
      </c>
      <c r="O6" s="2">
        <v>13.2</v>
      </c>
      <c r="P6" s="2">
        <v>9.4</v>
      </c>
      <c r="Q6" s="2">
        <f t="shared" si="0"/>
        <v>26</v>
      </c>
      <c r="R6" s="12">
        <f>MIN(E6:P6)</f>
        <v>5.7</v>
      </c>
      <c r="S6" s="2">
        <f t="shared" si="1"/>
        <v>17.083333333333332</v>
      </c>
      <c r="T6" s="2">
        <f t="shared" si="2"/>
        <v>12</v>
      </c>
      <c r="U6" s="15"/>
      <c r="V6" s="14"/>
    </row>
    <row r="7" spans="1:22" ht="8.25">
      <c r="A7" s="2" t="s">
        <v>118</v>
      </c>
      <c r="B7" s="2" t="s">
        <v>119</v>
      </c>
      <c r="C7" s="2">
        <v>10</v>
      </c>
      <c r="D7" s="2" t="s">
        <v>125</v>
      </c>
      <c r="E7" s="2" t="s">
        <v>14</v>
      </c>
      <c r="F7" s="2" t="s">
        <v>14</v>
      </c>
      <c r="G7" s="13" t="s">
        <v>14</v>
      </c>
      <c r="H7" s="2" t="s">
        <v>14</v>
      </c>
      <c r="I7" s="2" t="s">
        <v>14</v>
      </c>
      <c r="J7" s="2" t="s">
        <v>14</v>
      </c>
      <c r="K7" s="2" t="s">
        <v>14</v>
      </c>
      <c r="L7" s="2" t="s">
        <v>14</v>
      </c>
      <c r="M7" s="2" t="s">
        <v>14</v>
      </c>
      <c r="N7" s="2">
        <v>17</v>
      </c>
      <c r="O7" s="2">
        <v>12</v>
      </c>
      <c r="P7" s="2" t="s">
        <v>14</v>
      </c>
      <c r="Q7" s="2">
        <f t="shared" si="0"/>
        <v>17</v>
      </c>
      <c r="R7" s="12">
        <f>MIN(E7:P7)</f>
        <v>12</v>
      </c>
      <c r="S7" s="2">
        <f t="shared" si="1"/>
        <v>14.5</v>
      </c>
      <c r="T7" s="2">
        <f t="shared" si="2"/>
        <v>2</v>
      </c>
      <c r="U7" s="15"/>
      <c r="V7" s="14"/>
    </row>
    <row r="8" spans="1:22" ht="8.25">
      <c r="A8" s="2" t="s">
        <v>120</v>
      </c>
      <c r="B8" s="2" t="s">
        <v>120</v>
      </c>
      <c r="C8" s="2">
        <v>0.02</v>
      </c>
      <c r="D8" s="2" t="s">
        <v>125</v>
      </c>
      <c r="E8" s="2" t="s">
        <v>14</v>
      </c>
      <c r="F8" s="2" t="s">
        <v>14</v>
      </c>
      <c r="G8" s="13" t="s">
        <v>14</v>
      </c>
      <c r="H8" s="2" t="s">
        <v>14</v>
      </c>
      <c r="I8" s="2" t="s">
        <v>14</v>
      </c>
      <c r="J8" s="2">
        <v>0.035</v>
      </c>
      <c r="K8" s="2" t="s">
        <v>14</v>
      </c>
      <c r="L8" s="2" t="s">
        <v>14</v>
      </c>
      <c r="M8" s="2" t="s">
        <v>14</v>
      </c>
      <c r="N8" s="2" t="s">
        <v>14</v>
      </c>
      <c r="O8" s="2">
        <v>0.2</v>
      </c>
      <c r="P8" s="2" t="s">
        <v>14</v>
      </c>
      <c r="Q8" s="2">
        <f t="shared" si="0"/>
        <v>0.2</v>
      </c>
      <c r="R8" s="12">
        <f>MAX(E8:P8)</f>
        <v>0.2</v>
      </c>
      <c r="S8" s="2">
        <f t="shared" si="1"/>
        <v>0.11750000000000001</v>
      </c>
      <c r="T8" s="2">
        <f t="shared" si="2"/>
        <v>2</v>
      </c>
      <c r="U8" s="15"/>
      <c r="V8" s="14"/>
    </row>
    <row r="9" spans="1:22" ht="8.25">
      <c r="A9" s="2" t="s">
        <v>121</v>
      </c>
      <c r="B9" s="2" t="s">
        <v>121</v>
      </c>
      <c r="C9" s="2">
        <v>0.02</v>
      </c>
      <c r="D9" s="2" t="s">
        <v>125</v>
      </c>
      <c r="E9" s="2">
        <v>0.27</v>
      </c>
      <c r="F9" s="2">
        <v>0.12</v>
      </c>
      <c r="G9" s="2">
        <v>0.054</v>
      </c>
      <c r="H9" s="2">
        <v>0.026</v>
      </c>
      <c r="I9" s="2">
        <v>0.14</v>
      </c>
      <c r="J9" s="2">
        <v>0.094</v>
      </c>
      <c r="K9" s="2">
        <v>0.022</v>
      </c>
      <c r="L9" s="2">
        <v>0.046</v>
      </c>
      <c r="M9" s="2">
        <v>0.07</v>
      </c>
      <c r="N9" s="2">
        <v>0.12</v>
      </c>
      <c r="O9" s="2">
        <v>0.17</v>
      </c>
      <c r="P9" s="2">
        <v>0.16</v>
      </c>
      <c r="Q9" s="2">
        <f t="shared" si="0"/>
        <v>0.27</v>
      </c>
      <c r="R9" s="12">
        <f aca="true" t="shared" si="3" ref="R9:R24">MIN(E9:P9)</f>
        <v>0.022</v>
      </c>
      <c r="S9" s="2">
        <f t="shared" si="1"/>
        <v>0.10766666666666667</v>
      </c>
      <c r="T9" s="2">
        <f t="shared" si="2"/>
        <v>12</v>
      </c>
      <c r="U9" s="15"/>
      <c r="V9" s="14"/>
    </row>
    <row r="10" spans="1:22" ht="16.5">
      <c r="A10" s="1" t="s">
        <v>122</v>
      </c>
      <c r="B10" s="1" t="s">
        <v>123</v>
      </c>
      <c r="C10" s="1">
        <v>0.01</v>
      </c>
      <c r="D10" s="2" t="s">
        <v>125</v>
      </c>
      <c r="E10" s="2">
        <v>0.12</v>
      </c>
      <c r="F10" s="2">
        <v>0.075</v>
      </c>
      <c r="G10" s="2">
        <v>0.073</v>
      </c>
      <c r="H10" s="2">
        <v>0.018</v>
      </c>
      <c r="I10" s="2">
        <v>0.033</v>
      </c>
      <c r="J10" s="2">
        <v>0.05</v>
      </c>
      <c r="K10" s="2">
        <v>0.15</v>
      </c>
      <c r="L10" s="2">
        <v>0.046</v>
      </c>
      <c r="M10" s="2">
        <v>0.024</v>
      </c>
      <c r="N10" s="2">
        <v>0.048</v>
      </c>
      <c r="O10" s="2">
        <v>0.045</v>
      </c>
      <c r="P10" s="2">
        <v>0.056</v>
      </c>
      <c r="Q10" s="1">
        <f t="shared" si="0"/>
        <v>0.15</v>
      </c>
      <c r="R10" s="12">
        <f t="shared" si="3"/>
        <v>0.018</v>
      </c>
      <c r="S10" s="1">
        <f t="shared" si="1"/>
        <v>0.06150000000000002</v>
      </c>
      <c r="T10" s="2">
        <f t="shared" si="2"/>
        <v>12</v>
      </c>
      <c r="U10" s="15"/>
      <c r="V10" s="14"/>
    </row>
    <row r="11" spans="1:22" ht="8.25">
      <c r="A11" s="2" t="s">
        <v>124</v>
      </c>
      <c r="B11" s="2" t="s">
        <v>124</v>
      </c>
      <c r="C11" s="2">
        <v>1</v>
      </c>
      <c r="D11" s="2" t="s">
        <v>125</v>
      </c>
      <c r="E11" s="2">
        <v>4.3</v>
      </c>
      <c r="F11" s="2">
        <v>3.1</v>
      </c>
      <c r="G11" s="2">
        <v>6.2</v>
      </c>
      <c r="H11" s="2">
        <v>7.9</v>
      </c>
      <c r="I11" s="2">
        <v>6.8</v>
      </c>
      <c r="J11" s="2">
        <v>5.9</v>
      </c>
      <c r="K11" s="2">
        <v>5</v>
      </c>
      <c r="L11" s="2">
        <v>6.7</v>
      </c>
      <c r="M11" s="2">
        <v>8.3</v>
      </c>
      <c r="N11" s="2">
        <v>3.9</v>
      </c>
      <c r="O11" s="2">
        <v>4.1</v>
      </c>
      <c r="P11" s="2">
        <v>4.1</v>
      </c>
      <c r="Q11" s="2">
        <f t="shared" si="0"/>
        <v>8.3</v>
      </c>
      <c r="R11" s="12">
        <f t="shared" si="3"/>
        <v>3.1</v>
      </c>
      <c r="S11" s="2">
        <f t="shared" si="1"/>
        <v>5.5249999999999995</v>
      </c>
      <c r="T11" s="2">
        <f t="shared" si="2"/>
        <v>12</v>
      </c>
      <c r="U11" s="15"/>
      <c r="V11" s="14"/>
    </row>
    <row r="12" spans="1:22" ht="8.25">
      <c r="A12" s="2" t="s">
        <v>11</v>
      </c>
      <c r="B12" s="2" t="s">
        <v>55</v>
      </c>
      <c r="C12" s="2">
        <v>0.02</v>
      </c>
      <c r="D12" s="2" t="s">
        <v>24</v>
      </c>
      <c r="E12" s="2">
        <v>0.2389</v>
      </c>
      <c r="F12" s="2">
        <v>0.1195</v>
      </c>
      <c r="G12" s="2">
        <v>0.2736</v>
      </c>
      <c r="H12" s="2">
        <v>0.0259</v>
      </c>
      <c r="I12" s="2">
        <v>0.1284</v>
      </c>
      <c r="J12" s="2">
        <v>0.94</v>
      </c>
      <c r="K12" s="2">
        <v>0.0392</v>
      </c>
      <c r="L12" s="12">
        <v>0.1403</v>
      </c>
      <c r="M12" s="2">
        <v>0.1412</v>
      </c>
      <c r="N12" s="2">
        <v>0.1692</v>
      </c>
      <c r="O12" s="2">
        <v>0.1609</v>
      </c>
      <c r="P12" s="2">
        <v>0.4067</v>
      </c>
      <c r="Q12" s="2">
        <f t="shared" si="0"/>
        <v>0.94</v>
      </c>
      <c r="R12" s="12">
        <f t="shared" si="3"/>
        <v>0.0259</v>
      </c>
      <c r="S12" s="2">
        <f t="shared" si="1"/>
        <v>0.2319833333333333</v>
      </c>
      <c r="T12" s="2">
        <f t="shared" si="2"/>
        <v>12</v>
      </c>
      <c r="U12" s="15"/>
      <c r="V12" s="14"/>
    </row>
    <row r="13" spans="1:22" ht="8.25">
      <c r="A13" s="2" t="s">
        <v>50</v>
      </c>
      <c r="B13" s="2" t="s">
        <v>66</v>
      </c>
      <c r="C13" s="2">
        <v>0.0002</v>
      </c>
      <c r="D13" s="2" t="s">
        <v>125</v>
      </c>
      <c r="E13" s="2" t="s">
        <v>14</v>
      </c>
      <c r="F13" s="2" t="s">
        <v>14</v>
      </c>
      <c r="G13" s="2" t="s">
        <v>14</v>
      </c>
      <c r="H13" s="2" t="s">
        <v>14</v>
      </c>
      <c r="I13" s="2">
        <v>0.0005</v>
      </c>
      <c r="J13" s="2">
        <v>0.0003</v>
      </c>
      <c r="K13" s="2" t="s">
        <v>14</v>
      </c>
      <c r="L13" s="12" t="s">
        <v>14</v>
      </c>
      <c r="M13" s="2" t="s">
        <v>14</v>
      </c>
      <c r="N13" s="2" t="s">
        <v>14</v>
      </c>
      <c r="O13" s="2" t="s">
        <v>14</v>
      </c>
      <c r="P13" s="2" t="s">
        <v>14</v>
      </c>
      <c r="Q13" s="2">
        <f t="shared" si="0"/>
        <v>0.0005</v>
      </c>
      <c r="R13" s="12">
        <f t="shared" si="3"/>
        <v>0.0003</v>
      </c>
      <c r="S13" s="2">
        <f t="shared" si="1"/>
        <v>0.00039999999999999996</v>
      </c>
      <c r="T13" s="2">
        <f t="shared" si="2"/>
        <v>2</v>
      </c>
      <c r="U13" s="15"/>
      <c r="V13" s="14"/>
    </row>
    <row r="14" spans="1:22" ht="8.25">
      <c r="A14" s="2" t="s">
        <v>13</v>
      </c>
      <c r="B14" s="2" t="s">
        <v>56</v>
      </c>
      <c r="C14" s="2">
        <v>0.001</v>
      </c>
      <c r="D14" s="2" t="s">
        <v>1</v>
      </c>
      <c r="E14" s="2" t="s">
        <v>14</v>
      </c>
      <c r="F14" s="2" t="s">
        <v>14</v>
      </c>
      <c r="G14" s="2" t="s">
        <v>14</v>
      </c>
      <c r="H14" s="2">
        <v>0.0012</v>
      </c>
      <c r="I14" s="2" t="s">
        <v>14</v>
      </c>
      <c r="J14" s="2" t="s">
        <v>14</v>
      </c>
      <c r="K14" s="2" t="s">
        <v>14</v>
      </c>
      <c r="L14" s="12" t="s">
        <v>14</v>
      </c>
      <c r="M14" s="2" t="s">
        <v>14</v>
      </c>
      <c r="N14" s="2" t="s">
        <v>14</v>
      </c>
      <c r="O14" s="2" t="s">
        <v>14</v>
      </c>
      <c r="P14" s="2" t="s">
        <v>14</v>
      </c>
      <c r="Q14" s="2">
        <f t="shared" si="0"/>
        <v>0.0012</v>
      </c>
      <c r="R14" s="12">
        <f t="shared" si="3"/>
        <v>0.0012</v>
      </c>
      <c r="S14" s="2">
        <f t="shared" si="1"/>
        <v>0.0012</v>
      </c>
      <c r="T14" s="2">
        <f t="shared" si="2"/>
        <v>1</v>
      </c>
      <c r="U14" s="15"/>
      <c r="V14" s="14"/>
    </row>
    <row r="15" spans="1:22" ht="8.25">
      <c r="A15" s="2" t="s">
        <v>16</v>
      </c>
      <c r="B15" s="2" t="s">
        <v>57</v>
      </c>
      <c r="C15" s="2">
        <v>0.001</v>
      </c>
      <c r="D15" s="2" t="s">
        <v>1</v>
      </c>
      <c r="E15" s="2" t="s">
        <v>14</v>
      </c>
      <c r="F15" s="2" t="s">
        <v>14</v>
      </c>
      <c r="G15" s="2" t="s">
        <v>14</v>
      </c>
      <c r="H15" s="2" t="s">
        <v>14</v>
      </c>
      <c r="I15" s="2" t="s">
        <v>14</v>
      </c>
      <c r="J15" s="2" t="s">
        <v>14</v>
      </c>
      <c r="K15" s="2" t="s">
        <v>14</v>
      </c>
      <c r="L15" s="12" t="s">
        <v>14</v>
      </c>
      <c r="M15" s="2" t="s">
        <v>14</v>
      </c>
      <c r="N15" s="2" t="s">
        <v>14</v>
      </c>
      <c r="O15" s="2" t="s">
        <v>14</v>
      </c>
      <c r="P15" s="2" t="s">
        <v>14</v>
      </c>
      <c r="Q15" s="2">
        <f t="shared" si="0"/>
        <v>0</v>
      </c>
      <c r="R15" s="12">
        <f t="shared" si="3"/>
        <v>0</v>
      </c>
      <c r="S15" s="2" t="e">
        <f t="shared" si="1"/>
        <v>#DIV/0!</v>
      </c>
      <c r="T15" s="2">
        <f t="shared" si="2"/>
        <v>0</v>
      </c>
      <c r="U15" s="15"/>
      <c r="V15" s="14"/>
    </row>
    <row r="16" spans="1:22" ht="8.25">
      <c r="A16" s="2" t="s">
        <v>17</v>
      </c>
      <c r="B16" s="2" t="s">
        <v>58</v>
      </c>
      <c r="C16" s="2">
        <v>0.002</v>
      </c>
      <c r="D16" s="2" t="s">
        <v>15</v>
      </c>
      <c r="E16" s="2" t="s">
        <v>14</v>
      </c>
      <c r="F16" s="2">
        <v>0.0029</v>
      </c>
      <c r="G16" s="2" t="s">
        <v>14</v>
      </c>
      <c r="H16" s="2" t="s">
        <v>14</v>
      </c>
      <c r="I16" s="2" t="s">
        <v>14</v>
      </c>
      <c r="J16" s="2" t="s">
        <v>14</v>
      </c>
      <c r="K16" s="2" t="s">
        <v>14</v>
      </c>
      <c r="L16" s="12" t="s">
        <v>14</v>
      </c>
      <c r="M16" s="2">
        <v>0.0038</v>
      </c>
      <c r="N16" s="2">
        <v>0.0046</v>
      </c>
      <c r="O16" s="2" t="s">
        <v>14</v>
      </c>
      <c r="P16" s="2">
        <v>0.0044</v>
      </c>
      <c r="Q16" s="2">
        <f t="shared" si="0"/>
        <v>0.0046</v>
      </c>
      <c r="R16" s="12">
        <f t="shared" si="3"/>
        <v>0.0029</v>
      </c>
      <c r="S16" s="2">
        <f t="shared" si="1"/>
        <v>0.003925</v>
      </c>
      <c r="T16" s="2">
        <f t="shared" si="2"/>
        <v>4</v>
      </c>
      <c r="U16" s="15"/>
      <c r="V16" s="14"/>
    </row>
    <row r="17" spans="1:22" ht="8.25">
      <c r="A17" s="2" t="s">
        <v>18</v>
      </c>
      <c r="B17" s="2" t="s">
        <v>59</v>
      </c>
      <c r="C17" s="2">
        <v>0.01</v>
      </c>
      <c r="D17" s="2" t="s">
        <v>24</v>
      </c>
      <c r="E17" s="2">
        <v>0.6467</v>
      </c>
      <c r="F17" s="2">
        <v>0.5954</v>
      </c>
      <c r="G17" s="2">
        <v>1.071</v>
      </c>
      <c r="H17" s="2">
        <v>2.535</v>
      </c>
      <c r="I17" s="2">
        <v>5.237</v>
      </c>
      <c r="J17" s="2">
        <v>2.6</v>
      </c>
      <c r="K17" s="2">
        <v>2.455</v>
      </c>
      <c r="L17" s="12">
        <v>2.854</v>
      </c>
      <c r="M17" s="2">
        <v>2.239</v>
      </c>
      <c r="N17" s="2">
        <v>1.5</v>
      </c>
      <c r="O17" s="2">
        <v>4.298</v>
      </c>
      <c r="P17" s="2">
        <v>1.332</v>
      </c>
      <c r="Q17" s="2">
        <f t="shared" si="0"/>
        <v>5.237</v>
      </c>
      <c r="R17" s="12">
        <f t="shared" si="3"/>
        <v>0.5954</v>
      </c>
      <c r="S17" s="2">
        <f t="shared" si="1"/>
        <v>2.2802583333333337</v>
      </c>
      <c r="T17" s="2">
        <f t="shared" si="2"/>
        <v>12</v>
      </c>
      <c r="U17" s="15"/>
      <c r="V17" s="14"/>
    </row>
    <row r="18" spans="1:20" ht="8.25">
      <c r="A18" s="2" t="s">
        <v>9</v>
      </c>
      <c r="B18" s="2" t="s">
        <v>54</v>
      </c>
      <c r="C18" s="2">
        <v>0.02</v>
      </c>
      <c r="D18" s="2" t="s">
        <v>31</v>
      </c>
      <c r="E18" s="2">
        <v>0.02</v>
      </c>
      <c r="F18" s="2">
        <v>0.02</v>
      </c>
      <c r="G18" s="2">
        <v>0.02</v>
      </c>
      <c r="H18" s="2" t="s">
        <v>14</v>
      </c>
      <c r="I18" s="2">
        <v>0.021</v>
      </c>
      <c r="J18" s="2" t="s">
        <v>14</v>
      </c>
      <c r="K18" s="2" t="s">
        <v>14</v>
      </c>
      <c r="L18" s="12">
        <v>0.03554</v>
      </c>
      <c r="M18" s="2" t="s">
        <v>14</v>
      </c>
      <c r="N18" s="2" t="s">
        <v>14</v>
      </c>
      <c r="O18" s="2" t="s">
        <v>14</v>
      </c>
      <c r="P18" s="2" t="s">
        <v>14</v>
      </c>
      <c r="Q18" s="2">
        <f t="shared" si="0"/>
        <v>0.03554</v>
      </c>
      <c r="R18" s="12">
        <f t="shared" si="3"/>
        <v>0.02</v>
      </c>
      <c r="S18" s="2">
        <f t="shared" si="1"/>
        <v>0.023308000000000002</v>
      </c>
      <c r="T18" s="2">
        <f t="shared" si="2"/>
        <v>5</v>
      </c>
    </row>
    <row r="19" spans="1:20" ht="8.25">
      <c r="A19" s="2" t="s">
        <v>19</v>
      </c>
      <c r="B19" s="2" t="s">
        <v>60</v>
      </c>
      <c r="C19" s="2">
        <v>0.001</v>
      </c>
      <c r="D19" s="2" t="s">
        <v>15</v>
      </c>
      <c r="E19" s="2">
        <v>0.0653</v>
      </c>
      <c r="F19" s="2">
        <v>0.0285</v>
      </c>
      <c r="G19" s="2">
        <v>0.0803</v>
      </c>
      <c r="H19" s="2">
        <v>0.0951</v>
      </c>
      <c r="I19" s="2">
        <v>0.2736</v>
      </c>
      <c r="J19" s="2">
        <v>0.22</v>
      </c>
      <c r="K19" s="2">
        <v>0.5533</v>
      </c>
      <c r="L19" s="12">
        <v>0.3739</v>
      </c>
      <c r="M19" s="2">
        <v>0.1304</v>
      </c>
      <c r="N19" s="2">
        <v>0.0784</v>
      </c>
      <c r="O19" s="2" t="s">
        <v>131</v>
      </c>
      <c r="P19" s="2">
        <v>0.0438</v>
      </c>
      <c r="Q19" s="2">
        <f t="shared" si="0"/>
        <v>0.5533</v>
      </c>
      <c r="R19" s="12">
        <f t="shared" si="3"/>
        <v>0.0285</v>
      </c>
      <c r="S19" s="2">
        <f t="shared" si="1"/>
        <v>0.1766</v>
      </c>
      <c r="T19" s="2">
        <f t="shared" si="2"/>
        <v>11</v>
      </c>
    </row>
    <row r="20" spans="1:20" ht="8.25">
      <c r="A20" s="2" t="s">
        <v>20</v>
      </c>
      <c r="B20" s="2" t="s">
        <v>61</v>
      </c>
      <c r="C20" s="2">
        <v>0.001</v>
      </c>
      <c r="D20" s="2" t="s">
        <v>15</v>
      </c>
      <c r="E20" s="2" t="s">
        <v>14</v>
      </c>
      <c r="F20" s="2" t="s">
        <v>14</v>
      </c>
      <c r="G20" s="2">
        <v>0.0011</v>
      </c>
      <c r="H20" s="2" t="s">
        <v>14</v>
      </c>
      <c r="I20" s="2" t="s">
        <v>14</v>
      </c>
      <c r="J20" s="2" t="s">
        <v>14</v>
      </c>
      <c r="K20" s="2" t="s">
        <v>140</v>
      </c>
      <c r="L20" s="12">
        <v>0.011</v>
      </c>
      <c r="M20" s="2" t="s">
        <v>14</v>
      </c>
      <c r="N20" s="2" t="s">
        <v>14</v>
      </c>
      <c r="O20" s="2">
        <v>0.0018</v>
      </c>
      <c r="P20" s="2" t="s">
        <v>14</v>
      </c>
      <c r="Q20" s="2">
        <f t="shared" si="0"/>
        <v>0.011</v>
      </c>
      <c r="R20" s="12">
        <f t="shared" si="3"/>
        <v>0.0011</v>
      </c>
      <c r="S20" s="2">
        <f t="shared" si="1"/>
        <v>0.004633333333333333</v>
      </c>
      <c r="T20" s="2">
        <f t="shared" si="2"/>
        <v>3</v>
      </c>
    </row>
    <row r="21" spans="1:20" ht="8.25">
      <c r="A21" s="2" t="s">
        <v>21</v>
      </c>
      <c r="B21" s="2" t="s">
        <v>62</v>
      </c>
      <c r="C21" s="2">
        <v>0.002</v>
      </c>
      <c r="D21" s="2" t="s">
        <v>1</v>
      </c>
      <c r="E21" s="2" t="s">
        <v>14</v>
      </c>
      <c r="F21" s="2" t="s">
        <v>14</v>
      </c>
      <c r="G21" s="2" t="s">
        <v>14</v>
      </c>
      <c r="H21" s="2" t="s">
        <v>14</v>
      </c>
      <c r="I21" s="2" t="s">
        <v>14</v>
      </c>
      <c r="J21" s="2" t="s">
        <v>14</v>
      </c>
      <c r="K21" s="2" t="s">
        <v>14</v>
      </c>
      <c r="L21" s="12" t="s">
        <v>14</v>
      </c>
      <c r="M21" s="2" t="s">
        <v>14</v>
      </c>
      <c r="N21" s="2" t="s">
        <v>14</v>
      </c>
      <c r="O21" s="2" t="s">
        <v>14</v>
      </c>
      <c r="P21" s="2">
        <v>0.0023</v>
      </c>
      <c r="Q21" s="2">
        <f t="shared" si="0"/>
        <v>0.0023</v>
      </c>
      <c r="R21" s="12">
        <f t="shared" si="3"/>
        <v>0.0023</v>
      </c>
      <c r="S21" s="2">
        <f t="shared" si="1"/>
        <v>0.0023</v>
      </c>
      <c r="T21" s="2">
        <f t="shared" si="2"/>
        <v>1</v>
      </c>
    </row>
    <row r="22" spans="1:20" ht="8.25">
      <c r="A22" s="2" t="s">
        <v>51</v>
      </c>
      <c r="B22" s="2" t="s">
        <v>65</v>
      </c>
      <c r="C22" s="2">
        <v>0.005</v>
      </c>
      <c r="D22" s="2" t="s">
        <v>125</v>
      </c>
      <c r="E22" s="2" t="s">
        <v>14</v>
      </c>
      <c r="F22" s="2" t="s">
        <v>14</v>
      </c>
      <c r="G22" s="2" t="s">
        <v>14</v>
      </c>
      <c r="H22" s="2">
        <v>0.021</v>
      </c>
      <c r="I22" s="2" t="s">
        <v>14</v>
      </c>
      <c r="J22" s="2" t="s">
        <v>14</v>
      </c>
      <c r="K22" s="2" t="s">
        <v>14</v>
      </c>
      <c r="L22" s="12" t="s">
        <v>14</v>
      </c>
      <c r="M22" s="2" t="s">
        <v>14</v>
      </c>
      <c r="N22" s="2" t="s">
        <v>14</v>
      </c>
      <c r="O22" s="2" t="s">
        <v>14</v>
      </c>
      <c r="P22" s="2" t="s">
        <v>14</v>
      </c>
      <c r="Q22" s="2">
        <f t="shared" si="0"/>
        <v>0.021</v>
      </c>
      <c r="R22" s="12">
        <f t="shared" si="3"/>
        <v>0.021</v>
      </c>
      <c r="S22" s="2">
        <f t="shared" si="1"/>
        <v>0.021</v>
      </c>
      <c r="T22" s="2">
        <f t="shared" si="2"/>
        <v>1</v>
      </c>
    </row>
    <row r="23" spans="1:20" ht="8.25">
      <c r="A23" s="2" t="s">
        <v>22</v>
      </c>
      <c r="B23" s="2" t="s">
        <v>63</v>
      </c>
      <c r="C23" s="2">
        <v>0.003</v>
      </c>
      <c r="D23" s="2" t="s">
        <v>24</v>
      </c>
      <c r="E23" s="2">
        <v>0.0176</v>
      </c>
      <c r="F23" s="2">
        <v>0.0102</v>
      </c>
      <c r="G23" s="2">
        <v>0.0219</v>
      </c>
      <c r="H23" s="2">
        <v>0.0099</v>
      </c>
      <c r="I23" s="2">
        <v>0.0141</v>
      </c>
      <c r="J23" s="2">
        <v>0.023</v>
      </c>
      <c r="K23" s="2">
        <v>0.0146</v>
      </c>
      <c r="L23" s="12" t="s">
        <v>14</v>
      </c>
      <c r="M23" s="2" t="s">
        <v>14</v>
      </c>
      <c r="N23" s="2">
        <v>0.0082</v>
      </c>
      <c r="O23" s="2">
        <v>0.0202</v>
      </c>
      <c r="P23" s="2">
        <v>0.0732</v>
      </c>
      <c r="Q23" s="2">
        <f t="shared" si="0"/>
        <v>0.0732</v>
      </c>
      <c r="R23" s="12">
        <f t="shared" si="3"/>
        <v>0.0082</v>
      </c>
      <c r="S23" s="2">
        <f t="shared" si="1"/>
        <v>0.021290000000000003</v>
      </c>
      <c r="T23" s="2">
        <f t="shared" si="2"/>
        <v>10</v>
      </c>
    </row>
    <row r="24" spans="1:20" ht="16.5">
      <c r="A24" s="2" t="s">
        <v>25</v>
      </c>
      <c r="B24" s="1" t="s">
        <v>64</v>
      </c>
      <c r="C24" s="1"/>
      <c r="D24" s="2" t="s">
        <v>32</v>
      </c>
      <c r="E24" s="16">
        <v>5</v>
      </c>
      <c r="F24" s="2">
        <v>3.2</v>
      </c>
      <c r="G24" s="2">
        <v>2.4</v>
      </c>
      <c r="H24" s="2" t="s">
        <v>146</v>
      </c>
      <c r="I24" s="2">
        <v>7</v>
      </c>
      <c r="J24" s="2">
        <v>28</v>
      </c>
      <c r="K24" s="2">
        <v>4</v>
      </c>
      <c r="L24" s="12">
        <v>13</v>
      </c>
      <c r="M24" s="2">
        <v>7.5</v>
      </c>
      <c r="N24" s="2">
        <v>17</v>
      </c>
      <c r="O24" s="2">
        <v>6</v>
      </c>
      <c r="P24" s="2">
        <v>1.5</v>
      </c>
      <c r="Q24" s="1">
        <f t="shared" si="0"/>
        <v>28</v>
      </c>
      <c r="R24" s="12">
        <f t="shared" si="3"/>
        <v>1.5</v>
      </c>
      <c r="S24" s="1">
        <f t="shared" si="1"/>
        <v>8.6</v>
      </c>
      <c r="T24" s="2">
        <f t="shared" si="2"/>
        <v>11</v>
      </c>
    </row>
    <row r="25" spans="1:20" ht="8.25">
      <c r="A25" s="12" t="s">
        <v>114</v>
      </c>
      <c r="C25" s="12" t="s">
        <v>133</v>
      </c>
      <c r="S25" s="12" t="e">
        <f>AVERAGE(F25:Q25)</f>
        <v>#DIV/0!</v>
      </c>
      <c r="T25" s="2">
        <f t="shared" si="2"/>
        <v>0</v>
      </c>
    </row>
    <row r="26" spans="1:20" ht="8.25">
      <c r="A26" s="12" t="s">
        <v>87</v>
      </c>
      <c r="C26" s="2">
        <v>0.028</v>
      </c>
      <c r="D26" s="12" t="s">
        <v>113</v>
      </c>
      <c r="E26" s="12" t="s">
        <v>14</v>
      </c>
      <c r="H26" s="12" t="s">
        <v>14</v>
      </c>
      <c r="K26" s="12" t="s">
        <v>14</v>
      </c>
      <c r="N26" s="12" t="s">
        <v>14</v>
      </c>
      <c r="Q26" s="12">
        <f aca="true" t="shared" si="4" ref="Q26:Q35">MAX(D26:N26)</f>
        <v>0</v>
      </c>
      <c r="R26" s="12">
        <f aca="true" t="shared" si="5" ref="R26:R54">MIN(E26:P26)</f>
        <v>0</v>
      </c>
      <c r="S26" s="12">
        <f aca="true" t="shared" si="6" ref="S26:S54">AVERAGE(E26:Q26)</f>
        <v>0</v>
      </c>
      <c r="T26" s="2">
        <f aca="true" t="shared" si="7" ref="T26:T54">COUNT(E26:P26)</f>
        <v>0</v>
      </c>
    </row>
    <row r="27" spans="1:20" ht="8.25">
      <c r="A27" s="2" t="s">
        <v>88</v>
      </c>
      <c r="B27" s="2"/>
      <c r="C27" s="2">
        <v>0.28</v>
      </c>
      <c r="D27" s="2" t="s">
        <v>113</v>
      </c>
      <c r="E27" s="10" t="s">
        <v>14</v>
      </c>
      <c r="G27" s="4"/>
      <c r="H27" s="10" t="s">
        <v>14</v>
      </c>
      <c r="J27" s="10"/>
      <c r="K27" s="10" t="s">
        <v>14</v>
      </c>
      <c r="M27" s="10"/>
      <c r="N27" s="10" t="s">
        <v>14</v>
      </c>
      <c r="P27" s="10"/>
      <c r="Q27" s="12">
        <f t="shared" si="4"/>
        <v>0</v>
      </c>
      <c r="R27" s="12">
        <f t="shared" si="5"/>
        <v>0</v>
      </c>
      <c r="S27" s="12">
        <f t="shared" si="6"/>
        <v>0</v>
      </c>
      <c r="T27" s="2">
        <f t="shared" si="7"/>
        <v>0</v>
      </c>
    </row>
    <row r="28" spans="1:20" ht="8.25">
      <c r="A28" s="2" t="s">
        <v>89</v>
      </c>
      <c r="B28" s="2"/>
      <c r="C28" s="2">
        <v>0.28</v>
      </c>
      <c r="D28" s="2" t="s">
        <v>113</v>
      </c>
      <c r="E28" s="2" t="s">
        <v>14</v>
      </c>
      <c r="G28" s="2"/>
      <c r="H28" s="2" t="s">
        <v>14</v>
      </c>
      <c r="J28" s="2"/>
      <c r="K28" s="2" t="s">
        <v>14</v>
      </c>
      <c r="M28" s="2"/>
      <c r="N28" s="2" t="s">
        <v>14</v>
      </c>
      <c r="P28" s="2"/>
      <c r="Q28" s="12">
        <f t="shared" si="4"/>
        <v>0</v>
      </c>
      <c r="R28" s="12">
        <f t="shared" si="5"/>
        <v>0</v>
      </c>
      <c r="S28" s="12">
        <f t="shared" si="6"/>
        <v>0</v>
      </c>
      <c r="T28" s="2">
        <f t="shared" si="7"/>
        <v>0</v>
      </c>
    </row>
    <row r="29" spans="1:20" ht="8.25">
      <c r="A29" s="2" t="s">
        <v>90</v>
      </c>
      <c r="B29" s="2"/>
      <c r="C29" s="2">
        <v>0.28</v>
      </c>
      <c r="D29" s="2" t="s">
        <v>113</v>
      </c>
      <c r="E29" s="2" t="s">
        <v>14</v>
      </c>
      <c r="G29" s="2"/>
      <c r="H29" s="2" t="s">
        <v>14</v>
      </c>
      <c r="J29" s="2"/>
      <c r="K29" s="2" t="s">
        <v>14</v>
      </c>
      <c r="M29" s="2"/>
      <c r="N29" s="2" t="s">
        <v>14</v>
      </c>
      <c r="P29" s="2"/>
      <c r="Q29" s="12">
        <f t="shared" si="4"/>
        <v>0</v>
      </c>
      <c r="R29" s="12">
        <f t="shared" si="5"/>
        <v>0</v>
      </c>
      <c r="S29" s="12">
        <f t="shared" si="6"/>
        <v>0</v>
      </c>
      <c r="T29" s="2">
        <f t="shared" si="7"/>
        <v>0</v>
      </c>
    </row>
    <row r="30" spans="1:20" ht="8.25">
      <c r="A30" s="2" t="s">
        <v>91</v>
      </c>
      <c r="B30" s="2"/>
      <c r="C30" s="2">
        <v>0.28</v>
      </c>
      <c r="D30" s="2" t="s">
        <v>113</v>
      </c>
      <c r="E30" s="2" t="s">
        <v>14</v>
      </c>
      <c r="G30" s="2"/>
      <c r="H30" s="2" t="s">
        <v>14</v>
      </c>
      <c r="J30" s="2"/>
      <c r="K30" s="2" t="s">
        <v>14</v>
      </c>
      <c r="M30" s="2"/>
      <c r="N30" s="2" t="s">
        <v>14</v>
      </c>
      <c r="P30" s="2"/>
      <c r="Q30" s="12">
        <f t="shared" si="4"/>
        <v>0</v>
      </c>
      <c r="R30" s="12">
        <f t="shared" si="5"/>
        <v>0</v>
      </c>
      <c r="S30" s="12">
        <f t="shared" si="6"/>
        <v>0</v>
      </c>
      <c r="T30" s="2">
        <f t="shared" si="7"/>
        <v>0</v>
      </c>
    </row>
    <row r="31" spans="1:20" ht="8.25">
      <c r="A31" s="2" t="s">
        <v>92</v>
      </c>
      <c r="B31" s="2"/>
      <c r="C31" s="2">
        <v>0.28</v>
      </c>
      <c r="D31" s="12" t="s">
        <v>113</v>
      </c>
      <c r="E31" s="2" t="s">
        <v>14</v>
      </c>
      <c r="G31" s="2"/>
      <c r="H31" s="2" t="s">
        <v>14</v>
      </c>
      <c r="J31" s="2"/>
      <c r="K31" s="2" t="s">
        <v>14</v>
      </c>
      <c r="M31" s="2"/>
      <c r="N31" s="2" t="s">
        <v>14</v>
      </c>
      <c r="P31" s="2"/>
      <c r="Q31" s="12">
        <f t="shared" si="4"/>
        <v>0</v>
      </c>
      <c r="R31" s="12">
        <f t="shared" si="5"/>
        <v>0</v>
      </c>
      <c r="S31" s="12">
        <f t="shared" si="6"/>
        <v>0</v>
      </c>
      <c r="T31" s="2">
        <f t="shared" si="7"/>
        <v>0</v>
      </c>
    </row>
    <row r="32" spans="1:20" ht="8.25">
      <c r="A32" s="2" t="s">
        <v>93</v>
      </c>
      <c r="B32" s="2"/>
      <c r="C32" s="2">
        <v>0.28</v>
      </c>
      <c r="D32" s="2" t="s">
        <v>113</v>
      </c>
      <c r="E32" s="11" t="s">
        <v>14</v>
      </c>
      <c r="G32" s="11"/>
      <c r="H32" s="11" t="s">
        <v>14</v>
      </c>
      <c r="J32" s="11"/>
      <c r="K32" s="11" t="s">
        <v>14</v>
      </c>
      <c r="M32" s="11"/>
      <c r="N32" s="11" t="s">
        <v>14</v>
      </c>
      <c r="P32" s="11"/>
      <c r="Q32" s="12">
        <f t="shared" si="4"/>
        <v>0</v>
      </c>
      <c r="R32" s="12">
        <f t="shared" si="5"/>
        <v>0</v>
      </c>
      <c r="S32" s="12">
        <f t="shared" si="6"/>
        <v>0</v>
      </c>
      <c r="T32" s="2">
        <f t="shared" si="7"/>
        <v>0</v>
      </c>
    </row>
    <row r="33" spans="1:20" ht="8.25">
      <c r="A33" s="2" t="s">
        <v>94</v>
      </c>
      <c r="B33" s="2"/>
      <c r="C33" s="2">
        <v>0.28</v>
      </c>
      <c r="D33" s="2" t="s">
        <v>113</v>
      </c>
      <c r="E33" s="11" t="s">
        <v>14</v>
      </c>
      <c r="G33" s="11"/>
      <c r="H33" s="11" t="s">
        <v>14</v>
      </c>
      <c r="J33" s="11"/>
      <c r="K33" s="11" t="s">
        <v>14</v>
      </c>
      <c r="M33" s="11"/>
      <c r="N33" s="11" t="s">
        <v>14</v>
      </c>
      <c r="P33" s="11"/>
      <c r="Q33" s="12">
        <f t="shared" si="4"/>
        <v>0</v>
      </c>
      <c r="R33" s="12">
        <f t="shared" si="5"/>
        <v>0</v>
      </c>
      <c r="S33" s="12">
        <f t="shared" si="6"/>
        <v>0</v>
      </c>
      <c r="T33" s="2">
        <f t="shared" si="7"/>
        <v>0</v>
      </c>
    </row>
    <row r="34" spans="1:20" ht="8.25">
      <c r="A34" s="2" t="s">
        <v>95</v>
      </c>
      <c r="B34" s="2"/>
      <c r="C34" s="2">
        <v>0.028</v>
      </c>
      <c r="D34" s="2" t="s">
        <v>113</v>
      </c>
      <c r="E34" s="11" t="s">
        <v>14</v>
      </c>
      <c r="G34" s="11"/>
      <c r="H34" s="11" t="s">
        <v>14</v>
      </c>
      <c r="J34" s="11"/>
      <c r="K34" s="11" t="s">
        <v>14</v>
      </c>
      <c r="M34" s="11"/>
      <c r="N34" s="11" t="s">
        <v>14</v>
      </c>
      <c r="P34" s="11"/>
      <c r="Q34" s="12">
        <f t="shared" si="4"/>
        <v>0</v>
      </c>
      <c r="R34" s="12">
        <f t="shared" si="5"/>
        <v>0</v>
      </c>
      <c r="S34" s="12">
        <f t="shared" si="6"/>
        <v>0</v>
      </c>
      <c r="T34" s="2">
        <f t="shared" si="7"/>
        <v>0</v>
      </c>
    </row>
    <row r="35" spans="1:20" ht="8.25">
      <c r="A35" s="2" t="s">
        <v>96</v>
      </c>
      <c r="B35" s="2"/>
      <c r="C35" s="2">
        <v>0.028</v>
      </c>
      <c r="D35" s="2" t="s">
        <v>113</v>
      </c>
      <c r="E35" s="11" t="s">
        <v>14</v>
      </c>
      <c r="G35" s="11"/>
      <c r="H35" s="11" t="s">
        <v>14</v>
      </c>
      <c r="J35" s="11"/>
      <c r="K35" s="11" t="s">
        <v>14</v>
      </c>
      <c r="M35" s="11"/>
      <c r="N35" s="11" t="s">
        <v>14</v>
      </c>
      <c r="P35" s="11"/>
      <c r="Q35" s="12">
        <f t="shared" si="4"/>
        <v>0</v>
      </c>
      <c r="R35" s="12">
        <f t="shared" si="5"/>
        <v>0</v>
      </c>
      <c r="S35" s="12">
        <f t="shared" si="6"/>
        <v>0</v>
      </c>
      <c r="T35" s="2">
        <f t="shared" si="7"/>
        <v>0</v>
      </c>
    </row>
    <row r="36" spans="1:20" ht="8.25">
      <c r="A36" s="2" t="s">
        <v>97</v>
      </c>
      <c r="B36" s="2"/>
      <c r="C36" s="2">
        <v>0.028</v>
      </c>
      <c r="D36" s="12" t="s">
        <v>113</v>
      </c>
      <c r="E36" s="11" t="s">
        <v>14</v>
      </c>
      <c r="G36" s="11"/>
      <c r="H36" s="11" t="s">
        <v>14</v>
      </c>
      <c r="J36" s="11"/>
      <c r="K36" s="11" t="s">
        <v>14</v>
      </c>
      <c r="M36" s="11"/>
      <c r="N36" s="11" t="s">
        <v>14</v>
      </c>
      <c r="P36" s="11"/>
      <c r="Q36" s="12">
        <f>MAX(D35:N36)</f>
        <v>0</v>
      </c>
      <c r="R36" s="12">
        <f t="shared" si="5"/>
        <v>0</v>
      </c>
      <c r="S36" s="12">
        <f t="shared" si="6"/>
        <v>0</v>
      </c>
      <c r="T36" s="2">
        <f t="shared" si="7"/>
        <v>0</v>
      </c>
    </row>
    <row r="37" spans="1:20" ht="8.25">
      <c r="A37" s="2" t="s">
        <v>115</v>
      </c>
      <c r="B37" s="2"/>
      <c r="C37" s="2">
        <v>0.028</v>
      </c>
      <c r="D37" s="2" t="s">
        <v>113</v>
      </c>
      <c r="E37" s="11" t="s">
        <v>14</v>
      </c>
      <c r="G37" s="11"/>
      <c r="H37" s="11" t="s">
        <v>14</v>
      </c>
      <c r="J37" s="11"/>
      <c r="K37" s="11" t="s">
        <v>14</v>
      </c>
      <c r="M37" s="11"/>
      <c r="N37" s="11" t="s">
        <v>14</v>
      </c>
      <c r="P37" s="11"/>
      <c r="Q37" s="12">
        <f aca="true" t="shared" si="8" ref="Q37:Q54">MAX(D37:N37)</f>
        <v>0</v>
      </c>
      <c r="R37" s="12">
        <f t="shared" si="5"/>
        <v>0</v>
      </c>
      <c r="S37" s="12">
        <f t="shared" si="6"/>
        <v>0</v>
      </c>
      <c r="T37" s="2">
        <f t="shared" si="7"/>
        <v>0</v>
      </c>
    </row>
    <row r="38" spans="1:20" ht="8.25">
      <c r="A38" s="2" t="s">
        <v>116</v>
      </c>
      <c r="B38" s="2"/>
      <c r="C38" s="2">
        <v>0.056</v>
      </c>
      <c r="D38" s="2" t="s">
        <v>113</v>
      </c>
      <c r="E38" s="11" t="s">
        <v>14</v>
      </c>
      <c r="G38" s="11"/>
      <c r="H38" s="11" t="s">
        <v>14</v>
      </c>
      <c r="J38" s="11"/>
      <c r="K38" s="11" t="s">
        <v>14</v>
      </c>
      <c r="M38" s="11"/>
      <c r="N38" s="11" t="s">
        <v>14</v>
      </c>
      <c r="P38" s="11"/>
      <c r="Q38" s="12">
        <f t="shared" si="8"/>
        <v>0</v>
      </c>
      <c r="R38" s="12">
        <f t="shared" si="5"/>
        <v>0</v>
      </c>
      <c r="S38" s="12">
        <f t="shared" si="6"/>
        <v>0</v>
      </c>
      <c r="T38" s="2">
        <f t="shared" si="7"/>
        <v>0</v>
      </c>
    </row>
    <row r="39" spans="1:20" ht="8.25">
      <c r="A39" s="2" t="s">
        <v>98</v>
      </c>
      <c r="B39" s="2"/>
      <c r="C39" s="2">
        <v>0.028</v>
      </c>
      <c r="D39" s="2" t="s">
        <v>113</v>
      </c>
      <c r="E39" s="11" t="s">
        <v>14</v>
      </c>
      <c r="G39" s="11"/>
      <c r="H39" s="11" t="s">
        <v>14</v>
      </c>
      <c r="J39" s="11"/>
      <c r="K39" s="11" t="s">
        <v>14</v>
      </c>
      <c r="M39" s="11"/>
      <c r="N39" s="11" t="s">
        <v>14</v>
      </c>
      <c r="P39" s="11"/>
      <c r="Q39" s="12">
        <f t="shared" si="8"/>
        <v>0</v>
      </c>
      <c r="R39" s="12">
        <f t="shared" si="5"/>
        <v>0</v>
      </c>
      <c r="S39" s="12">
        <f t="shared" si="6"/>
        <v>0</v>
      </c>
      <c r="T39" s="2">
        <f t="shared" si="7"/>
        <v>0</v>
      </c>
    </row>
    <row r="40" spans="1:20" ht="8.25">
      <c r="A40" s="2" t="s">
        <v>99</v>
      </c>
      <c r="B40" s="2"/>
      <c r="C40" s="2">
        <v>0.028</v>
      </c>
      <c r="D40" s="2" t="s">
        <v>113</v>
      </c>
      <c r="E40" s="11" t="s">
        <v>14</v>
      </c>
      <c r="G40" s="11"/>
      <c r="H40" s="11" t="s">
        <v>14</v>
      </c>
      <c r="J40" s="11"/>
      <c r="K40" s="11" t="s">
        <v>14</v>
      </c>
      <c r="M40" s="11"/>
      <c r="N40" s="11" t="s">
        <v>14</v>
      </c>
      <c r="P40" s="11"/>
      <c r="Q40" s="12">
        <f t="shared" si="8"/>
        <v>0</v>
      </c>
      <c r="R40" s="12">
        <f t="shared" si="5"/>
        <v>0</v>
      </c>
      <c r="S40" s="12">
        <f t="shared" si="6"/>
        <v>0</v>
      </c>
      <c r="T40" s="2">
        <f t="shared" si="7"/>
        <v>0</v>
      </c>
    </row>
    <row r="41" spans="1:20" ht="8.25">
      <c r="A41" s="2" t="s">
        <v>100</v>
      </c>
      <c r="B41" s="2"/>
      <c r="C41" s="2">
        <v>0.028</v>
      </c>
      <c r="D41" s="12" t="s">
        <v>113</v>
      </c>
      <c r="E41" s="11" t="s">
        <v>14</v>
      </c>
      <c r="G41" s="11"/>
      <c r="H41" s="11" t="s">
        <v>14</v>
      </c>
      <c r="J41" s="11"/>
      <c r="K41" s="11" t="s">
        <v>14</v>
      </c>
      <c r="M41" s="11"/>
      <c r="N41" s="11" t="s">
        <v>14</v>
      </c>
      <c r="P41" s="11"/>
      <c r="Q41" s="12">
        <f t="shared" si="8"/>
        <v>0</v>
      </c>
      <c r="R41" s="12">
        <f t="shared" si="5"/>
        <v>0</v>
      </c>
      <c r="S41" s="12">
        <f t="shared" si="6"/>
        <v>0</v>
      </c>
      <c r="T41" s="2">
        <f t="shared" si="7"/>
        <v>0</v>
      </c>
    </row>
    <row r="42" spans="1:20" ht="8.25">
      <c r="A42" s="2" t="s">
        <v>101</v>
      </c>
      <c r="B42" s="2"/>
      <c r="C42" s="2">
        <v>0.028</v>
      </c>
      <c r="D42" s="2" t="s">
        <v>113</v>
      </c>
      <c r="E42" s="11" t="s">
        <v>14</v>
      </c>
      <c r="G42" s="11"/>
      <c r="H42" s="11" t="s">
        <v>14</v>
      </c>
      <c r="J42" s="11"/>
      <c r="K42" s="11" t="s">
        <v>14</v>
      </c>
      <c r="M42" s="11"/>
      <c r="N42" s="11" t="s">
        <v>14</v>
      </c>
      <c r="P42" s="11"/>
      <c r="Q42" s="12">
        <f t="shared" si="8"/>
        <v>0</v>
      </c>
      <c r="R42" s="12">
        <f t="shared" si="5"/>
        <v>0</v>
      </c>
      <c r="S42" s="12">
        <f t="shared" si="6"/>
        <v>0</v>
      </c>
      <c r="T42" s="2">
        <f t="shared" si="7"/>
        <v>0</v>
      </c>
    </row>
    <row r="43" spans="1:20" ht="8.25">
      <c r="A43" s="2" t="s">
        <v>102</v>
      </c>
      <c r="B43" s="2"/>
      <c r="C43" s="2">
        <v>0.028</v>
      </c>
      <c r="D43" s="2" t="s">
        <v>113</v>
      </c>
      <c r="E43" s="11" t="s">
        <v>14</v>
      </c>
      <c r="G43" s="11"/>
      <c r="H43" s="11" t="s">
        <v>14</v>
      </c>
      <c r="J43" s="11"/>
      <c r="K43" s="11" t="s">
        <v>14</v>
      </c>
      <c r="M43" s="11"/>
      <c r="N43" s="11" t="s">
        <v>14</v>
      </c>
      <c r="P43" s="11"/>
      <c r="Q43" s="12">
        <f t="shared" si="8"/>
        <v>0</v>
      </c>
      <c r="R43" s="12">
        <f t="shared" si="5"/>
        <v>0</v>
      </c>
      <c r="S43" s="12">
        <f t="shared" si="6"/>
        <v>0</v>
      </c>
      <c r="T43" s="2">
        <f t="shared" si="7"/>
        <v>0</v>
      </c>
    </row>
    <row r="44" spans="1:20" ht="8.25">
      <c r="A44" s="2" t="s">
        <v>103</v>
      </c>
      <c r="B44" s="2"/>
      <c r="C44" s="2">
        <v>0.028</v>
      </c>
      <c r="D44" s="2" t="s">
        <v>113</v>
      </c>
      <c r="E44" s="2" t="s">
        <v>14</v>
      </c>
      <c r="G44" s="2"/>
      <c r="H44" s="2" t="s">
        <v>14</v>
      </c>
      <c r="J44" s="2"/>
      <c r="K44" s="2" t="s">
        <v>14</v>
      </c>
      <c r="M44" s="2"/>
      <c r="N44" s="2" t="s">
        <v>14</v>
      </c>
      <c r="P44" s="2"/>
      <c r="Q44" s="12">
        <f t="shared" si="8"/>
        <v>0</v>
      </c>
      <c r="R44" s="12">
        <f t="shared" si="5"/>
        <v>0</v>
      </c>
      <c r="S44" s="12">
        <f t="shared" si="6"/>
        <v>0</v>
      </c>
      <c r="T44" s="2">
        <f t="shared" si="7"/>
        <v>0</v>
      </c>
    </row>
    <row r="45" spans="1:20" ht="8.25">
      <c r="A45" s="2" t="s">
        <v>104</v>
      </c>
      <c r="B45" s="2"/>
      <c r="C45" s="2">
        <v>0.028</v>
      </c>
      <c r="D45" s="2" t="s">
        <v>113</v>
      </c>
      <c r="E45" s="11" t="s">
        <v>14</v>
      </c>
      <c r="G45" s="11"/>
      <c r="H45" s="11" t="s">
        <v>14</v>
      </c>
      <c r="J45" s="11"/>
      <c r="K45" s="11" t="s">
        <v>14</v>
      </c>
      <c r="M45" s="11"/>
      <c r="N45" s="11" t="s">
        <v>14</v>
      </c>
      <c r="P45" s="11"/>
      <c r="Q45" s="12">
        <f t="shared" si="8"/>
        <v>0</v>
      </c>
      <c r="R45" s="12">
        <f t="shared" si="5"/>
        <v>0</v>
      </c>
      <c r="S45" s="12">
        <f t="shared" si="6"/>
        <v>0</v>
      </c>
      <c r="T45" s="2">
        <f t="shared" si="7"/>
        <v>0</v>
      </c>
    </row>
    <row r="46" spans="1:20" ht="8.25">
      <c r="A46" s="2" t="s">
        <v>105</v>
      </c>
      <c r="B46" s="2"/>
      <c r="C46" s="2">
        <v>0.028</v>
      </c>
      <c r="D46" s="12" t="s">
        <v>113</v>
      </c>
      <c r="E46" s="11" t="s">
        <v>14</v>
      </c>
      <c r="G46" s="11"/>
      <c r="H46" s="11" t="s">
        <v>14</v>
      </c>
      <c r="J46" s="11"/>
      <c r="K46" s="11" t="s">
        <v>14</v>
      </c>
      <c r="M46" s="11"/>
      <c r="N46" s="11" t="s">
        <v>14</v>
      </c>
      <c r="P46" s="11"/>
      <c r="Q46" s="12">
        <f t="shared" si="8"/>
        <v>0</v>
      </c>
      <c r="R46" s="12">
        <f t="shared" si="5"/>
        <v>0</v>
      </c>
      <c r="S46" s="12">
        <f t="shared" si="6"/>
        <v>0</v>
      </c>
      <c r="T46" s="2">
        <f t="shared" si="7"/>
        <v>0</v>
      </c>
    </row>
    <row r="47" spans="1:20" ht="8.25">
      <c r="A47" s="2" t="s">
        <v>106</v>
      </c>
      <c r="B47" s="2"/>
      <c r="C47" s="2">
        <v>0.028</v>
      </c>
      <c r="D47" s="2" t="s">
        <v>113</v>
      </c>
      <c r="E47" s="11" t="s">
        <v>14</v>
      </c>
      <c r="G47" s="11"/>
      <c r="H47" s="11" t="s">
        <v>14</v>
      </c>
      <c r="J47" s="11"/>
      <c r="K47" s="11" t="s">
        <v>14</v>
      </c>
      <c r="M47" s="11"/>
      <c r="N47" s="11" t="s">
        <v>14</v>
      </c>
      <c r="P47" s="11"/>
      <c r="Q47" s="12">
        <f t="shared" si="8"/>
        <v>0</v>
      </c>
      <c r="R47" s="12">
        <f t="shared" si="5"/>
        <v>0</v>
      </c>
      <c r="S47" s="12">
        <f t="shared" si="6"/>
        <v>0</v>
      </c>
      <c r="T47" s="2">
        <f t="shared" si="7"/>
        <v>0</v>
      </c>
    </row>
    <row r="48" spans="1:20" ht="8.25">
      <c r="A48" s="2" t="s">
        <v>117</v>
      </c>
      <c r="B48" s="2"/>
      <c r="C48" s="2">
        <v>0.028</v>
      </c>
      <c r="D48" s="2" t="s">
        <v>113</v>
      </c>
      <c r="E48" s="11" t="s">
        <v>14</v>
      </c>
      <c r="G48" s="11"/>
      <c r="H48" s="11" t="s">
        <v>14</v>
      </c>
      <c r="J48" s="11"/>
      <c r="K48" s="11" t="s">
        <v>14</v>
      </c>
      <c r="M48" s="11"/>
      <c r="N48" s="11" t="s">
        <v>14</v>
      </c>
      <c r="P48" s="11"/>
      <c r="Q48" s="12">
        <f t="shared" si="8"/>
        <v>0</v>
      </c>
      <c r="R48" s="12">
        <f t="shared" si="5"/>
        <v>0</v>
      </c>
      <c r="S48" s="12">
        <f t="shared" si="6"/>
        <v>0</v>
      </c>
      <c r="T48" s="2">
        <f t="shared" si="7"/>
        <v>0</v>
      </c>
    </row>
    <row r="49" spans="1:20" ht="8.25">
      <c r="A49" s="2" t="s">
        <v>107</v>
      </c>
      <c r="B49" s="2"/>
      <c r="C49" s="2">
        <v>0.028</v>
      </c>
      <c r="D49" s="2" t="s">
        <v>113</v>
      </c>
      <c r="E49" s="2" t="s">
        <v>14</v>
      </c>
      <c r="G49" s="11"/>
      <c r="H49" s="2" t="s">
        <v>14</v>
      </c>
      <c r="J49" s="11"/>
      <c r="K49" s="2" t="s">
        <v>14</v>
      </c>
      <c r="M49" s="11"/>
      <c r="N49" s="2" t="s">
        <v>14</v>
      </c>
      <c r="P49" s="11"/>
      <c r="Q49" s="12">
        <f t="shared" si="8"/>
        <v>0</v>
      </c>
      <c r="R49" s="12">
        <f t="shared" si="5"/>
        <v>0</v>
      </c>
      <c r="S49" s="12">
        <f t="shared" si="6"/>
        <v>0</v>
      </c>
      <c r="T49" s="2">
        <f t="shared" si="7"/>
        <v>0</v>
      </c>
    </row>
    <row r="50" spans="1:20" ht="8.25">
      <c r="A50" s="2" t="s">
        <v>108</v>
      </c>
      <c r="B50" s="2"/>
      <c r="C50" s="2">
        <v>0.028</v>
      </c>
      <c r="D50" s="2" t="s">
        <v>113</v>
      </c>
      <c r="E50" s="11" t="s">
        <v>14</v>
      </c>
      <c r="G50" s="11"/>
      <c r="H50" s="11" t="s">
        <v>14</v>
      </c>
      <c r="J50" s="11"/>
      <c r="K50" s="11" t="s">
        <v>14</v>
      </c>
      <c r="M50" s="11"/>
      <c r="N50" s="11" t="s">
        <v>14</v>
      </c>
      <c r="P50" s="11"/>
      <c r="Q50" s="12">
        <f t="shared" si="8"/>
        <v>0</v>
      </c>
      <c r="R50" s="12">
        <f t="shared" si="5"/>
        <v>0</v>
      </c>
      <c r="S50" s="12">
        <f t="shared" si="6"/>
        <v>0</v>
      </c>
      <c r="T50" s="2">
        <f t="shared" si="7"/>
        <v>0</v>
      </c>
    </row>
    <row r="51" spans="1:20" ht="8.25">
      <c r="A51" s="2" t="s">
        <v>109</v>
      </c>
      <c r="B51" s="2"/>
      <c r="C51" s="2">
        <v>0.028</v>
      </c>
      <c r="D51" s="2" t="s">
        <v>113</v>
      </c>
      <c r="E51" s="11" t="s">
        <v>14</v>
      </c>
      <c r="G51" s="11"/>
      <c r="H51" s="11" t="s">
        <v>14</v>
      </c>
      <c r="J51" s="11"/>
      <c r="K51" s="11" t="s">
        <v>14</v>
      </c>
      <c r="M51" s="11"/>
      <c r="N51" s="11" t="s">
        <v>14</v>
      </c>
      <c r="P51" s="11"/>
      <c r="Q51" s="12">
        <f t="shared" si="8"/>
        <v>0</v>
      </c>
      <c r="R51" s="12">
        <f t="shared" si="5"/>
        <v>0</v>
      </c>
      <c r="S51" s="12">
        <f t="shared" si="6"/>
        <v>0</v>
      </c>
      <c r="T51" s="2">
        <f t="shared" si="7"/>
        <v>0</v>
      </c>
    </row>
    <row r="52" spans="1:20" ht="8.25">
      <c r="A52" s="2" t="s">
        <v>110</v>
      </c>
      <c r="B52" s="2"/>
      <c r="C52" s="2">
        <v>0.28</v>
      </c>
      <c r="D52" s="2" t="s">
        <v>113</v>
      </c>
      <c r="E52" s="11" t="s">
        <v>14</v>
      </c>
      <c r="G52" s="11"/>
      <c r="H52" s="11" t="s">
        <v>14</v>
      </c>
      <c r="J52" s="11"/>
      <c r="K52" s="11" t="s">
        <v>14</v>
      </c>
      <c r="M52" s="11"/>
      <c r="N52" s="11" t="s">
        <v>14</v>
      </c>
      <c r="P52" s="11"/>
      <c r="Q52" s="12">
        <f t="shared" si="8"/>
        <v>0</v>
      </c>
      <c r="R52" s="12">
        <f t="shared" si="5"/>
        <v>0</v>
      </c>
      <c r="S52" s="12">
        <f t="shared" si="6"/>
        <v>0</v>
      </c>
      <c r="T52" s="2">
        <f t="shared" si="7"/>
        <v>0</v>
      </c>
    </row>
    <row r="53" spans="1:20" ht="8.25">
      <c r="A53" s="2" t="s">
        <v>111</v>
      </c>
      <c r="B53" s="2"/>
      <c r="C53" s="2">
        <v>2.1</v>
      </c>
      <c r="D53" s="2" t="s">
        <v>113</v>
      </c>
      <c r="E53" s="11" t="s">
        <v>14</v>
      </c>
      <c r="G53" s="11"/>
      <c r="H53" s="11" t="s">
        <v>14</v>
      </c>
      <c r="J53" s="11"/>
      <c r="K53" s="11" t="s">
        <v>14</v>
      </c>
      <c r="M53" s="11"/>
      <c r="N53" s="11" t="s">
        <v>14</v>
      </c>
      <c r="P53" s="11"/>
      <c r="Q53" s="12">
        <f t="shared" si="8"/>
        <v>0</v>
      </c>
      <c r="R53" s="12">
        <f t="shared" si="5"/>
        <v>0</v>
      </c>
      <c r="S53" s="12">
        <f t="shared" si="6"/>
        <v>0</v>
      </c>
      <c r="T53" s="2">
        <f t="shared" si="7"/>
        <v>0</v>
      </c>
    </row>
    <row r="54" spans="1:20" ht="8.25">
      <c r="A54" s="2" t="s">
        <v>112</v>
      </c>
      <c r="B54" s="2"/>
      <c r="C54" s="2">
        <v>0.52</v>
      </c>
      <c r="D54" s="2" t="s">
        <v>113</v>
      </c>
      <c r="E54" s="11" t="s">
        <v>14</v>
      </c>
      <c r="G54" s="11"/>
      <c r="H54" s="11" t="s">
        <v>14</v>
      </c>
      <c r="J54" s="11"/>
      <c r="K54" s="11" t="s">
        <v>14</v>
      </c>
      <c r="M54" s="11"/>
      <c r="N54" s="11" t="s">
        <v>14</v>
      </c>
      <c r="P54" s="11"/>
      <c r="Q54" s="12">
        <f t="shared" si="8"/>
        <v>0</v>
      </c>
      <c r="R54" s="12">
        <f t="shared" si="5"/>
        <v>0</v>
      </c>
      <c r="S54" s="12">
        <f t="shared" si="6"/>
        <v>0</v>
      </c>
      <c r="T54" s="2">
        <f t="shared" si="7"/>
        <v>0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 xml:space="preserve">&amp;LSample Analyses for Beryllium and Thallium began in May 2002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A1" sqref="A1"/>
    </sheetView>
  </sheetViews>
  <sheetFormatPr defaultColWidth="9.140625" defaultRowHeight="12.75"/>
  <cols>
    <col min="1" max="1" width="9.421875" style="1" bestFit="1" customWidth="1"/>
    <col min="2" max="3" width="9.8515625" style="1" customWidth="1"/>
    <col min="4" max="4" width="4.00390625" style="1" customWidth="1"/>
    <col min="5" max="5" width="5.421875" style="1" bestFit="1" customWidth="1"/>
    <col min="6" max="7" width="6.140625" style="1" bestFit="1" customWidth="1"/>
    <col min="8" max="8" width="6.7109375" style="1" bestFit="1" customWidth="1"/>
    <col min="9" max="16" width="6.140625" style="1" bestFit="1" customWidth="1"/>
    <col min="17" max="17" width="4.421875" style="1" bestFit="1" customWidth="1"/>
    <col min="18" max="18" width="5.8515625" style="1" bestFit="1" customWidth="1"/>
    <col min="19" max="19" width="8.7109375" style="1" bestFit="1" customWidth="1"/>
    <col min="20" max="20" width="4.57421875" style="1" bestFit="1" customWidth="1"/>
    <col min="21" max="16384" width="9.140625" style="1" customWidth="1"/>
  </cols>
  <sheetData>
    <row r="1" spans="2:7" ht="16.5">
      <c r="B1" s="1" t="s">
        <v>83</v>
      </c>
      <c r="C1" s="2" t="s">
        <v>133</v>
      </c>
      <c r="D1" s="1" t="s">
        <v>70</v>
      </c>
      <c r="G1" s="1" t="s">
        <v>138</v>
      </c>
    </row>
    <row r="2" spans="2:4" ht="8.25">
      <c r="B2" s="1" t="s">
        <v>84</v>
      </c>
      <c r="C2" s="2"/>
      <c r="D2" s="1" t="s">
        <v>86</v>
      </c>
    </row>
    <row r="3" spans="2:20" ht="8.25">
      <c r="B3" s="1" t="s">
        <v>85</v>
      </c>
      <c r="C3" s="2"/>
      <c r="E3" s="17">
        <v>38718</v>
      </c>
      <c r="F3" s="17">
        <v>38749</v>
      </c>
      <c r="G3" s="17">
        <v>38777</v>
      </c>
      <c r="H3" s="17">
        <v>38808</v>
      </c>
      <c r="I3" s="17">
        <v>38838</v>
      </c>
      <c r="J3" s="17">
        <v>38504</v>
      </c>
      <c r="K3" s="17">
        <v>38899</v>
      </c>
      <c r="L3" s="3">
        <v>38930</v>
      </c>
      <c r="M3" s="3">
        <v>38961</v>
      </c>
      <c r="N3" s="3">
        <v>38991</v>
      </c>
      <c r="O3" s="3">
        <v>39022</v>
      </c>
      <c r="P3" s="3">
        <v>39052</v>
      </c>
      <c r="Q3" s="4" t="s">
        <v>126</v>
      </c>
      <c r="R3" s="18" t="s">
        <v>127</v>
      </c>
      <c r="S3" s="4" t="s">
        <v>128</v>
      </c>
      <c r="T3" s="1" t="s">
        <v>129</v>
      </c>
    </row>
    <row r="4" spans="1:20" ht="8.25">
      <c r="A4" s="1" t="s">
        <v>0</v>
      </c>
      <c r="B4" s="1" t="s">
        <v>52</v>
      </c>
      <c r="C4" s="2"/>
      <c r="D4" s="1" t="s">
        <v>27</v>
      </c>
      <c r="E4" s="1">
        <v>8.35</v>
      </c>
      <c r="F4" s="7">
        <v>12.09</v>
      </c>
      <c r="G4" s="7">
        <v>4.53</v>
      </c>
      <c r="H4" s="1">
        <v>7.8</v>
      </c>
      <c r="I4" s="7">
        <v>6.98</v>
      </c>
      <c r="J4" s="1">
        <v>6.95</v>
      </c>
      <c r="K4" s="7">
        <v>2.74</v>
      </c>
      <c r="L4" s="7">
        <v>3.06</v>
      </c>
      <c r="M4" s="1">
        <v>4.5</v>
      </c>
      <c r="N4" s="1">
        <v>6.15</v>
      </c>
      <c r="O4" s="1">
        <v>9.74</v>
      </c>
      <c r="P4" s="1">
        <v>10.12</v>
      </c>
      <c r="Q4" s="2">
        <f aca="true" t="shared" si="0" ref="Q4:Q24">MAX(E4:P4)</f>
        <v>12.09</v>
      </c>
      <c r="R4" s="1">
        <f>MIN(E4:P4)</f>
        <v>2.74</v>
      </c>
      <c r="S4" s="2">
        <f aca="true" t="shared" si="1" ref="S4:S24">AVERAGE(E4:P4)</f>
        <v>6.9175</v>
      </c>
      <c r="T4" s="1">
        <f aca="true" t="shared" si="2" ref="T4:T25">COUNT(E4:P4)</f>
        <v>12</v>
      </c>
    </row>
    <row r="5" spans="1:20" ht="8.25">
      <c r="A5" s="1" t="s">
        <v>3</v>
      </c>
      <c r="B5" s="1" t="s">
        <v>3</v>
      </c>
      <c r="C5" s="2"/>
      <c r="D5" s="1" t="s">
        <v>34</v>
      </c>
      <c r="E5" s="1">
        <v>7</v>
      </c>
      <c r="F5" s="7">
        <v>6.8</v>
      </c>
      <c r="G5" s="7">
        <v>6.3</v>
      </c>
      <c r="H5" s="1">
        <v>6</v>
      </c>
      <c r="I5" s="7">
        <v>5.9</v>
      </c>
      <c r="J5" s="1">
        <v>6.5</v>
      </c>
      <c r="K5" s="7">
        <v>6.2</v>
      </c>
      <c r="L5" s="7">
        <v>6.31</v>
      </c>
      <c r="M5" s="1">
        <v>6.55</v>
      </c>
      <c r="N5" s="1">
        <v>6.11</v>
      </c>
      <c r="O5" s="1">
        <v>6</v>
      </c>
      <c r="P5" s="1">
        <v>6.5</v>
      </c>
      <c r="Q5" s="2">
        <f>MAX(E5:P5)</f>
        <v>7</v>
      </c>
      <c r="R5" s="1">
        <f>MIN(E5:P5)</f>
        <v>5.9</v>
      </c>
      <c r="S5" s="2">
        <f t="shared" si="1"/>
        <v>6.3475</v>
      </c>
      <c r="T5" s="1">
        <f t="shared" si="2"/>
        <v>12</v>
      </c>
    </row>
    <row r="6" spans="1:20" ht="8.25">
      <c r="A6" s="1" t="s">
        <v>2</v>
      </c>
      <c r="B6" s="1" t="s">
        <v>53</v>
      </c>
      <c r="C6" s="2"/>
      <c r="D6" s="1" t="s">
        <v>33</v>
      </c>
      <c r="E6" s="1">
        <v>9.6</v>
      </c>
      <c r="F6" s="7">
        <v>5.3</v>
      </c>
      <c r="G6" s="7">
        <v>18.5</v>
      </c>
      <c r="H6" s="1">
        <v>13</v>
      </c>
      <c r="I6" s="7">
        <v>18</v>
      </c>
      <c r="J6" s="1">
        <v>23</v>
      </c>
      <c r="K6" s="7">
        <v>25</v>
      </c>
      <c r="L6" s="7">
        <v>25</v>
      </c>
      <c r="M6" s="1">
        <v>21</v>
      </c>
      <c r="N6" s="1">
        <v>17.6</v>
      </c>
      <c r="O6" s="1">
        <v>10.3</v>
      </c>
      <c r="P6" s="1">
        <v>6</v>
      </c>
      <c r="Q6" s="2">
        <f t="shared" si="0"/>
        <v>25</v>
      </c>
      <c r="R6" s="1">
        <f>MIN(E6:P6)</f>
        <v>5.3</v>
      </c>
      <c r="S6" s="2">
        <f t="shared" si="1"/>
        <v>16.025000000000002</v>
      </c>
      <c r="T6" s="1">
        <f t="shared" si="2"/>
        <v>12</v>
      </c>
    </row>
    <row r="7" spans="1:20" ht="8.25">
      <c r="A7" s="1" t="s">
        <v>118</v>
      </c>
      <c r="B7" s="1" t="s">
        <v>119</v>
      </c>
      <c r="C7" s="2">
        <v>10</v>
      </c>
      <c r="D7" s="1" t="s">
        <v>125</v>
      </c>
      <c r="E7" s="1">
        <v>10</v>
      </c>
      <c r="F7" s="1" t="s">
        <v>14</v>
      </c>
      <c r="G7" s="1" t="s">
        <v>14</v>
      </c>
      <c r="H7" s="2">
        <v>13</v>
      </c>
      <c r="I7" s="2">
        <v>15</v>
      </c>
      <c r="J7" s="1">
        <v>12</v>
      </c>
      <c r="K7" s="1">
        <v>31</v>
      </c>
      <c r="L7" s="1">
        <v>30</v>
      </c>
      <c r="M7" s="1" t="s">
        <v>14</v>
      </c>
      <c r="N7" s="1">
        <v>15</v>
      </c>
      <c r="O7" s="1">
        <v>12</v>
      </c>
      <c r="P7" s="1">
        <v>12</v>
      </c>
      <c r="Q7" s="2">
        <f t="shared" si="0"/>
        <v>31</v>
      </c>
      <c r="R7" s="1">
        <f>MIN(E7:P7)</f>
        <v>10</v>
      </c>
      <c r="S7" s="2">
        <f t="shared" si="1"/>
        <v>16.666666666666668</v>
      </c>
      <c r="T7" s="1">
        <f t="shared" si="2"/>
        <v>9</v>
      </c>
    </row>
    <row r="8" spans="1:20" ht="8.25">
      <c r="A8" s="1" t="s">
        <v>120</v>
      </c>
      <c r="B8" s="1" t="s">
        <v>120</v>
      </c>
      <c r="C8" s="2">
        <v>0.02</v>
      </c>
      <c r="D8" s="1" t="s">
        <v>125</v>
      </c>
      <c r="E8" s="1" t="s">
        <v>14</v>
      </c>
      <c r="F8" s="1" t="s">
        <v>14</v>
      </c>
      <c r="G8" s="1" t="s">
        <v>14</v>
      </c>
      <c r="H8" s="2" t="s">
        <v>14</v>
      </c>
      <c r="I8" s="2" t="s">
        <v>14</v>
      </c>
      <c r="J8" s="1" t="s">
        <v>14</v>
      </c>
      <c r="K8" s="1" t="s">
        <v>14</v>
      </c>
      <c r="L8" s="1" t="s">
        <v>14</v>
      </c>
      <c r="M8" s="1">
        <v>0.057</v>
      </c>
      <c r="N8" s="1" t="s">
        <v>14</v>
      </c>
      <c r="O8" s="1" t="s">
        <v>14</v>
      </c>
      <c r="P8" s="1" t="s">
        <v>145</v>
      </c>
      <c r="Q8" s="2">
        <f t="shared" si="0"/>
        <v>0.057</v>
      </c>
      <c r="R8" s="1">
        <f>MAX(E8:P8)</f>
        <v>0.057</v>
      </c>
      <c r="S8" s="2">
        <f t="shared" si="1"/>
        <v>0.057</v>
      </c>
      <c r="T8" s="1">
        <f t="shared" si="2"/>
        <v>1</v>
      </c>
    </row>
    <row r="9" spans="1:20" ht="8.25">
      <c r="A9" s="1" t="s">
        <v>121</v>
      </c>
      <c r="B9" s="1" t="s">
        <v>121</v>
      </c>
      <c r="C9" s="2">
        <v>0.02</v>
      </c>
      <c r="D9" s="1" t="s">
        <v>125</v>
      </c>
      <c r="E9" s="1" t="s">
        <v>142</v>
      </c>
      <c r="F9" s="1">
        <v>0.22</v>
      </c>
      <c r="G9" s="1">
        <v>0.14</v>
      </c>
      <c r="H9" s="2">
        <v>0.075</v>
      </c>
      <c r="I9" s="2">
        <v>0.14</v>
      </c>
      <c r="J9" s="1" t="s">
        <v>14</v>
      </c>
      <c r="K9" s="1">
        <v>0.053</v>
      </c>
      <c r="L9" s="1">
        <v>0.072</v>
      </c>
      <c r="M9" s="1">
        <v>0.025</v>
      </c>
      <c r="N9" s="1">
        <v>0.1</v>
      </c>
      <c r="O9" s="1">
        <v>0.11</v>
      </c>
      <c r="P9" s="1">
        <v>0.11</v>
      </c>
      <c r="Q9" s="2">
        <f t="shared" si="0"/>
        <v>0.22</v>
      </c>
      <c r="R9" s="1">
        <f aca="true" t="shared" si="3" ref="R9:R24">MIN(E9:P9)</f>
        <v>0.025</v>
      </c>
      <c r="S9" s="2">
        <f t="shared" si="1"/>
        <v>0.1045</v>
      </c>
      <c r="T9" s="1">
        <f t="shared" si="2"/>
        <v>10</v>
      </c>
    </row>
    <row r="10" spans="1:20" ht="24.75">
      <c r="A10" s="1" t="s">
        <v>122</v>
      </c>
      <c r="B10" s="1" t="s">
        <v>123</v>
      </c>
      <c r="C10" s="1">
        <v>0.01</v>
      </c>
      <c r="D10" s="1" t="s">
        <v>125</v>
      </c>
      <c r="E10" s="1">
        <v>0.08</v>
      </c>
      <c r="F10" s="1">
        <v>0.012</v>
      </c>
      <c r="G10" s="1">
        <v>0.042</v>
      </c>
      <c r="H10" s="2">
        <v>0.058</v>
      </c>
      <c r="I10" s="2">
        <v>0.066</v>
      </c>
      <c r="J10" s="1">
        <v>0.089</v>
      </c>
      <c r="K10" s="1">
        <v>0.11</v>
      </c>
      <c r="L10" s="1">
        <v>0.04</v>
      </c>
      <c r="M10" s="1">
        <v>0.062</v>
      </c>
      <c r="N10" s="1">
        <v>0.021</v>
      </c>
      <c r="O10" s="1">
        <v>0.024</v>
      </c>
      <c r="P10" s="1">
        <v>0.027</v>
      </c>
      <c r="Q10" s="1">
        <f t="shared" si="0"/>
        <v>0.11</v>
      </c>
      <c r="R10" s="1">
        <f t="shared" si="3"/>
        <v>0.012</v>
      </c>
      <c r="S10" s="1">
        <f t="shared" si="1"/>
        <v>0.052583333333333336</v>
      </c>
      <c r="T10" s="1">
        <f t="shared" si="2"/>
        <v>12</v>
      </c>
    </row>
    <row r="11" spans="1:22" ht="11.25">
      <c r="A11" s="1" t="s">
        <v>124</v>
      </c>
      <c r="B11" s="1" t="s">
        <v>124</v>
      </c>
      <c r="C11" s="2">
        <v>1</v>
      </c>
      <c r="D11" s="1" t="s">
        <v>125</v>
      </c>
      <c r="E11" s="1">
        <v>4.2</v>
      </c>
      <c r="F11" s="1">
        <v>2.9</v>
      </c>
      <c r="G11" s="1">
        <v>6.9</v>
      </c>
      <c r="H11" s="2">
        <v>4.7</v>
      </c>
      <c r="I11" s="2">
        <v>4.9</v>
      </c>
      <c r="J11" s="1">
        <v>6.2</v>
      </c>
      <c r="K11" s="1">
        <v>7.7</v>
      </c>
      <c r="L11" s="1">
        <v>7.9</v>
      </c>
      <c r="M11" s="1">
        <v>7.1</v>
      </c>
      <c r="N11" s="1">
        <v>5.2</v>
      </c>
      <c r="O11" s="19">
        <v>3.6</v>
      </c>
      <c r="P11" s="1">
        <v>3.7</v>
      </c>
      <c r="Q11" s="2">
        <f t="shared" si="0"/>
        <v>7.9</v>
      </c>
      <c r="R11" s="1">
        <f t="shared" si="3"/>
        <v>2.9</v>
      </c>
      <c r="S11" s="2">
        <f t="shared" si="1"/>
        <v>5.416666666666667</v>
      </c>
      <c r="T11" s="1">
        <f t="shared" si="2"/>
        <v>12</v>
      </c>
      <c r="U11" s="8"/>
      <c r="V11" s="7"/>
    </row>
    <row r="12" spans="1:22" ht="8.25">
      <c r="A12" s="1" t="s">
        <v>11</v>
      </c>
      <c r="B12" s="1" t="s">
        <v>55</v>
      </c>
      <c r="C12" s="2">
        <v>0.02</v>
      </c>
      <c r="D12" s="1" t="s">
        <v>36</v>
      </c>
      <c r="E12" s="1">
        <v>0.0751</v>
      </c>
      <c r="F12" s="1">
        <v>0.0217</v>
      </c>
      <c r="G12" s="1">
        <v>0.2594</v>
      </c>
      <c r="H12" s="1" t="s">
        <v>14</v>
      </c>
      <c r="I12" s="1">
        <v>0.0714</v>
      </c>
      <c r="J12" s="20">
        <v>0.13</v>
      </c>
      <c r="K12" s="1" t="s">
        <v>14</v>
      </c>
      <c r="L12" s="1" t="s">
        <v>14</v>
      </c>
      <c r="M12" s="1" t="s">
        <v>14</v>
      </c>
      <c r="N12" s="1" t="s">
        <v>14</v>
      </c>
      <c r="O12" s="1" t="s">
        <v>14</v>
      </c>
      <c r="P12" s="1">
        <v>0.0344</v>
      </c>
      <c r="Q12" s="2">
        <f t="shared" si="0"/>
        <v>0.2594</v>
      </c>
      <c r="R12" s="1">
        <f t="shared" si="3"/>
        <v>0.0217</v>
      </c>
      <c r="S12" s="2">
        <f t="shared" si="1"/>
        <v>0.09866666666666668</v>
      </c>
      <c r="T12" s="1">
        <f t="shared" si="2"/>
        <v>6</v>
      </c>
      <c r="U12" s="8"/>
      <c r="V12" s="7"/>
    </row>
    <row r="13" spans="1:22" ht="8.25">
      <c r="A13" s="1" t="s">
        <v>50</v>
      </c>
      <c r="B13" s="1" t="s">
        <v>66</v>
      </c>
      <c r="C13" s="2">
        <v>0.0002</v>
      </c>
      <c r="D13" s="1" t="s">
        <v>36</v>
      </c>
      <c r="E13" s="1" t="s">
        <v>14</v>
      </c>
      <c r="F13" s="1" t="s">
        <v>14</v>
      </c>
      <c r="G13" s="1" t="s">
        <v>14</v>
      </c>
      <c r="H13" s="1" t="s">
        <v>14</v>
      </c>
      <c r="I13" s="1">
        <v>0.0003</v>
      </c>
      <c r="J13" s="20">
        <v>0.0003</v>
      </c>
      <c r="K13" s="1" t="s">
        <v>14</v>
      </c>
      <c r="L13" s="1" t="s">
        <v>14</v>
      </c>
      <c r="M13" s="1" t="s">
        <v>14</v>
      </c>
      <c r="N13" s="1" t="s">
        <v>14</v>
      </c>
      <c r="O13" s="1" t="s">
        <v>14</v>
      </c>
      <c r="P13" s="1" t="s">
        <v>14</v>
      </c>
      <c r="Q13" s="2">
        <f t="shared" si="0"/>
        <v>0.0003</v>
      </c>
      <c r="R13" s="1">
        <f t="shared" si="3"/>
        <v>0.0003</v>
      </c>
      <c r="S13" s="2">
        <f t="shared" si="1"/>
        <v>0.0003</v>
      </c>
      <c r="T13" s="1">
        <f t="shared" si="2"/>
        <v>2</v>
      </c>
      <c r="U13" s="8"/>
      <c r="V13" s="7"/>
    </row>
    <row r="14" spans="1:22" ht="8.25">
      <c r="A14" s="1" t="s">
        <v>13</v>
      </c>
      <c r="B14" s="1" t="s">
        <v>56</v>
      </c>
      <c r="C14" s="2">
        <v>0.001</v>
      </c>
      <c r="D14" s="1" t="s">
        <v>37</v>
      </c>
      <c r="E14" s="1">
        <v>0.0011</v>
      </c>
      <c r="F14" s="1" t="s">
        <v>14</v>
      </c>
      <c r="G14" s="1" t="s">
        <v>14</v>
      </c>
      <c r="H14" s="1">
        <v>0.0013</v>
      </c>
      <c r="I14" s="1" t="s">
        <v>14</v>
      </c>
      <c r="J14" s="20" t="s">
        <v>14</v>
      </c>
      <c r="K14" s="1" t="s">
        <v>14</v>
      </c>
      <c r="L14" s="1">
        <v>0.0014</v>
      </c>
      <c r="M14" s="1" t="s">
        <v>14</v>
      </c>
      <c r="N14" s="1" t="s">
        <v>14</v>
      </c>
      <c r="O14" s="1" t="s">
        <v>14</v>
      </c>
      <c r="P14" s="1" t="s">
        <v>14</v>
      </c>
      <c r="Q14" s="2">
        <f t="shared" si="0"/>
        <v>0.0014</v>
      </c>
      <c r="R14" s="1">
        <f t="shared" si="3"/>
        <v>0.0011</v>
      </c>
      <c r="S14" s="2">
        <f t="shared" si="1"/>
        <v>0.0012666666666666668</v>
      </c>
      <c r="T14" s="1">
        <f t="shared" si="2"/>
        <v>3</v>
      </c>
      <c r="U14" s="8"/>
      <c r="V14" s="7"/>
    </row>
    <row r="15" spans="1:22" ht="8.25">
      <c r="A15" s="1" t="s">
        <v>16</v>
      </c>
      <c r="B15" s="1" t="s">
        <v>57</v>
      </c>
      <c r="C15" s="2">
        <v>0.001</v>
      </c>
      <c r="D15" s="1" t="s">
        <v>37</v>
      </c>
      <c r="E15" s="1" t="s">
        <v>14</v>
      </c>
      <c r="F15" s="1" t="s">
        <v>14</v>
      </c>
      <c r="G15" s="1" t="s">
        <v>14</v>
      </c>
      <c r="H15" s="1" t="s">
        <v>14</v>
      </c>
      <c r="I15" s="1" t="s">
        <v>14</v>
      </c>
      <c r="J15" s="20" t="s">
        <v>14</v>
      </c>
      <c r="K15" s="1" t="s">
        <v>14</v>
      </c>
      <c r="L15" s="1" t="s">
        <v>14</v>
      </c>
      <c r="M15" s="1" t="s">
        <v>14</v>
      </c>
      <c r="N15" s="1" t="s">
        <v>14</v>
      </c>
      <c r="O15" s="1" t="s">
        <v>14</v>
      </c>
      <c r="P15" s="1" t="s">
        <v>14</v>
      </c>
      <c r="Q15" s="2">
        <f t="shared" si="0"/>
        <v>0</v>
      </c>
      <c r="R15" s="1">
        <f t="shared" si="3"/>
        <v>0</v>
      </c>
      <c r="S15" s="2" t="e">
        <f t="shared" si="1"/>
        <v>#DIV/0!</v>
      </c>
      <c r="T15" s="1">
        <f t="shared" si="2"/>
        <v>0</v>
      </c>
      <c r="U15" s="8"/>
      <c r="V15" s="7"/>
    </row>
    <row r="16" spans="1:22" ht="8.25">
      <c r="A16" s="1" t="s">
        <v>17</v>
      </c>
      <c r="B16" s="1" t="s">
        <v>58</v>
      </c>
      <c r="C16" s="2">
        <v>0.002</v>
      </c>
      <c r="D16" s="1" t="s">
        <v>36</v>
      </c>
      <c r="E16" s="1" t="s">
        <v>14</v>
      </c>
      <c r="F16" s="1" t="s">
        <v>14</v>
      </c>
      <c r="G16" s="1" t="s">
        <v>14</v>
      </c>
      <c r="H16" s="1" t="s">
        <v>14</v>
      </c>
      <c r="I16" s="1" t="s">
        <v>14</v>
      </c>
      <c r="J16" s="20" t="s">
        <v>14</v>
      </c>
      <c r="K16" s="1" t="s">
        <v>14</v>
      </c>
      <c r="L16" s="1" t="s">
        <v>14</v>
      </c>
      <c r="M16" s="1" t="s">
        <v>14</v>
      </c>
      <c r="N16" s="1" t="s">
        <v>14</v>
      </c>
      <c r="O16" s="1">
        <v>0.0021</v>
      </c>
      <c r="P16" s="1" t="s">
        <v>14</v>
      </c>
      <c r="Q16" s="2">
        <f t="shared" si="0"/>
        <v>0.0021</v>
      </c>
      <c r="R16" s="1">
        <f t="shared" si="3"/>
        <v>0.0021</v>
      </c>
      <c r="S16" s="2">
        <f t="shared" si="1"/>
        <v>0.0021</v>
      </c>
      <c r="T16" s="1">
        <f t="shared" si="2"/>
        <v>1</v>
      </c>
      <c r="U16" s="8"/>
      <c r="V16" s="7"/>
    </row>
    <row r="17" spans="1:22" ht="8.25">
      <c r="A17" s="1" t="s">
        <v>18</v>
      </c>
      <c r="B17" s="1" t="s">
        <v>59</v>
      </c>
      <c r="C17" s="2">
        <v>0.01</v>
      </c>
      <c r="D17" s="1" t="s">
        <v>36</v>
      </c>
      <c r="E17" s="1">
        <v>0.406</v>
      </c>
      <c r="F17" s="1">
        <v>0.4228</v>
      </c>
      <c r="G17" s="1">
        <v>0.7816</v>
      </c>
      <c r="H17" s="1">
        <v>1.111</v>
      </c>
      <c r="I17" s="1">
        <v>1.591</v>
      </c>
      <c r="J17" s="20">
        <v>2</v>
      </c>
      <c r="K17" s="1">
        <v>4.479</v>
      </c>
      <c r="L17" s="1">
        <v>9.934</v>
      </c>
      <c r="M17" s="1">
        <v>3.181</v>
      </c>
      <c r="N17" s="1">
        <v>1.321</v>
      </c>
      <c r="O17" s="1">
        <v>0.5126</v>
      </c>
      <c r="P17" s="1">
        <v>0.4678</v>
      </c>
      <c r="Q17" s="2">
        <f t="shared" si="0"/>
        <v>9.934</v>
      </c>
      <c r="R17" s="1">
        <f t="shared" si="3"/>
        <v>0.406</v>
      </c>
      <c r="S17" s="2">
        <f t="shared" si="1"/>
        <v>2.1839833333333334</v>
      </c>
      <c r="T17" s="1">
        <f t="shared" si="2"/>
        <v>12</v>
      </c>
      <c r="U17" s="8"/>
      <c r="V17" s="7"/>
    </row>
    <row r="18" spans="1:22" ht="8.25">
      <c r="A18" s="1" t="s">
        <v>9</v>
      </c>
      <c r="B18" s="1" t="s">
        <v>54</v>
      </c>
      <c r="C18" s="2">
        <v>0.02</v>
      </c>
      <c r="D18" s="1" t="s">
        <v>35</v>
      </c>
      <c r="E18" s="1">
        <v>0.02</v>
      </c>
      <c r="F18" s="1">
        <v>0.02</v>
      </c>
      <c r="G18" s="1">
        <v>0.02</v>
      </c>
      <c r="H18" s="1" t="s">
        <v>14</v>
      </c>
      <c r="I18" s="1" t="s">
        <v>14</v>
      </c>
      <c r="J18" s="1" t="s">
        <v>14</v>
      </c>
      <c r="K18" s="1" t="s">
        <v>14</v>
      </c>
      <c r="L18" s="1">
        <v>0.02084</v>
      </c>
      <c r="M18" s="1" t="s">
        <v>14</v>
      </c>
      <c r="N18" s="1" t="s">
        <v>14</v>
      </c>
      <c r="O18" s="1" t="s">
        <v>14</v>
      </c>
      <c r="P18" s="1" t="s">
        <v>14</v>
      </c>
      <c r="Q18" s="2">
        <f t="shared" si="0"/>
        <v>0.02084</v>
      </c>
      <c r="R18" s="1">
        <f t="shared" si="3"/>
        <v>0.02</v>
      </c>
      <c r="S18" s="2">
        <f t="shared" si="1"/>
        <v>0.02021</v>
      </c>
      <c r="T18" s="1">
        <f t="shared" si="2"/>
        <v>4</v>
      </c>
      <c r="U18" s="8"/>
      <c r="V18" s="7"/>
    </row>
    <row r="19" spans="1:22" ht="8.25">
      <c r="A19" s="1" t="s">
        <v>19</v>
      </c>
      <c r="B19" s="1" t="s">
        <v>60</v>
      </c>
      <c r="C19" s="2">
        <v>0.001</v>
      </c>
      <c r="D19" s="1" t="s">
        <v>36</v>
      </c>
      <c r="E19" s="1">
        <v>0.0166</v>
      </c>
      <c r="F19" s="1">
        <v>0.0127</v>
      </c>
      <c r="G19" s="1">
        <v>0.0172</v>
      </c>
      <c r="H19" s="1">
        <v>0.0328</v>
      </c>
      <c r="I19" s="1">
        <v>0.0537</v>
      </c>
      <c r="J19" s="20">
        <v>0.061</v>
      </c>
      <c r="K19" s="1">
        <v>1.794</v>
      </c>
      <c r="L19" s="1">
        <v>1.366</v>
      </c>
      <c r="M19" s="1">
        <v>0.1801</v>
      </c>
      <c r="N19" s="1">
        <v>0.0733</v>
      </c>
      <c r="O19" s="1">
        <v>0.0356</v>
      </c>
      <c r="P19" s="1">
        <v>0.0195</v>
      </c>
      <c r="Q19" s="2">
        <f t="shared" si="0"/>
        <v>1.794</v>
      </c>
      <c r="R19" s="1">
        <f t="shared" si="3"/>
        <v>0.0127</v>
      </c>
      <c r="S19" s="2">
        <f t="shared" si="1"/>
        <v>0.30520833333333336</v>
      </c>
      <c r="T19" s="1">
        <f t="shared" si="2"/>
        <v>12</v>
      </c>
      <c r="U19" s="8"/>
      <c r="V19" s="7"/>
    </row>
    <row r="20" spans="1:22" ht="8.25">
      <c r="A20" s="1" t="s">
        <v>20</v>
      </c>
      <c r="B20" s="1" t="s">
        <v>61</v>
      </c>
      <c r="C20" s="2">
        <v>0.001</v>
      </c>
      <c r="D20" s="1" t="s">
        <v>37</v>
      </c>
      <c r="E20" s="1" t="s">
        <v>14</v>
      </c>
      <c r="F20" s="1" t="s">
        <v>14</v>
      </c>
      <c r="G20" s="1" t="s">
        <v>14</v>
      </c>
      <c r="H20" s="1" t="s">
        <v>14</v>
      </c>
      <c r="I20" s="1">
        <v>0.0011</v>
      </c>
      <c r="J20" s="20" t="s">
        <v>14</v>
      </c>
      <c r="K20" s="1">
        <v>0.0012</v>
      </c>
      <c r="L20" s="1">
        <v>0.0012</v>
      </c>
      <c r="M20" s="1" t="s">
        <v>14</v>
      </c>
      <c r="N20" s="1">
        <v>0.0012</v>
      </c>
      <c r="O20" s="1" t="s">
        <v>14</v>
      </c>
      <c r="P20" s="1" t="s">
        <v>14</v>
      </c>
      <c r="Q20" s="2">
        <f t="shared" si="0"/>
        <v>0.0012</v>
      </c>
      <c r="R20" s="1">
        <f t="shared" si="3"/>
        <v>0.0011</v>
      </c>
      <c r="S20" s="2">
        <f t="shared" si="1"/>
        <v>0.0011749999999999998</v>
      </c>
      <c r="T20" s="1">
        <f t="shared" si="2"/>
        <v>4</v>
      </c>
      <c r="U20" s="8"/>
      <c r="V20" s="7"/>
    </row>
    <row r="21" spans="1:22" ht="8.25">
      <c r="A21" s="1" t="s">
        <v>21</v>
      </c>
      <c r="B21" s="1" t="s">
        <v>62</v>
      </c>
      <c r="C21" s="2">
        <v>0.002</v>
      </c>
      <c r="D21" s="1" t="s">
        <v>37</v>
      </c>
      <c r="E21" s="1" t="s">
        <v>14</v>
      </c>
      <c r="F21" s="1" t="s">
        <v>14</v>
      </c>
      <c r="G21" s="1" t="s">
        <v>14</v>
      </c>
      <c r="H21" s="1" t="s">
        <v>14</v>
      </c>
      <c r="I21" s="1" t="s">
        <v>14</v>
      </c>
      <c r="J21" s="20" t="s">
        <v>14</v>
      </c>
      <c r="K21" s="1" t="s">
        <v>14</v>
      </c>
      <c r="L21" s="1" t="s">
        <v>14</v>
      </c>
      <c r="M21" s="1" t="s">
        <v>14</v>
      </c>
      <c r="N21" s="1" t="s">
        <v>14</v>
      </c>
      <c r="O21" s="1" t="s">
        <v>14</v>
      </c>
      <c r="P21" s="1" t="s">
        <v>14</v>
      </c>
      <c r="Q21" s="2">
        <f t="shared" si="0"/>
        <v>0</v>
      </c>
      <c r="R21" s="1">
        <f t="shared" si="3"/>
        <v>0</v>
      </c>
      <c r="S21" s="2" t="e">
        <f t="shared" si="1"/>
        <v>#DIV/0!</v>
      </c>
      <c r="T21" s="1">
        <f t="shared" si="2"/>
        <v>0</v>
      </c>
      <c r="U21" s="8"/>
      <c r="V21" s="7"/>
    </row>
    <row r="22" spans="1:22" ht="8.25">
      <c r="A22" s="1" t="s">
        <v>51</v>
      </c>
      <c r="B22" s="1" t="s">
        <v>65</v>
      </c>
      <c r="C22" s="2">
        <v>0.005</v>
      </c>
      <c r="D22" s="1" t="s">
        <v>37</v>
      </c>
      <c r="E22" s="1" t="s">
        <v>14</v>
      </c>
      <c r="F22" s="1" t="s">
        <v>14</v>
      </c>
      <c r="G22" s="1" t="s">
        <v>14</v>
      </c>
      <c r="H22" s="1">
        <v>0.0298</v>
      </c>
      <c r="I22" s="1" t="s">
        <v>14</v>
      </c>
      <c r="J22" s="20" t="s">
        <v>14</v>
      </c>
      <c r="K22" s="1" t="s">
        <v>14</v>
      </c>
      <c r="L22" s="1" t="s">
        <v>14</v>
      </c>
      <c r="M22" s="1" t="s">
        <v>14</v>
      </c>
      <c r="N22" s="1" t="s">
        <v>14</v>
      </c>
      <c r="O22" s="1" t="s">
        <v>14</v>
      </c>
      <c r="P22" s="1" t="s">
        <v>14</v>
      </c>
      <c r="Q22" s="2">
        <f t="shared" si="0"/>
        <v>0.0298</v>
      </c>
      <c r="R22" s="1">
        <f t="shared" si="3"/>
        <v>0.0298</v>
      </c>
      <c r="S22" s="2">
        <f t="shared" si="1"/>
        <v>0.0298</v>
      </c>
      <c r="T22" s="1">
        <f t="shared" si="2"/>
        <v>1</v>
      </c>
      <c r="U22" s="8"/>
      <c r="V22" s="7"/>
    </row>
    <row r="23" spans="1:22" ht="8.25">
      <c r="A23" s="1" t="s">
        <v>22</v>
      </c>
      <c r="B23" s="1" t="s">
        <v>63</v>
      </c>
      <c r="C23" s="2">
        <v>0.003</v>
      </c>
      <c r="D23" s="1" t="s">
        <v>37</v>
      </c>
      <c r="E23" s="1">
        <v>0.0138</v>
      </c>
      <c r="F23" s="1">
        <v>0.0071</v>
      </c>
      <c r="G23" s="1">
        <v>0.0103</v>
      </c>
      <c r="H23" s="1">
        <v>0.009</v>
      </c>
      <c r="I23" s="1">
        <v>0.013</v>
      </c>
      <c r="J23" s="20">
        <v>0.015</v>
      </c>
      <c r="K23" s="1">
        <v>0.0035</v>
      </c>
      <c r="L23" s="1" t="s">
        <v>14</v>
      </c>
      <c r="M23" s="1" t="s">
        <v>14</v>
      </c>
      <c r="N23" s="1" t="s">
        <v>14</v>
      </c>
      <c r="O23" s="20">
        <v>0.0058</v>
      </c>
      <c r="P23" s="1">
        <v>0.0167</v>
      </c>
      <c r="Q23" s="2">
        <f t="shared" si="0"/>
        <v>0.0167</v>
      </c>
      <c r="R23" s="1">
        <f t="shared" si="3"/>
        <v>0.0035</v>
      </c>
      <c r="S23" s="2">
        <f t="shared" si="1"/>
        <v>0.010466666666666668</v>
      </c>
      <c r="T23" s="1">
        <f t="shared" si="2"/>
        <v>9</v>
      </c>
      <c r="U23" s="8"/>
      <c r="V23" s="7"/>
    </row>
    <row r="24" spans="1:20" ht="16.5">
      <c r="A24" s="1" t="s">
        <v>25</v>
      </c>
      <c r="B24" s="1" t="s">
        <v>64</v>
      </c>
      <c r="D24" s="1" t="s">
        <v>4</v>
      </c>
      <c r="E24" s="1">
        <v>0.8</v>
      </c>
      <c r="F24" s="1">
        <v>1.6</v>
      </c>
      <c r="G24" s="1">
        <v>11.6</v>
      </c>
      <c r="H24" s="1">
        <v>3</v>
      </c>
      <c r="I24" s="1">
        <v>2.5</v>
      </c>
      <c r="J24" s="1">
        <v>9</v>
      </c>
      <c r="K24" s="1">
        <v>9</v>
      </c>
      <c r="L24" s="1">
        <v>20</v>
      </c>
      <c r="M24" s="1">
        <v>8</v>
      </c>
      <c r="N24" s="1">
        <v>3.5</v>
      </c>
      <c r="O24" s="1">
        <v>1</v>
      </c>
      <c r="P24" s="1">
        <v>4</v>
      </c>
      <c r="Q24" s="1">
        <f t="shared" si="0"/>
        <v>20</v>
      </c>
      <c r="R24" s="1">
        <f t="shared" si="3"/>
        <v>0.8</v>
      </c>
      <c r="S24" s="1">
        <f t="shared" si="1"/>
        <v>6.166666666666667</v>
      </c>
      <c r="T24" s="1">
        <f t="shared" si="2"/>
        <v>12</v>
      </c>
    </row>
    <row r="25" spans="1:20" ht="16.5">
      <c r="A25" s="1" t="s">
        <v>114</v>
      </c>
      <c r="C25" s="12" t="s">
        <v>133</v>
      </c>
      <c r="S25" s="1" t="e">
        <f>AVERAGE(F25:Q25)</f>
        <v>#DIV/0!</v>
      </c>
      <c r="T25" s="1">
        <f t="shared" si="2"/>
        <v>0</v>
      </c>
    </row>
    <row r="26" spans="1:20" ht="8.25">
      <c r="A26" s="1" t="s">
        <v>87</v>
      </c>
      <c r="C26" s="2">
        <v>0.028</v>
      </c>
      <c r="D26" s="1" t="s">
        <v>113</v>
      </c>
      <c r="E26" s="1" t="s">
        <v>14</v>
      </c>
      <c r="H26" s="1" t="s">
        <v>14</v>
      </c>
      <c r="K26" s="1" t="s">
        <v>14</v>
      </c>
      <c r="N26" s="1" t="s">
        <v>14</v>
      </c>
      <c r="Q26" s="1">
        <f aca="true" t="shared" si="4" ref="Q26:Q35">MAX(D26:N26)</f>
        <v>0</v>
      </c>
      <c r="R26" s="1">
        <f aca="true" t="shared" si="5" ref="R26:R54">MIN(E26:P26)</f>
        <v>0</v>
      </c>
      <c r="S26" s="1">
        <f aca="true" t="shared" si="6" ref="S26:S54">AVERAGE(E26:Q26)</f>
        <v>0</v>
      </c>
      <c r="T26" s="1">
        <f aca="true" t="shared" si="7" ref="T26:T54">COUNT(E26:P26)</f>
        <v>0</v>
      </c>
    </row>
    <row r="27" spans="1:20" ht="8.25">
      <c r="A27" s="1" t="s">
        <v>88</v>
      </c>
      <c r="C27" s="2">
        <v>0.28</v>
      </c>
      <c r="D27" s="1" t="s">
        <v>113</v>
      </c>
      <c r="E27" s="21" t="s">
        <v>14</v>
      </c>
      <c r="G27" s="18"/>
      <c r="H27" s="21" t="s">
        <v>14</v>
      </c>
      <c r="J27" s="21"/>
      <c r="K27" s="21" t="s">
        <v>14</v>
      </c>
      <c r="M27" s="21"/>
      <c r="N27" s="21" t="s">
        <v>14</v>
      </c>
      <c r="P27" s="21"/>
      <c r="Q27" s="1">
        <f t="shared" si="4"/>
        <v>0</v>
      </c>
      <c r="R27" s="1">
        <f t="shared" si="5"/>
        <v>0</v>
      </c>
      <c r="S27" s="1">
        <f t="shared" si="6"/>
        <v>0</v>
      </c>
      <c r="T27" s="1">
        <f t="shared" si="7"/>
        <v>0</v>
      </c>
    </row>
    <row r="28" spans="1:20" ht="8.25">
      <c r="A28" s="1" t="s">
        <v>89</v>
      </c>
      <c r="C28" s="2">
        <v>0.28</v>
      </c>
      <c r="D28" s="1" t="s">
        <v>113</v>
      </c>
      <c r="E28" s="1" t="s">
        <v>14</v>
      </c>
      <c r="H28" s="1" t="s">
        <v>14</v>
      </c>
      <c r="K28" s="1" t="s">
        <v>14</v>
      </c>
      <c r="N28" s="1" t="s">
        <v>14</v>
      </c>
      <c r="Q28" s="1">
        <f t="shared" si="4"/>
        <v>0</v>
      </c>
      <c r="R28" s="1">
        <f t="shared" si="5"/>
        <v>0</v>
      </c>
      <c r="S28" s="1">
        <f t="shared" si="6"/>
        <v>0</v>
      </c>
      <c r="T28" s="1">
        <f t="shared" si="7"/>
        <v>0</v>
      </c>
    </row>
    <row r="29" spans="1:20" ht="8.25">
      <c r="A29" s="1" t="s">
        <v>90</v>
      </c>
      <c r="C29" s="2">
        <v>0.28</v>
      </c>
      <c r="D29" s="1" t="s">
        <v>113</v>
      </c>
      <c r="E29" s="1" t="s">
        <v>14</v>
      </c>
      <c r="H29" s="1" t="s">
        <v>14</v>
      </c>
      <c r="K29" s="1" t="s">
        <v>14</v>
      </c>
      <c r="N29" s="1" t="s">
        <v>14</v>
      </c>
      <c r="Q29" s="1">
        <f t="shared" si="4"/>
        <v>0</v>
      </c>
      <c r="R29" s="1">
        <f t="shared" si="5"/>
        <v>0</v>
      </c>
      <c r="S29" s="1">
        <f t="shared" si="6"/>
        <v>0</v>
      </c>
      <c r="T29" s="1">
        <f t="shared" si="7"/>
        <v>0</v>
      </c>
    </row>
    <row r="30" spans="1:20" ht="8.25">
      <c r="A30" s="1" t="s">
        <v>91</v>
      </c>
      <c r="C30" s="2">
        <v>0.28</v>
      </c>
      <c r="D30" s="1" t="s">
        <v>113</v>
      </c>
      <c r="E30" s="1" t="s">
        <v>14</v>
      </c>
      <c r="H30" s="1" t="s">
        <v>14</v>
      </c>
      <c r="K30" s="1" t="s">
        <v>14</v>
      </c>
      <c r="N30" s="1" t="s">
        <v>14</v>
      </c>
      <c r="Q30" s="1">
        <f t="shared" si="4"/>
        <v>0</v>
      </c>
      <c r="R30" s="1">
        <f t="shared" si="5"/>
        <v>0</v>
      </c>
      <c r="S30" s="1">
        <f t="shared" si="6"/>
        <v>0</v>
      </c>
      <c r="T30" s="1">
        <f t="shared" si="7"/>
        <v>0</v>
      </c>
    </row>
    <row r="31" spans="1:20" ht="8.25">
      <c r="A31" s="1" t="s">
        <v>92</v>
      </c>
      <c r="C31" s="2">
        <v>0.28</v>
      </c>
      <c r="D31" s="1" t="s">
        <v>113</v>
      </c>
      <c r="E31" s="1" t="s">
        <v>14</v>
      </c>
      <c r="H31" s="1" t="s">
        <v>14</v>
      </c>
      <c r="K31" s="1" t="s">
        <v>14</v>
      </c>
      <c r="N31" s="1" t="s">
        <v>14</v>
      </c>
      <c r="Q31" s="1">
        <f t="shared" si="4"/>
        <v>0</v>
      </c>
      <c r="R31" s="1">
        <f t="shared" si="5"/>
        <v>0</v>
      </c>
      <c r="S31" s="1">
        <f t="shared" si="6"/>
        <v>0</v>
      </c>
      <c r="T31" s="1">
        <f t="shared" si="7"/>
        <v>0</v>
      </c>
    </row>
    <row r="32" spans="1:20" ht="8.25">
      <c r="A32" s="1" t="s">
        <v>93</v>
      </c>
      <c r="C32" s="2">
        <v>0.28</v>
      </c>
      <c r="D32" s="1" t="s">
        <v>113</v>
      </c>
      <c r="E32" s="20" t="s">
        <v>14</v>
      </c>
      <c r="G32" s="20"/>
      <c r="H32" s="20" t="s">
        <v>14</v>
      </c>
      <c r="J32" s="20"/>
      <c r="K32" s="20" t="s">
        <v>14</v>
      </c>
      <c r="M32" s="20"/>
      <c r="N32" s="20" t="s">
        <v>14</v>
      </c>
      <c r="P32" s="20"/>
      <c r="Q32" s="1">
        <f t="shared" si="4"/>
        <v>0</v>
      </c>
      <c r="R32" s="1">
        <f t="shared" si="5"/>
        <v>0</v>
      </c>
      <c r="S32" s="1">
        <f t="shared" si="6"/>
        <v>0</v>
      </c>
      <c r="T32" s="1">
        <f t="shared" si="7"/>
        <v>0</v>
      </c>
    </row>
    <row r="33" spans="1:20" ht="8.25">
      <c r="A33" s="1" t="s">
        <v>94</v>
      </c>
      <c r="C33" s="2">
        <v>0.28</v>
      </c>
      <c r="D33" s="1" t="s">
        <v>113</v>
      </c>
      <c r="E33" s="20" t="s">
        <v>14</v>
      </c>
      <c r="G33" s="20"/>
      <c r="H33" s="20" t="s">
        <v>14</v>
      </c>
      <c r="J33" s="20"/>
      <c r="K33" s="20" t="s">
        <v>14</v>
      </c>
      <c r="M33" s="20"/>
      <c r="N33" s="20" t="s">
        <v>14</v>
      </c>
      <c r="P33" s="20"/>
      <c r="Q33" s="1">
        <f t="shared" si="4"/>
        <v>0</v>
      </c>
      <c r="R33" s="1">
        <f t="shared" si="5"/>
        <v>0</v>
      </c>
      <c r="S33" s="1">
        <f t="shared" si="6"/>
        <v>0</v>
      </c>
      <c r="T33" s="1">
        <f t="shared" si="7"/>
        <v>0</v>
      </c>
    </row>
    <row r="34" spans="1:20" ht="8.25">
      <c r="A34" s="1" t="s">
        <v>95</v>
      </c>
      <c r="C34" s="2">
        <v>0.028</v>
      </c>
      <c r="D34" s="1" t="s">
        <v>113</v>
      </c>
      <c r="E34" s="20" t="s">
        <v>14</v>
      </c>
      <c r="G34" s="20"/>
      <c r="H34" s="20" t="s">
        <v>14</v>
      </c>
      <c r="J34" s="20"/>
      <c r="K34" s="20" t="s">
        <v>14</v>
      </c>
      <c r="M34" s="20"/>
      <c r="N34" s="20" t="s">
        <v>14</v>
      </c>
      <c r="P34" s="20"/>
      <c r="Q34" s="1">
        <f t="shared" si="4"/>
        <v>0</v>
      </c>
      <c r="R34" s="1">
        <f t="shared" si="5"/>
        <v>0</v>
      </c>
      <c r="S34" s="1">
        <f t="shared" si="6"/>
        <v>0</v>
      </c>
      <c r="T34" s="1">
        <f t="shared" si="7"/>
        <v>0</v>
      </c>
    </row>
    <row r="35" spans="1:20" ht="8.25">
      <c r="A35" s="1" t="s">
        <v>96</v>
      </c>
      <c r="C35" s="2">
        <v>0.028</v>
      </c>
      <c r="D35" s="1" t="s">
        <v>113</v>
      </c>
      <c r="E35" s="20" t="s">
        <v>14</v>
      </c>
      <c r="G35" s="20"/>
      <c r="H35" s="20" t="s">
        <v>14</v>
      </c>
      <c r="J35" s="20"/>
      <c r="K35" s="20" t="s">
        <v>14</v>
      </c>
      <c r="M35" s="20"/>
      <c r="N35" s="20" t="s">
        <v>14</v>
      </c>
      <c r="P35" s="20"/>
      <c r="Q35" s="1">
        <f t="shared" si="4"/>
        <v>0</v>
      </c>
      <c r="R35" s="1">
        <f t="shared" si="5"/>
        <v>0</v>
      </c>
      <c r="S35" s="1">
        <f t="shared" si="6"/>
        <v>0</v>
      </c>
      <c r="T35" s="1">
        <f t="shared" si="7"/>
        <v>0</v>
      </c>
    </row>
    <row r="36" spans="1:20" ht="8.25">
      <c r="A36" s="1" t="s">
        <v>97</v>
      </c>
      <c r="C36" s="2">
        <v>0.028</v>
      </c>
      <c r="D36" s="1" t="s">
        <v>113</v>
      </c>
      <c r="E36" s="20" t="s">
        <v>14</v>
      </c>
      <c r="G36" s="20"/>
      <c r="H36" s="20" t="s">
        <v>14</v>
      </c>
      <c r="J36" s="20"/>
      <c r="K36" s="20" t="s">
        <v>14</v>
      </c>
      <c r="M36" s="20"/>
      <c r="N36" s="20" t="s">
        <v>14</v>
      </c>
      <c r="P36" s="20"/>
      <c r="Q36" s="1">
        <f>MAX(D35:N36)</f>
        <v>0</v>
      </c>
      <c r="R36" s="1">
        <f t="shared" si="5"/>
        <v>0</v>
      </c>
      <c r="S36" s="1">
        <f t="shared" si="6"/>
        <v>0</v>
      </c>
      <c r="T36" s="1">
        <f t="shared" si="7"/>
        <v>0</v>
      </c>
    </row>
    <row r="37" spans="1:20" ht="16.5">
      <c r="A37" s="1" t="s">
        <v>115</v>
      </c>
      <c r="C37" s="2">
        <v>0.028</v>
      </c>
      <c r="D37" s="1" t="s">
        <v>113</v>
      </c>
      <c r="E37" s="20" t="s">
        <v>14</v>
      </c>
      <c r="G37" s="20"/>
      <c r="H37" s="20" t="s">
        <v>14</v>
      </c>
      <c r="J37" s="20"/>
      <c r="K37" s="20" t="s">
        <v>14</v>
      </c>
      <c r="M37" s="20"/>
      <c r="N37" s="20" t="s">
        <v>14</v>
      </c>
      <c r="P37" s="20"/>
      <c r="Q37" s="1">
        <f aca="true" t="shared" si="8" ref="Q37:Q54">MAX(D37:N37)</f>
        <v>0</v>
      </c>
      <c r="R37" s="1">
        <f t="shared" si="5"/>
        <v>0</v>
      </c>
      <c r="S37" s="1">
        <f t="shared" si="6"/>
        <v>0</v>
      </c>
      <c r="T37" s="1">
        <f t="shared" si="7"/>
        <v>0</v>
      </c>
    </row>
    <row r="38" spans="1:20" ht="8.25">
      <c r="A38" s="1" t="s">
        <v>116</v>
      </c>
      <c r="C38" s="2">
        <v>0.056</v>
      </c>
      <c r="D38" s="1" t="s">
        <v>113</v>
      </c>
      <c r="E38" s="20" t="s">
        <v>14</v>
      </c>
      <c r="G38" s="20"/>
      <c r="H38" s="20" t="s">
        <v>14</v>
      </c>
      <c r="J38" s="20"/>
      <c r="K38" s="20" t="s">
        <v>14</v>
      </c>
      <c r="M38" s="20"/>
      <c r="N38" s="20" t="s">
        <v>14</v>
      </c>
      <c r="P38" s="20"/>
      <c r="Q38" s="1">
        <f t="shared" si="8"/>
        <v>0</v>
      </c>
      <c r="R38" s="1">
        <f t="shared" si="5"/>
        <v>0</v>
      </c>
      <c r="S38" s="1">
        <f t="shared" si="6"/>
        <v>0</v>
      </c>
      <c r="T38" s="1">
        <f t="shared" si="7"/>
        <v>0</v>
      </c>
    </row>
    <row r="39" spans="1:20" ht="8.25">
      <c r="A39" s="1" t="s">
        <v>98</v>
      </c>
      <c r="C39" s="2">
        <v>0.028</v>
      </c>
      <c r="D39" s="1" t="s">
        <v>113</v>
      </c>
      <c r="E39" s="20" t="s">
        <v>14</v>
      </c>
      <c r="G39" s="20"/>
      <c r="H39" s="20" t="s">
        <v>14</v>
      </c>
      <c r="J39" s="20"/>
      <c r="K39" s="20" t="s">
        <v>14</v>
      </c>
      <c r="M39" s="20"/>
      <c r="N39" s="20" t="s">
        <v>14</v>
      </c>
      <c r="P39" s="20"/>
      <c r="Q39" s="1">
        <f t="shared" si="8"/>
        <v>0</v>
      </c>
      <c r="R39" s="1">
        <f t="shared" si="5"/>
        <v>0</v>
      </c>
      <c r="S39" s="1">
        <f t="shared" si="6"/>
        <v>0</v>
      </c>
      <c r="T39" s="1">
        <f t="shared" si="7"/>
        <v>0</v>
      </c>
    </row>
    <row r="40" spans="1:20" ht="8.25">
      <c r="A40" s="1" t="s">
        <v>99</v>
      </c>
      <c r="C40" s="2">
        <v>0.028</v>
      </c>
      <c r="D40" s="1" t="s">
        <v>113</v>
      </c>
      <c r="E40" s="20" t="s">
        <v>14</v>
      </c>
      <c r="G40" s="20"/>
      <c r="H40" s="20" t="s">
        <v>14</v>
      </c>
      <c r="J40" s="20"/>
      <c r="K40" s="20" t="s">
        <v>14</v>
      </c>
      <c r="M40" s="20"/>
      <c r="N40" s="20" t="s">
        <v>14</v>
      </c>
      <c r="P40" s="20"/>
      <c r="Q40" s="1">
        <f t="shared" si="8"/>
        <v>0</v>
      </c>
      <c r="R40" s="1">
        <f t="shared" si="5"/>
        <v>0</v>
      </c>
      <c r="S40" s="1">
        <f t="shared" si="6"/>
        <v>0</v>
      </c>
      <c r="T40" s="1">
        <f t="shared" si="7"/>
        <v>0</v>
      </c>
    </row>
    <row r="41" spans="1:20" ht="8.25">
      <c r="A41" s="1" t="s">
        <v>100</v>
      </c>
      <c r="C41" s="2">
        <v>0.028</v>
      </c>
      <c r="D41" s="1" t="s">
        <v>113</v>
      </c>
      <c r="E41" s="20" t="s">
        <v>14</v>
      </c>
      <c r="G41" s="20"/>
      <c r="H41" s="20" t="s">
        <v>14</v>
      </c>
      <c r="J41" s="20"/>
      <c r="K41" s="20" t="s">
        <v>14</v>
      </c>
      <c r="M41" s="20"/>
      <c r="N41" s="20" t="s">
        <v>14</v>
      </c>
      <c r="P41" s="20"/>
      <c r="Q41" s="1">
        <f t="shared" si="8"/>
        <v>0</v>
      </c>
      <c r="R41" s="1">
        <f t="shared" si="5"/>
        <v>0</v>
      </c>
      <c r="S41" s="1">
        <f t="shared" si="6"/>
        <v>0</v>
      </c>
      <c r="T41" s="1">
        <f t="shared" si="7"/>
        <v>0</v>
      </c>
    </row>
    <row r="42" spans="1:20" ht="8.25">
      <c r="A42" s="1" t="s">
        <v>101</v>
      </c>
      <c r="C42" s="2">
        <v>0.028</v>
      </c>
      <c r="D42" s="1" t="s">
        <v>113</v>
      </c>
      <c r="E42" s="20" t="s">
        <v>14</v>
      </c>
      <c r="G42" s="20"/>
      <c r="H42" s="20" t="s">
        <v>14</v>
      </c>
      <c r="J42" s="20"/>
      <c r="K42" s="20" t="s">
        <v>14</v>
      </c>
      <c r="M42" s="20"/>
      <c r="N42" s="20" t="s">
        <v>14</v>
      </c>
      <c r="P42" s="20"/>
      <c r="Q42" s="1">
        <f t="shared" si="8"/>
        <v>0</v>
      </c>
      <c r="R42" s="1">
        <f t="shared" si="5"/>
        <v>0</v>
      </c>
      <c r="S42" s="1">
        <f t="shared" si="6"/>
        <v>0</v>
      </c>
      <c r="T42" s="1">
        <f t="shared" si="7"/>
        <v>0</v>
      </c>
    </row>
    <row r="43" spans="1:20" ht="8.25">
      <c r="A43" s="1" t="s">
        <v>102</v>
      </c>
      <c r="C43" s="2">
        <v>0.028</v>
      </c>
      <c r="D43" s="1" t="s">
        <v>113</v>
      </c>
      <c r="E43" s="20" t="s">
        <v>14</v>
      </c>
      <c r="G43" s="20"/>
      <c r="H43" s="20" t="s">
        <v>14</v>
      </c>
      <c r="J43" s="20"/>
      <c r="K43" s="20" t="s">
        <v>14</v>
      </c>
      <c r="M43" s="20"/>
      <c r="N43" s="20" t="s">
        <v>14</v>
      </c>
      <c r="P43" s="20"/>
      <c r="Q43" s="1">
        <f t="shared" si="8"/>
        <v>0</v>
      </c>
      <c r="R43" s="1">
        <f t="shared" si="5"/>
        <v>0</v>
      </c>
      <c r="S43" s="1">
        <f t="shared" si="6"/>
        <v>0</v>
      </c>
      <c r="T43" s="1">
        <f t="shared" si="7"/>
        <v>0</v>
      </c>
    </row>
    <row r="44" spans="1:20" ht="8.25">
      <c r="A44" s="1" t="s">
        <v>103</v>
      </c>
      <c r="C44" s="2">
        <v>0.028</v>
      </c>
      <c r="D44" s="1" t="s">
        <v>113</v>
      </c>
      <c r="E44" s="1" t="s">
        <v>14</v>
      </c>
      <c r="H44" s="1" t="s">
        <v>14</v>
      </c>
      <c r="K44" s="1" t="s">
        <v>14</v>
      </c>
      <c r="N44" s="1" t="s">
        <v>14</v>
      </c>
      <c r="Q44" s="1">
        <f t="shared" si="8"/>
        <v>0</v>
      </c>
      <c r="R44" s="1">
        <f t="shared" si="5"/>
        <v>0</v>
      </c>
      <c r="S44" s="1">
        <f t="shared" si="6"/>
        <v>0</v>
      </c>
      <c r="T44" s="1">
        <f t="shared" si="7"/>
        <v>0</v>
      </c>
    </row>
    <row r="45" spans="1:20" ht="16.5">
      <c r="A45" s="1" t="s">
        <v>104</v>
      </c>
      <c r="C45" s="2">
        <v>0.028</v>
      </c>
      <c r="D45" s="1" t="s">
        <v>113</v>
      </c>
      <c r="E45" s="20" t="s">
        <v>14</v>
      </c>
      <c r="G45" s="20"/>
      <c r="H45" s="20" t="s">
        <v>14</v>
      </c>
      <c r="J45" s="20"/>
      <c r="K45" s="20" t="s">
        <v>14</v>
      </c>
      <c r="M45" s="20"/>
      <c r="N45" s="20" t="s">
        <v>14</v>
      </c>
      <c r="P45" s="20"/>
      <c r="Q45" s="1">
        <f t="shared" si="8"/>
        <v>0</v>
      </c>
      <c r="R45" s="1">
        <f t="shared" si="5"/>
        <v>0</v>
      </c>
      <c r="S45" s="1">
        <f t="shared" si="6"/>
        <v>0</v>
      </c>
      <c r="T45" s="1">
        <f t="shared" si="7"/>
        <v>0</v>
      </c>
    </row>
    <row r="46" spans="1:20" ht="8.25">
      <c r="A46" s="1" t="s">
        <v>105</v>
      </c>
      <c r="C46" s="2">
        <v>0.028</v>
      </c>
      <c r="D46" s="1" t="s">
        <v>113</v>
      </c>
      <c r="E46" s="20" t="s">
        <v>14</v>
      </c>
      <c r="G46" s="20"/>
      <c r="H46" s="20" t="s">
        <v>14</v>
      </c>
      <c r="J46" s="20"/>
      <c r="K46" s="20" t="s">
        <v>14</v>
      </c>
      <c r="M46" s="20"/>
      <c r="N46" s="20" t="s">
        <v>14</v>
      </c>
      <c r="P46" s="20"/>
      <c r="Q46" s="1">
        <f t="shared" si="8"/>
        <v>0</v>
      </c>
      <c r="R46" s="1">
        <f t="shared" si="5"/>
        <v>0</v>
      </c>
      <c r="S46" s="1">
        <f t="shared" si="6"/>
        <v>0</v>
      </c>
      <c r="T46" s="1">
        <f t="shared" si="7"/>
        <v>0</v>
      </c>
    </row>
    <row r="47" spans="1:20" ht="8.25">
      <c r="A47" s="1" t="s">
        <v>106</v>
      </c>
      <c r="C47" s="2">
        <v>0.028</v>
      </c>
      <c r="D47" s="1" t="s">
        <v>113</v>
      </c>
      <c r="E47" s="20" t="s">
        <v>14</v>
      </c>
      <c r="G47" s="20"/>
      <c r="H47" s="20" t="s">
        <v>14</v>
      </c>
      <c r="J47" s="20"/>
      <c r="K47" s="20" t="s">
        <v>14</v>
      </c>
      <c r="M47" s="20"/>
      <c r="N47" s="20" t="s">
        <v>14</v>
      </c>
      <c r="P47" s="20"/>
      <c r="Q47" s="1">
        <f t="shared" si="8"/>
        <v>0</v>
      </c>
      <c r="R47" s="1">
        <f t="shared" si="5"/>
        <v>0</v>
      </c>
      <c r="S47" s="1">
        <f t="shared" si="6"/>
        <v>0</v>
      </c>
      <c r="T47" s="1">
        <f t="shared" si="7"/>
        <v>0</v>
      </c>
    </row>
    <row r="48" spans="1:20" ht="8.25">
      <c r="A48" s="1" t="s">
        <v>117</v>
      </c>
      <c r="C48" s="2">
        <v>0.028</v>
      </c>
      <c r="D48" s="1" t="s">
        <v>113</v>
      </c>
      <c r="E48" s="20" t="s">
        <v>14</v>
      </c>
      <c r="G48" s="20"/>
      <c r="H48" s="20" t="s">
        <v>14</v>
      </c>
      <c r="J48" s="20"/>
      <c r="K48" s="20" t="s">
        <v>14</v>
      </c>
      <c r="M48" s="20"/>
      <c r="N48" s="20" t="s">
        <v>14</v>
      </c>
      <c r="P48" s="20"/>
      <c r="Q48" s="1">
        <f t="shared" si="8"/>
        <v>0</v>
      </c>
      <c r="R48" s="1">
        <f t="shared" si="5"/>
        <v>0</v>
      </c>
      <c r="S48" s="1">
        <f t="shared" si="6"/>
        <v>0</v>
      </c>
      <c r="T48" s="1">
        <f t="shared" si="7"/>
        <v>0</v>
      </c>
    </row>
    <row r="49" spans="1:20" ht="8.25">
      <c r="A49" s="1" t="s">
        <v>107</v>
      </c>
      <c r="C49" s="2">
        <v>0.028</v>
      </c>
      <c r="D49" s="1" t="s">
        <v>113</v>
      </c>
      <c r="E49" s="1" t="s">
        <v>14</v>
      </c>
      <c r="G49" s="20"/>
      <c r="H49" s="1" t="s">
        <v>14</v>
      </c>
      <c r="J49" s="20"/>
      <c r="K49" s="1" t="s">
        <v>14</v>
      </c>
      <c r="M49" s="20"/>
      <c r="N49" s="1" t="s">
        <v>14</v>
      </c>
      <c r="P49" s="20"/>
      <c r="Q49" s="1">
        <f t="shared" si="8"/>
        <v>0</v>
      </c>
      <c r="R49" s="1">
        <f t="shared" si="5"/>
        <v>0</v>
      </c>
      <c r="S49" s="1">
        <f t="shared" si="6"/>
        <v>0</v>
      </c>
      <c r="T49" s="1">
        <f t="shared" si="7"/>
        <v>0</v>
      </c>
    </row>
    <row r="50" spans="1:20" ht="16.5">
      <c r="A50" s="1" t="s">
        <v>108</v>
      </c>
      <c r="C50" s="2">
        <v>0.028</v>
      </c>
      <c r="D50" s="1" t="s">
        <v>113</v>
      </c>
      <c r="E50" s="20" t="s">
        <v>14</v>
      </c>
      <c r="G50" s="20"/>
      <c r="H50" s="20" t="s">
        <v>14</v>
      </c>
      <c r="J50" s="20"/>
      <c r="K50" s="20" t="s">
        <v>14</v>
      </c>
      <c r="M50" s="20"/>
      <c r="N50" s="20" t="s">
        <v>14</v>
      </c>
      <c r="P50" s="20"/>
      <c r="Q50" s="1">
        <f t="shared" si="8"/>
        <v>0</v>
      </c>
      <c r="R50" s="1">
        <f t="shared" si="5"/>
        <v>0</v>
      </c>
      <c r="S50" s="1">
        <f t="shared" si="6"/>
        <v>0</v>
      </c>
      <c r="T50" s="1">
        <f t="shared" si="7"/>
        <v>0</v>
      </c>
    </row>
    <row r="51" spans="1:20" ht="8.25">
      <c r="A51" s="1" t="s">
        <v>109</v>
      </c>
      <c r="C51" s="2">
        <v>0.028</v>
      </c>
      <c r="D51" s="1" t="s">
        <v>113</v>
      </c>
      <c r="E51" s="20" t="s">
        <v>14</v>
      </c>
      <c r="G51" s="20"/>
      <c r="H51" s="20" t="s">
        <v>14</v>
      </c>
      <c r="J51" s="20"/>
      <c r="K51" s="20" t="s">
        <v>14</v>
      </c>
      <c r="M51" s="20"/>
      <c r="N51" s="20" t="s">
        <v>14</v>
      </c>
      <c r="P51" s="20"/>
      <c r="Q51" s="1">
        <f t="shared" si="8"/>
        <v>0</v>
      </c>
      <c r="R51" s="1">
        <f t="shared" si="5"/>
        <v>0</v>
      </c>
      <c r="S51" s="1">
        <f t="shared" si="6"/>
        <v>0</v>
      </c>
      <c r="T51" s="1">
        <f t="shared" si="7"/>
        <v>0</v>
      </c>
    </row>
    <row r="52" spans="1:20" ht="8.25">
      <c r="A52" s="1" t="s">
        <v>110</v>
      </c>
      <c r="C52" s="2">
        <v>0.28</v>
      </c>
      <c r="D52" s="1" t="s">
        <v>113</v>
      </c>
      <c r="E52" s="20" t="s">
        <v>14</v>
      </c>
      <c r="G52" s="20"/>
      <c r="H52" s="20" t="s">
        <v>14</v>
      </c>
      <c r="J52" s="20"/>
      <c r="K52" s="20" t="s">
        <v>14</v>
      </c>
      <c r="M52" s="20"/>
      <c r="N52" s="20" t="s">
        <v>14</v>
      </c>
      <c r="P52" s="20"/>
      <c r="Q52" s="1">
        <f t="shared" si="8"/>
        <v>0</v>
      </c>
      <c r="R52" s="1">
        <f t="shared" si="5"/>
        <v>0</v>
      </c>
      <c r="S52" s="1">
        <f t="shared" si="6"/>
        <v>0</v>
      </c>
      <c r="T52" s="1">
        <f t="shared" si="7"/>
        <v>0</v>
      </c>
    </row>
    <row r="53" spans="1:20" ht="8.25">
      <c r="A53" s="1" t="s">
        <v>111</v>
      </c>
      <c r="C53" s="2">
        <v>2.1</v>
      </c>
      <c r="D53" s="1" t="s">
        <v>113</v>
      </c>
      <c r="E53" s="20" t="s">
        <v>14</v>
      </c>
      <c r="G53" s="20"/>
      <c r="H53" s="20" t="s">
        <v>14</v>
      </c>
      <c r="J53" s="20"/>
      <c r="K53" s="20" t="s">
        <v>14</v>
      </c>
      <c r="M53" s="20"/>
      <c r="N53" s="20" t="s">
        <v>14</v>
      </c>
      <c r="P53" s="20"/>
      <c r="Q53" s="1">
        <f t="shared" si="8"/>
        <v>0</v>
      </c>
      <c r="R53" s="1">
        <f t="shared" si="5"/>
        <v>0</v>
      </c>
      <c r="S53" s="1">
        <f t="shared" si="6"/>
        <v>0</v>
      </c>
      <c r="T53" s="1">
        <f t="shared" si="7"/>
        <v>0</v>
      </c>
    </row>
    <row r="54" spans="1:20" ht="8.25">
      <c r="A54" s="1" t="s">
        <v>112</v>
      </c>
      <c r="C54" s="2">
        <v>0.52</v>
      </c>
      <c r="D54" s="1" t="s">
        <v>113</v>
      </c>
      <c r="E54" s="20" t="s">
        <v>14</v>
      </c>
      <c r="G54" s="20"/>
      <c r="H54" s="20" t="s">
        <v>14</v>
      </c>
      <c r="J54" s="20"/>
      <c r="K54" s="20" t="s">
        <v>14</v>
      </c>
      <c r="M54" s="20"/>
      <c r="N54" s="20" t="s">
        <v>14</v>
      </c>
      <c r="P54" s="20"/>
      <c r="Q54" s="1">
        <f t="shared" si="8"/>
        <v>0</v>
      </c>
      <c r="R54" s="1">
        <f t="shared" si="5"/>
        <v>0</v>
      </c>
      <c r="S54" s="1">
        <f t="shared" si="6"/>
        <v>0</v>
      </c>
      <c r="T54" s="1">
        <f t="shared" si="7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9.7109375" style="1" customWidth="1"/>
    <col min="3" max="3" width="4.421875" style="1" customWidth="1"/>
    <col min="4" max="4" width="3.7109375" style="1" customWidth="1"/>
    <col min="5" max="5" width="5.57421875" style="1" customWidth="1"/>
    <col min="6" max="6" width="7.140625" style="1" customWidth="1"/>
    <col min="7" max="7" width="7.28125" style="1" customWidth="1"/>
    <col min="8" max="8" width="6.8515625" style="1" customWidth="1"/>
    <col min="9" max="10" width="6.421875" style="1" customWidth="1"/>
    <col min="11" max="13" width="6.28125" style="1" customWidth="1"/>
    <col min="14" max="14" width="6.57421875" style="1" customWidth="1"/>
    <col min="15" max="15" width="5.28125" style="1" customWidth="1"/>
    <col min="16" max="17" width="6.28125" style="1" customWidth="1"/>
    <col min="18" max="18" width="6.140625" style="1" customWidth="1"/>
    <col min="19" max="19" width="6.28125" style="1" customWidth="1"/>
    <col min="20" max="20" width="6.57421875" style="1" customWidth="1"/>
    <col min="21" max="16384" width="10.7109375" style="1" customWidth="1"/>
  </cols>
  <sheetData>
    <row r="1" spans="2:4" ht="16.5">
      <c r="B1" s="1" t="s">
        <v>83</v>
      </c>
      <c r="C1" s="2" t="s">
        <v>133</v>
      </c>
      <c r="D1" s="1" t="s">
        <v>69</v>
      </c>
    </row>
    <row r="2" spans="2:4" ht="8.25">
      <c r="B2" s="1" t="s">
        <v>84</v>
      </c>
      <c r="C2" s="2"/>
      <c r="D2" s="1" t="s">
        <v>86</v>
      </c>
    </row>
    <row r="3" spans="2:20" ht="8.25">
      <c r="B3" s="1" t="s">
        <v>85</v>
      </c>
      <c r="C3" s="2"/>
      <c r="E3" s="17">
        <v>38718</v>
      </c>
      <c r="F3" s="17">
        <v>38749</v>
      </c>
      <c r="G3" s="17">
        <v>38777</v>
      </c>
      <c r="H3" s="17">
        <v>38808</v>
      </c>
      <c r="I3" s="17">
        <v>38838</v>
      </c>
      <c r="J3" s="17">
        <v>38869</v>
      </c>
      <c r="K3" s="17">
        <v>38899</v>
      </c>
      <c r="L3" s="3">
        <v>38930</v>
      </c>
      <c r="M3" s="3">
        <v>38961</v>
      </c>
      <c r="N3" s="3">
        <v>38991</v>
      </c>
      <c r="O3" s="3">
        <v>39022</v>
      </c>
      <c r="P3" s="3">
        <v>39052</v>
      </c>
      <c r="Q3" s="18" t="s">
        <v>126</v>
      </c>
      <c r="R3" s="18" t="s">
        <v>127</v>
      </c>
      <c r="S3" s="4" t="s">
        <v>128</v>
      </c>
      <c r="T3" s="1" t="s">
        <v>129</v>
      </c>
    </row>
    <row r="4" spans="1:20" ht="8.25">
      <c r="A4" s="1" t="s">
        <v>0</v>
      </c>
      <c r="B4" s="1" t="s">
        <v>52</v>
      </c>
      <c r="C4" s="2"/>
      <c r="D4" s="1" t="s">
        <v>28</v>
      </c>
      <c r="E4" s="5">
        <v>11.32</v>
      </c>
      <c r="F4" s="5">
        <v>14.06</v>
      </c>
      <c r="G4" s="1">
        <v>9.24</v>
      </c>
      <c r="H4" s="1">
        <v>9.23</v>
      </c>
      <c r="I4" s="5">
        <v>7.66</v>
      </c>
      <c r="J4" s="1">
        <v>5.81</v>
      </c>
      <c r="K4" s="5">
        <v>8.2</v>
      </c>
      <c r="L4" s="5">
        <v>8.44</v>
      </c>
      <c r="M4" s="1">
        <v>10.45</v>
      </c>
      <c r="N4" s="1">
        <v>7.89</v>
      </c>
      <c r="O4" s="1">
        <v>8.39</v>
      </c>
      <c r="P4" s="1">
        <v>12.1</v>
      </c>
      <c r="Q4" s="1">
        <f>MAX(E4:P4)</f>
        <v>14.06</v>
      </c>
      <c r="R4" s="1">
        <f>MIN(E4:E4)</f>
        <v>11.32</v>
      </c>
      <c r="S4" s="2">
        <f aca="true" t="shared" si="0" ref="S4:S14">AVERAGE(E4:P4)</f>
        <v>9.399166666666668</v>
      </c>
      <c r="T4" s="1">
        <f>COUNT(E4:E4)</f>
        <v>1</v>
      </c>
    </row>
    <row r="5" spans="1:20" ht="8.25">
      <c r="A5" s="1" t="s">
        <v>3</v>
      </c>
      <c r="B5" s="1" t="s">
        <v>3</v>
      </c>
      <c r="C5" s="2"/>
      <c r="D5" s="1" t="s">
        <v>30</v>
      </c>
      <c r="E5" s="5">
        <v>7.05</v>
      </c>
      <c r="F5" s="5">
        <v>7</v>
      </c>
      <c r="G5" s="1">
        <v>7</v>
      </c>
      <c r="H5" s="1">
        <v>7</v>
      </c>
      <c r="I5" s="5">
        <v>7.1</v>
      </c>
      <c r="J5" s="1">
        <v>7.3</v>
      </c>
      <c r="K5" s="5">
        <v>6.9</v>
      </c>
      <c r="L5" s="5">
        <v>7.4</v>
      </c>
      <c r="M5" s="1">
        <v>7.42</v>
      </c>
      <c r="N5" s="1">
        <v>6.64</v>
      </c>
      <c r="O5" s="1">
        <v>6.91</v>
      </c>
      <c r="P5" s="1">
        <v>7.1</v>
      </c>
      <c r="Q5" s="1">
        <f>MAX(D5:E5)</f>
        <v>7.05</v>
      </c>
      <c r="R5" s="1">
        <f>MIN(E5:E5)</f>
        <v>7.05</v>
      </c>
      <c r="S5" s="2">
        <f t="shared" si="0"/>
        <v>7.068333333333332</v>
      </c>
      <c r="T5" s="1">
        <f>COUNT(E5:E5)</f>
        <v>1</v>
      </c>
    </row>
    <row r="6" spans="1:21" ht="8.25">
      <c r="A6" s="1" t="s">
        <v>2</v>
      </c>
      <c r="B6" s="1" t="s">
        <v>53</v>
      </c>
      <c r="C6" s="2"/>
      <c r="D6" s="1" t="s">
        <v>29</v>
      </c>
      <c r="E6" s="5">
        <v>13.5</v>
      </c>
      <c r="F6" s="5">
        <v>10</v>
      </c>
      <c r="G6" s="1">
        <v>21</v>
      </c>
      <c r="H6" s="1">
        <v>17</v>
      </c>
      <c r="I6" s="5">
        <v>19</v>
      </c>
      <c r="J6" s="1">
        <v>23</v>
      </c>
      <c r="K6" s="5">
        <v>26</v>
      </c>
      <c r="L6" s="5">
        <v>22</v>
      </c>
      <c r="M6" s="1">
        <v>23</v>
      </c>
      <c r="N6" s="1">
        <v>20.5</v>
      </c>
      <c r="O6" s="1">
        <v>14.3</v>
      </c>
      <c r="P6" s="1">
        <v>11</v>
      </c>
      <c r="Q6" s="1">
        <f>MAX(D6:E6)</f>
        <v>13.5</v>
      </c>
      <c r="R6" s="1">
        <f>MIN(E6:E6)</f>
        <v>13.5</v>
      </c>
      <c r="S6" s="2">
        <f t="shared" si="0"/>
        <v>18.358333333333334</v>
      </c>
      <c r="T6" s="1">
        <f>COUNT(E6:E6)</f>
        <v>1</v>
      </c>
      <c r="U6" s="1" t="e">
        <f>AVERAGE(E)</f>
        <v>#NAME?</v>
      </c>
    </row>
    <row r="7" spans="1:20" ht="8.25">
      <c r="A7" s="1" t="s">
        <v>118</v>
      </c>
      <c r="B7" s="1" t="s">
        <v>119</v>
      </c>
      <c r="C7" s="2">
        <v>10</v>
      </c>
      <c r="D7" s="1" t="s">
        <v>125</v>
      </c>
      <c r="E7" s="1">
        <v>11</v>
      </c>
      <c r="F7" s="1">
        <v>10</v>
      </c>
      <c r="G7" s="1">
        <v>11</v>
      </c>
      <c r="H7" s="1">
        <v>12</v>
      </c>
      <c r="I7" s="1">
        <v>12</v>
      </c>
      <c r="J7" s="1" t="s">
        <v>14</v>
      </c>
      <c r="K7" s="1">
        <v>13</v>
      </c>
      <c r="L7" s="1" t="s">
        <v>14</v>
      </c>
      <c r="M7" s="1" t="s">
        <v>14</v>
      </c>
      <c r="N7" s="1">
        <v>18</v>
      </c>
      <c r="O7" s="1">
        <v>12</v>
      </c>
      <c r="P7" s="1">
        <v>13</v>
      </c>
      <c r="Q7" s="1">
        <v>9</v>
      </c>
      <c r="R7" s="1">
        <f>MIN(E7:E7)</f>
        <v>11</v>
      </c>
      <c r="S7" s="2">
        <f t="shared" si="0"/>
        <v>12.444444444444445</v>
      </c>
      <c r="T7" s="1">
        <f>COUNT(E7:E7)</f>
        <v>1</v>
      </c>
    </row>
    <row r="8" spans="1:20" ht="8.25">
      <c r="A8" s="1" t="s">
        <v>120</v>
      </c>
      <c r="B8" s="1" t="s">
        <v>120</v>
      </c>
      <c r="C8" s="2">
        <v>0.02</v>
      </c>
      <c r="D8" s="1" t="s">
        <v>125</v>
      </c>
      <c r="E8" s="1" t="s">
        <v>14</v>
      </c>
      <c r="F8" s="1" t="s">
        <v>14</v>
      </c>
      <c r="G8" s="1" t="s">
        <v>14</v>
      </c>
      <c r="H8" s="1">
        <v>0.024</v>
      </c>
      <c r="I8" s="1" t="s">
        <v>14</v>
      </c>
      <c r="J8" s="1" t="s">
        <v>14</v>
      </c>
      <c r="K8" s="1" t="s">
        <v>14</v>
      </c>
      <c r="L8" s="1" t="s">
        <v>14</v>
      </c>
      <c r="M8" s="1" t="s">
        <v>14</v>
      </c>
      <c r="N8" s="1" t="s">
        <v>14</v>
      </c>
      <c r="O8" s="1" t="s">
        <v>14</v>
      </c>
      <c r="P8" s="1" t="s">
        <v>14</v>
      </c>
      <c r="Q8" s="1">
        <f>MAX(D8:O8)</f>
        <v>0.024</v>
      </c>
      <c r="R8" s="1">
        <f>MAX(E8:P8)</f>
        <v>0.024</v>
      </c>
      <c r="S8" s="2">
        <f t="shared" si="0"/>
        <v>0.024</v>
      </c>
      <c r="T8" s="1">
        <f aca="true" t="shared" si="1" ref="T8:T25">COUNT(E8:P8)</f>
        <v>1</v>
      </c>
    </row>
    <row r="9" spans="1:20" ht="8.25">
      <c r="A9" s="1" t="s">
        <v>121</v>
      </c>
      <c r="B9" s="1" t="s">
        <v>121</v>
      </c>
      <c r="C9" s="2">
        <v>0.02</v>
      </c>
      <c r="D9" s="1" t="s">
        <v>125</v>
      </c>
      <c r="E9" s="1">
        <v>1</v>
      </c>
      <c r="F9" s="1">
        <v>1</v>
      </c>
      <c r="G9" s="1">
        <v>0.62</v>
      </c>
      <c r="H9" s="1">
        <v>0.41</v>
      </c>
      <c r="I9" s="1">
        <v>0.38</v>
      </c>
      <c r="J9" s="1">
        <v>0.18</v>
      </c>
      <c r="K9" s="1">
        <v>0.53</v>
      </c>
      <c r="L9" s="1">
        <v>0.52</v>
      </c>
      <c r="M9" s="1">
        <v>0.27</v>
      </c>
      <c r="N9" s="1">
        <v>0.41</v>
      </c>
      <c r="O9" s="1">
        <v>0.6</v>
      </c>
      <c r="P9" s="1">
        <v>1.4</v>
      </c>
      <c r="Q9" s="1">
        <f>MAX(D9:P9)</f>
        <v>1.4</v>
      </c>
      <c r="R9" s="1">
        <f aca="true" t="shared" si="2" ref="R9:R24">MIN(E9:P9)</f>
        <v>0.18</v>
      </c>
      <c r="S9" s="2">
        <f t="shared" si="0"/>
        <v>0.61</v>
      </c>
      <c r="T9" s="1">
        <f t="shared" si="1"/>
        <v>12</v>
      </c>
    </row>
    <row r="10" spans="1:20" ht="24.75">
      <c r="A10" s="1" t="s">
        <v>122</v>
      </c>
      <c r="B10" s="1" t="s">
        <v>123</v>
      </c>
      <c r="C10" s="1">
        <v>0.01</v>
      </c>
      <c r="D10" s="1" t="s">
        <v>125</v>
      </c>
      <c r="E10" s="1">
        <v>0.099</v>
      </c>
      <c r="F10" s="1">
        <v>0.074</v>
      </c>
      <c r="G10" s="1">
        <v>0.11</v>
      </c>
      <c r="H10" s="1">
        <v>0.076</v>
      </c>
      <c r="I10" s="1">
        <v>0.092</v>
      </c>
      <c r="J10" s="1">
        <v>0.12</v>
      </c>
      <c r="K10" s="1">
        <v>0.17</v>
      </c>
      <c r="L10" s="1">
        <v>0.1</v>
      </c>
      <c r="M10" s="1">
        <v>0.052</v>
      </c>
      <c r="N10" s="1">
        <v>0.065</v>
      </c>
      <c r="O10" s="1">
        <v>0.068</v>
      </c>
      <c r="P10" s="1">
        <v>0.064</v>
      </c>
      <c r="Q10" s="1">
        <f>MAX(D10:P10)</f>
        <v>0.17</v>
      </c>
      <c r="R10" s="1">
        <f t="shared" si="2"/>
        <v>0.052</v>
      </c>
      <c r="S10" s="1">
        <f t="shared" si="0"/>
        <v>0.09083333333333334</v>
      </c>
      <c r="T10" s="1">
        <f t="shared" si="1"/>
        <v>12</v>
      </c>
    </row>
    <row r="11" spans="1:20" ht="8.25">
      <c r="A11" s="1" t="s">
        <v>124</v>
      </c>
      <c r="B11" s="1" t="s">
        <v>124</v>
      </c>
      <c r="C11" s="2">
        <v>1</v>
      </c>
      <c r="D11" s="1" t="s">
        <v>125</v>
      </c>
      <c r="E11" s="1">
        <v>3.7</v>
      </c>
      <c r="F11" s="1">
        <v>4</v>
      </c>
      <c r="G11" s="1">
        <v>5.4</v>
      </c>
      <c r="H11" s="1">
        <v>6.4</v>
      </c>
      <c r="I11" s="1">
        <v>3.4</v>
      </c>
      <c r="J11" s="1">
        <v>5.5</v>
      </c>
      <c r="K11" s="1">
        <v>7.4</v>
      </c>
      <c r="L11" s="1">
        <v>3.7</v>
      </c>
      <c r="M11" s="1">
        <v>7.2</v>
      </c>
      <c r="N11" s="1">
        <v>3.1</v>
      </c>
      <c r="O11" s="1">
        <v>3.4</v>
      </c>
      <c r="P11" s="1">
        <v>3.8</v>
      </c>
      <c r="Q11" s="1">
        <f>MAX(D11:P11)</f>
        <v>7.4</v>
      </c>
      <c r="R11" s="1">
        <f t="shared" si="2"/>
        <v>3.1</v>
      </c>
      <c r="S11" s="2">
        <f t="shared" si="0"/>
        <v>4.75</v>
      </c>
      <c r="T11" s="1">
        <f t="shared" si="1"/>
        <v>12</v>
      </c>
    </row>
    <row r="12" spans="1:20" ht="8.25">
      <c r="A12" s="1" t="s">
        <v>11</v>
      </c>
      <c r="B12" s="1" t="s">
        <v>55</v>
      </c>
      <c r="C12" s="2">
        <v>0.02</v>
      </c>
      <c r="D12" s="1" t="s">
        <v>39</v>
      </c>
      <c r="E12" s="1" t="s">
        <v>135</v>
      </c>
      <c r="F12" s="1">
        <v>0.0576</v>
      </c>
      <c r="G12" s="1" t="s">
        <v>138</v>
      </c>
      <c r="H12" s="1" t="s">
        <v>14</v>
      </c>
      <c r="I12" s="1">
        <v>0.0992</v>
      </c>
      <c r="J12" s="1">
        <v>0.083</v>
      </c>
      <c r="K12" s="1">
        <v>0.0266</v>
      </c>
      <c r="L12" s="1">
        <v>0.023</v>
      </c>
      <c r="M12" s="1">
        <v>0.0807</v>
      </c>
      <c r="N12" s="1">
        <v>0.0357</v>
      </c>
      <c r="O12" s="1" t="s">
        <v>14</v>
      </c>
      <c r="P12" s="1">
        <v>0.0496</v>
      </c>
      <c r="Q12" s="1">
        <f aca="true" t="shared" si="3" ref="Q12:Q23">MAX(D12:O12)</f>
        <v>0.0992</v>
      </c>
      <c r="R12" s="1">
        <f t="shared" si="2"/>
        <v>0.023</v>
      </c>
      <c r="S12" s="2">
        <f t="shared" si="0"/>
        <v>0.056925</v>
      </c>
      <c r="T12" s="1">
        <f t="shared" si="1"/>
        <v>8</v>
      </c>
    </row>
    <row r="13" spans="1:20" ht="8.25">
      <c r="A13" s="1" t="s">
        <v>50</v>
      </c>
      <c r="B13" s="1" t="s">
        <v>66</v>
      </c>
      <c r="C13" s="2">
        <v>0.0002</v>
      </c>
      <c r="D13" s="1" t="s">
        <v>125</v>
      </c>
      <c r="E13" s="1" t="s">
        <v>14</v>
      </c>
      <c r="F13" s="1" t="s">
        <v>14</v>
      </c>
      <c r="G13" s="1" t="s">
        <v>14</v>
      </c>
      <c r="H13" s="1" t="s">
        <v>14</v>
      </c>
      <c r="I13" s="1">
        <v>0.0006</v>
      </c>
      <c r="J13" s="1" t="s">
        <v>14</v>
      </c>
      <c r="K13" s="1" t="s">
        <v>14</v>
      </c>
      <c r="L13" s="1" t="s">
        <v>14</v>
      </c>
      <c r="M13" s="1" t="s">
        <v>14</v>
      </c>
      <c r="N13" s="1" t="s">
        <v>14</v>
      </c>
      <c r="O13" s="1" t="s">
        <v>14</v>
      </c>
      <c r="P13" s="1" t="s">
        <v>14</v>
      </c>
      <c r="Q13" s="1">
        <f t="shared" si="3"/>
        <v>0.0006</v>
      </c>
      <c r="R13" s="1">
        <f t="shared" si="2"/>
        <v>0.0006</v>
      </c>
      <c r="S13" s="2">
        <f t="shared" si="0"/>
        <v>0.0006</v>
      </c>
      <c r="T13" s="1">
        <f t="shared" si="1"/>
        <v>1</v>
      </c>
    </row>
    <row r="14" spans="1:20" ht="8.25">
      <c r="A14" s="1" t="s">
        <v>13</v>
      </c>
      <c r="B14" s="1" t="s">
        <v>56</v>
      </c>
      <c r="C14" s="2">
        <v>0.001</v>
      </c>
      <c r="D14" s="1" t="s">
        <v>1</v>
      </c>
      <c r="E14" s="1" t="s">
        <v>14</v>
      </c>
      <c r="F14" s="1" t="s">
        <v>14</v>
      </c>
      <c r="G14" s="1" t="s">
        <v>14</v>
      </c>
      <c r="H14" s="1" t="s">
        <v>14</v>
      </c>
      <c r="I14" s="1" t="s">
        <v>14</v>
      </c>
      <c r="J14" s="1" t="s">
        <v>14</v>
      </c>
      <c r="K14" s="1" t="s">
        <v>14</v>
      </c>
      <c r="L14" s="1" t="s">
        <v>14</v>
      </c>
      <c r="M14" s="1" t="s">
        <v>14</v>
      </c>
      <c r="N14" s="1" t="s">
        <v>14</v>
      </c>
      <c r="O14" s="1" t="s">
        <v>14</v>
      </c>
      <c r="P14" s="1" t="s">
        <v>14</v>
      </c>
      <c r="Q14" s="1">
        <f t="shared" si="3"/>
        <v>0</v>
      </c>
      <c r="R14" s="1">
        <f t="shared" si="2"/>
        <v>0</v>
      </c>
      <c r="S14" s="2" t="e">
        <f t="shared" si="0"/>
        <v>#DIV/0!</v>
      </c>
      <c r="T14" s="1">
        <f t="shared" si="1"/>
        <v>0</v>
      </c>
    </row>
    <row r="15" spans="1:20" ht="8.25">
      <c r="A15" s="1" t="s">
        <v>16</v>
      </c>
      <c r="B15" s="1" t="s">
        <v>57</v>
      </c>
      <c r="C15" s="2">
        <v>0.001</v>
      </c>
      <c r="D15" s="1" t="s">
        <v>40</v>
      </c>
      <c r="E15" s="1" t="s">
        <v>14</v>
      </c>
      <c r="F15" s="1" t="s">
        <v>14</v>
      </c>
      <c r="G15" s="1" t="s">
        <v>14</v>
      </c>
      <c r="H15" s="1" t="s">
        <v>14</v>
      </c>
      <c r="I15" s="1" t="s">
        <v>14</v>
      </c>
      <c r="J15" s="1" t="s">
        <v>14</v>
      </c>
      <c r="K15" s="1" t="s">
        <v>14</v>
      </c>
      <c r="L15" s="1" t="s">
        <v>14</v>
      </c>
      <c r="M15" s="1" t="s">
        <v>14</v>
      </c>
      <c r="N15" s="1" t="s">
        <v>14</v>
      </c>
      <c r="O15" s="1" t="s">
        <v>14</v>
      </c>
      <c r="P15" s="1" t="s">
        <v>14</v>
      </c>
      <c r="Q15" s="1">
        <f t="shared" si="3"/>
        <v>0</v>
      </c>
      <c r="R15" s="1">
        <f t="shared" si="2"/>
        <v>0</v>
      </c>
      <c r="S15" s="2">
        <f>MAX(G15:R15)</f>
        <v>0</v>
      </c>
      <c r="T15" s="1">
        <f t="shared" si="1"/>
        <v>0</v>
      </c>
    </row>
    <row r="16" spans="1:20" ht="8.25">
      <c r="A16" s="1" t="s">
        <v>17</v>
      </c>
      <c r="B16" s="1" t="s">
        <v>58</v>
      </c>
      <c r="C16" s="2">
        <v>0.002</v>
      </c>
      <c r="D16" s="1" t="s">
        <v>1</v>
      </c>
      <c r="E16" s="1">
        <v>0.0029</v>
      </c>
      <c r="F16" s="1" t="s">
        <v>14</v>
      </c>
      <c r="G16" s="1" t="s">
        <v>14</v>
      </c>
      <c r="H16" s="1" t="s">
        <v>14</v>
      </c>
      <c r="I16" s="1" t="s">
        <v>14</v>
      </c>
      <c r="J16" s="1">
        <v>0.0065</v>
      </c>
      <c r="K16" s="1">
        <v>0.003</v>
      </c>
      <c r="L16" s="1" t="s">
        <v>14</v>
      </c>
      <c r="M16" s="1" t="s">
        <v>14</v>
      </c>
      <c r="N16" s="1" t="s">
        <v>14</v>
      </c>
      <c r="O16" s="1" t="s">
        <v>14</v>
      </c>
      <c r="P16" s="1" t="s">
        <v>14</v>
      </c>
      <c r="Q16" s="1">
        <f t="shared" si="3"/>
        <v>0.0065</v>
      </c>
      <c r="R16" s="1">
        <f t="shared" si="2"/>
        <v>0.0029</v>
      </c>
      <c r="S16" s="2">
        <f aca="true" t="shared" si="4" ref="S16:S21">AVERAGE(E16:P16)</f>
        <v>0.004133333333333333</v>
      </c>
      <c r="T16" s="1">
        <f t="shared" si="1"/>
        <v>3</v>
      </c>
    </row>
    <row r="17" spans="1:20" ht="8.25">
      <c r="A17" s="1" t="s">
        <v>18</v>
      </c>
      <c r="B17" s="1" t="s">
        <v>59</v>
      </c>
      <c r="C17" s="2">
        <v>0.01</v>
      </c>
      <c r="D17" s="1" t="s">
        <v>12</v>
      </c>
      <c r="E17" s="1">
        <v>0.5282</v>
      </c>
      <c r="F17" s="1">
        <v>0.502</v>
      </c>
      <c r="G17" s="1">
        <v>0.8588</v>
      </c>
      <c r="H17" s="1">
        <v>1.01</v>
      </c>
      <c r="I17" s="1">
        <v>0.9291</v>
      </c>
      <c r="J17" s="1">
        <v>0.96</v>
      </c>
      <c r="K17" s="1">
        <v>0.5951</v>
      </c>
      <c r="L17" s="1">
        <v>0.6556</v>
      </c>
      <c r="M17" s="1">
        <v>0.578</v>
      </c>
      <c r="N17" s="1">
        <v>0.2872</v>
      </c>
      <c r="O17" s="1">
        <v>0.3534</v>
      </c>
      <c r="P17" s="1">
        <v>0.5655</v>
      </c>
      <c r="Q17" s="1">
        <f t="shared" si="3"/>
        <v>1.01</v>
      </c>
      <c r="R17" s="1">
        <f t="shared" si="2"/>
        <v>0.2872</v>
      </c>
      <c r="S17" s="2">
        <f t="shared" si="4"/>
        <v>0.6519083333333334</v>
      </c>
      <c r="T17" s="1">
        <f t="shared" si="1"/>
        <v>12</v>
      </c>
    </row>
    <row r="18" spans="1:20" ht="8.25">
      <c r="A18" s="1" t="s">
        <v>9</v>
      </c>
      <c r="B18" s="1" t="s">
        <v>54</v>
      </c>
      <c r="C18" s="2">
        <v>0.02</v>
      </c>
      <c r="D18" s="1" t="s">
        <v>38</v>
      </c>
      <c r="E18" s="1">
        <v>0.02</v>
      </c>
      <c r="F18" s="1">
        <v>0.02</v>
      </c>
      <c r="G18" s="1">
        <v>0.02</v>
      </c>
      <c r="H18" s="1" t="s">
        <v>14</v>
      </c>
      <c r="I18" s="1" t="s">
        <v>14</v>
      </c>
      <c r="J18" s="1" t="s">
        <v>14</v>
      </c>
      <c r="K18" s="1" t="s">
        <v>14</v>
      </c>
      <c r="L18" s="1">
        <v>0.02232</v>
      </c>
      <c r="M18" s="1" t="s">
        <v>14</v>
      </c>
      <c r="N18" s="1" t="s">
        <v>14</v>
      </c>
      <c r="O18" s="1">
        <v>0.02145</v>
      </c>
      <c r="P18" s="1" t="s">
        <v>14</v>
      </c>
      <c r="Q18" s="1">
        <f t="shared" si="3"/>
        <v>0.02232</v>
      </c>
      <c r="R18" s="1">
        <f t="shared" si="2"/>
        <v>0.02</v>
      </c>
      <c r="S18" s="2">
        <f t="shared" si="4"/>
        <v>0.020754</v>
      </c>
      <c r="T18" s="1">
        <f t="shared" si="1"/>
        <v>5</v>
      </c>
    </row>
    <row r="19" spans="1:20" ht="8.25">
      <c r="A19" s="1" t="s">
        <v>19</v>
      </c>
      <c r="B19" s="1" t="s">
        <v>60</v>
      </c>
      <c r="C19" s="2">
        <v>0.001</v>
      </c>
      <c r="D19" s="1" t="s">
        <v>40</v>
      </c>
      <c r="E19" s="1">
        <v>0.0849</v>
      </c>
      <c r="F19" s="1">
        <v>0.0327</v>
      </c>
      <c r="G19" s="1">
        <v>0.0636</v>
      </c>
      <c r="H19" s="1">
        <v>0.0461</v>
      </c>
      <c r="I19" s="1">
        <v>0.0301</v>
      </c>
      <c r="J19" s="1">
        <v>0.054</v>
      </c>
      <c r="K19" s="1">
        <v>0.0272</v>
      </c>
      <c r="L19" s="1">
        <v>0.0363</v>
      </c>
      <c r="M19" s="1">
        <v>0.0299</v>
      </c>
      <c r="N19" s="1">
        <v>0.0157</v>
      </c>
      <c r="O19" s="1">
        <v>0.0196</v>
      </c>
      <c r="P19" s="1">
        <v>0.0337</v>
      </c>
      <c r="Q19" s="1">
        <f t="shared" si="3"/>
        <v>0.0849</v>
      </c>
      <c r="R19" s="1">
        <f t="shared" si="2"/>
        <v>0.0157</v>
      </c>
      <c r="S19" s="2">
        <f t="shared" si="4"/>
        <v>0.039483333333333336</v>
      </c>
      <c r="T19" s="1">
        <f t="shared" si="1"/>
        <v>12</v>
      </c>
    </row>
    <row r="20" spans="1:20" ht="8.25">
      <c r="A20" s="1" t="s">
        <v>20</v>
      </c>
      <c r="B20" s="1" t="s">
        <v>61</v>
      </c>
      <c r="C20" s="2">
        <v>0.001</v>
      </c>
      <c r="D20" s="1" t="s">
        <v>1</v>
      </c>
      <c r="E20" s="1" t="s">
        <v>14</v>
      </c>
      <c r="F20" s="1" t="s">
        <v>14</v>
      </c>
      <c r="G20" s="1" t="s">
        <v>14</v>
      </c>
      <c r="H20" s="1" t="s">
        <v>14</v>
      </c>
      <c r="I20" s="1" t="s">
        <v>14</v>
      </c>
      <c r="J20" s="1" t="s">
        <v>14</v>
      </c>
      <c r="K20" s="1" t="s">
        <v>14</v>
      </c>
      <c r="L20" s="1">
        <v>0.0034</v>
      </c>
      <c r="M20" s="1" t="s">
        <v>14</v>
      </c>
      <c r="N20" s="1">
        <v>0.0011</v>
      </c>
      <c r="O20" s="1" t="s">
        <v>14</v>
      </c>
      <c r="P20" s="1" t="s">
        <v>14</v>
      </c>
      <c r="Q20" s="1">
        <f t="shared" si="3"/>
        <v>0.0034</v>
      </c>
      <c r="R20" s="1">
        <f t="shared" si="2"/>
        <v>0.0011</v>
      </c>
      <c r="S20" s="2">
        <f t="shared" si="4"/>
        <v>0.00225</v>
      </c>
      <c r="T20" s="1">
        <f t="shared" si="1"/>
        <v>2</v>
      </c>
    </row>
    <row r="21" spans="1:20" ht="8.25">
      <c r="A21" s="1" t="s">
        <v>21</v>
      </c>
      <c r="B21" s="1" t="s">
        <v>62</v>
      </c>
      <c r="C21" s="2">
        <v>0.002</v>
      </c>
      <c r="D21" s="1" t="s">
        <v>1</v>
      </c>
      <c r="E21" s="1" t="s">
        <v>14</v>
      </c>
      <c r="F21" s="1" t="s">
        <v>14</v>
      </c>
      <c r="G21" s="1" t="s">
        <v>14</v>
      </c>
      <c r="H21" s="1" t="s">
        <v>14</v>
      </c>
      <c r="I21" s="1" t="s">
        <v>14</v>
      </c>
      <c r="J21" s="1" t="s">
        <v>14</v>
      </c>
      <c r="K21" s="1" t="s">
        <v>14</v>
      </c>
      <c r="L21" s="1" t="s">
        <v>14</v>
      </c>
      <c r="M21" s="1" t="s">
        <v>14</v>
      </c>
      <c r="N21" s="1" t="s">
        <v>14</v>
      </c>
      <c r="O21" s="1" t="s">
        <v>14</v>
      </c>
      <c r="P21" s="1">
        <v>0.0024</v>
      </c>
      <c r="Q21" s="1">
        <f t="shared" si="3"/>
        <v>0</v>
      </c>
      <c r="R21" s="1">
        <f t="shared" si="2"/>
        <v>0.0024</v>
      </c>
      <c r="S21" s="2">
        <f t="shared" si="4"/>
        <v>0.0024</v>
      </c>
      <c r="T21" s="1">
        <f t="shared" si="1"/>
        <v>1</v>
      </c>
    </row>
    <row r="22" spans="1:20" ht="8.25">
      <c r="A22" s="1" t="s">
        <v>51</v>
      </c>
      <c r="B22" s="1" t="s">
        <v>65</v>
      </c>
      <c r="C22" s="2">
        <v>0.005</v>
      </c>
      <c r="D22" s="1" t="s">
        <v>125</v>
      </c>
      <c r="E22" s="1" t="s">
        <v>14</v>
      </c>
      <c r="F22" s="1" t="s">
        <v>14</v>
      </c>
      <c r="G22" s="1" t="s">
        <v>14</v>
      </c>
      <c r="H22" s="1" t="s">
        <v>14</v>
      </c>
      <c r="I22" s="1" t="s">
        <v>14</v>
      </c>
      <c r="J22" s="1" t="s">
        <v>14</v>
      </c>
      <c r="K22" s="1" t="s">
        <v>14</v>
      </c>
      <c r="L22" s="1">
        <v>0.0065</v>
      </c>
      <c r="M22" s="1" t="s">
        <v>14</v>
      </c>
      <c r="N22" s="1" t="s">
        <v>14</v>
      </c>
      <c r="O22" s="1" t="s">
        <v>14</v>
      </c>
      <c r="P22" s="1" t="s">
        <v>14</v>
      </c>
      <c r="Q22" s="1">
        <f t="shared" si="3"/>
        <v>0.0065</v>
      </c>
      <c r="R22" s="1">
        <f t="shared" si="2"/>
        <v>0.0065</v>
      </c>
      <c r="S22" s="2">
        <f>MAX(G22:R22)</f>
        <v>0.0065</v>
      </c>
      <c r="T22" s="1">
        <f t="shared" si="1"/>
        <v>1</v>
      </c>
    </row>
    <row r="23" spans="1:20" ht="8.25">
      <c r="A23" s="1" t="s">
        <v>22</v>
      </c>
      <c r="B23" s="1" t="s">
        <v>63</v>
      </c>
      <c r="C23" s="2">
        <v>0.003</v>
      </c>
      <c r="D23" s="1" t="s">
        <v>1</v>
      </c>
      <c r="E23" s="1">
        <v>0.0156</v>
      </c>
      <c r="F23" s="1">
        <v>0.0074</v>
      </c>
      <c r="G23" s="1" t="s">
        <v>14</v>
      </c>
      <c r="H23" s="1">
        <v>0.0076</v>
      </c>
      <c r="I23" s="20">
        <v>0.0059</v>
      </c>
      <c r="J23" s="1">
        <v>0.014</v>
      </c>
      <c r="K23" s="1">
        <v>0.0078</v>
      </c>
      <c r="L23" s="1">
        <v>0.0054</v>
      </c>
      <c r="M23" s="1" t="s">
        <v>14</v>
      </c>
      <c r="N23" s="1">
        <v>0.0046</v>
      </c>
      <c r="O23" s="1">
        <v>0.004</v>
      </c>
      <c r="P23" s="1">
        <v>0.0166</v>
      </c>
      <c r="Q23" s="1">
        <f t="shared" si="3"/>
        <v>0.0156</v>
      </c>
      <c r="R23" s="1">
        <f t="shared" si="2"/>
        <v>0.004</v>
      </c>
      <c r="S23" s="2">
        <f>AVERAGE(E23:P23)</f>
        <v>0.00889</v>
      </c>
      <c r="T23" s="1">
        <f t="shared" si="1"/>
        <v>10</v>
      </c>
    </row>
    <row r="24" spans="1:20" ht="16.5">
      <c r="A24" s="1" t="s">
        <v>25</v>
      </c>
      <c r="B24" s="1" t="s">
        <v>64</v>
      </c>
      <c r="D24" s="1" t="s">
        <v>32</v>
      </c>
      <c r="E24" s="1">
        <v>2</v>
      </c>
      <c r="F24" s="22">
        <v>3</v>
      </c>
      <c r="G24" s="1">
        <v>5.2</v>
      </c>
      <c r="H24" s="1">
        <v>3.6</v>
      </c>
      <c r="I24" s="1">
        <v>2</v>
      </c>
      <c r="J24" s="1">
        <v>7.2</v>
      </c>
      <c r="K24" s="1">
        <v>2.5</v>
      </c>
      <c r="L24" s="1">
        <v>2</v>
      </c>
      <c r="M24" s="1">
        <v>5.5</v>
      </c>
      <c r="N24" s="1">
        <v>2</v>
      </c>
      <c r="O24" s="1">
        <v>0.5</v>
      </c>
      <c r="P24" s="1">
        <v>1.5</v>
      </c>
      <c r="Q24" s="1">
        <f>MAX(D24:P24)</f>
        <v>7.2</v>
      </c>
      <c r="R24" s="1">
        <f t="shared" si="2"/>
        <v>0.5</v>
      </c>
      <c r="S24" s="1">
        <f>AVERAGE(E24:P24)</f>
        <v>3.0833333333333335</v>
      </c>
      <c r="T24" s="1">
        <f t="shared" si="1"/>
        <v>12</v>
      </c>
    </row>
    <row r="25" spans="1:20" ht="16.5">
      <c r="A25" s="1" t="s">
        <v>114</v>
      </c>
      <c r="C25" s="12" t="s">
        <v>133</v>
      </c>
      <c r="S25" s="1" t="e">
        <f>AVERAGE(F25:Q25)</f>
        <v>#DIV/0!</v>
      </c>
      <c r="T25" s="1">
        <f t="shared" si="1"/>
        <v>0</v>
      </c>
    </row>
    <row r="26" spans="1:20" ht="8.25">
      <c r="A26" s="1" t="s">
        <v>87</v>
      </c>
      <c r="C26" s="2">
        <v>0.028</v>
      </c>
      <c r="D26" s="1" t="s">
        <v>113</v>
      </c>
      <c r="E26" s="1" t="s">
        <v>14</v>
      </c>
      <c r="H26" s="1" t="s">
        <v>14</v>
      </c>
      <c r="K26" s="1" t="s">
        <v>14</v>
      </c>
      <c r="N26" s="1" t="s">
        <v>14</v>
      </c>
      <c r="Q26" s="1">
        <f aca="true" t="shared" si="5" ref="Q26:Q35">MAX(D26:N26)</f>
        <v>0</v>
      </c>
      <c r="R26" s="1">
        <f aca="true" t="shared" si="6" ref="R26:R54">MIN(E26:P26)</f>
        <v>0</v>
      </c>
      <c r="S26" s="1">
        <f aca="true" t="shared" si="7" ref="S26:S54">AVERAGE(E26:Q26)</f>
        <v>0</v>
      </c>
      <c r="T26" s="1">
        <f aca="true" t="shared" si="8" ref="T26:T54">COUNT(E26:P26)</f>
        <v>0</v>
      </c>
    </row>
    <row r="27" spans="1:20" ht="8.25">
      <c r="A27" s="1" t="s">
        <v>88</v>
      </c>
      <c r="C27" s="2">
        <v>0.28</v>
      </c>
      <c r="D27" s="1" t="s">
        <v>113</v>
      </c>
      <c r="E27" s="21" t="s">
        <v>14</v>
      </c>
      <c r="G27" s="18"/>
      <c r="H27" s="21" t="s">
        <v>14</v>
      </c>
      <c r="I27" s="21"/>
      <c r="J27" s="21"/>
      <c r="K27" s="21" t="s">
        <v>14</v>
      </c>
      <c r="M27" s="21"/>
      <c r="N27" s="21" t="s">
        <v>14</v>
      </c>
      <c r="P27" s="21"/>
      <c r="Q27" s="1">
        <f t="shared" si="5"/>
        <v>0</v>
      </c>
      <c r="R27" s="1">
        <f t="shared" si="6"/>
        <v>0</v>
      </c>
      <c r="S27" s="1">
        <f t="shared" si="7"/>
        <v>0</v>
      </c>
      <c r="T27" s="1">
        <f t="shared" si="8"/>
        <v>0</v>
      </c>
    </row>
    <row r="28" spans="1:20" ht="8.25">
      <c r="A28" s="1" t="s">
        <v>89</v>
      </c>
      <c r="C28" s="2">
        <v>0.28</v>
      </c>
      <c r="D28" s="1" t="s">
        <v>113</v>
      </c>
      <c r="E28" s="1" t="s">
        <v>14</v>
      </c>
      <c r="H28" s="1" t="s">
        <v>14</v>
      </c>
      <c r="K28" s="1" t="s">
        <v>14</v>
      </c>
      <c r="N28" s="1" t="s">
        <v>14</v>
      </c>
      <c r="Q28" s="1">
        <f t="shared" si="5"/>
        <v>0</v>
      </c>
      <c r="R28" s="1">
        <f t="shared" si="6"/>
        <v>0</v>
      </c>
      <c r="S28" s="1">
        <f t="shared" si="7"/>
        <v>0</v>
      </c>
      <c r="T28" s="1">
        <f t="shared" si="8"/>
        <v>0</v>
      </c>
    </row>
    <row r="29" spans="1:20" ht="8.25">
      <c r="A29" s="1" t="s">
        <v>90</v>
      </c>
      <c r="C29" s="2">
        <v>0.28</v>
      </c>
      <c r="D29" s="1" t="s">
        <v>113</v>
      </c>
      <c r="E29" s="1" t="s">
        <v>14</v>
      </c>
      <c r="H29" s="1" t="s">
        <v>14</v>
      </c>
      <c r="K29" s="1" t="s">
        <v>14</v>
      </c>
      <c r="N29" s="1" t="s">
        <v>14</v>
      </c>
      <c r="Q29" s="1">
        <f t="shared" si="5"/>
        <v>0</v>
      </c>
      <c r="R29" s="1">
        <f t="shared" si="6"/>
        <v>0</v>
      </c>
      <c r="S29" s="1">
        <f t="shared" si="7"/>
        <v>0</v>
      </c>
      <c r="T29" s="1">
        <f t="shared" si="8"/>
        <v>0</v>
      </c>
    </row>
    <row r="30" spans="1:20" ht="8.25">
      <c r="A30" s="1" t="s">
        <v>91</v>
      </c>
      <c r="C30" s="2">
        <v>0.28</v>
      </c>
      <c r="D30" s="1" t="s">
        <v>113</v>
      </c>
      <c r="E30" s="1" t="s">
        <v>14</v>
      </c>
      <c r="H30" s="1" t="s">
        <v>14</v>
      </c>
      <c r="K30" s="1" t="s">
        <v>14</v>
      </c>
      <c r="N30" s="1" t="s">
        <v>14</v>
      </c>
      <c r="Q30" s="1">
        <f t="shared" si="5"/>
        <v>0</v>
      </c>
      <c r="R30" s="1">
        <f t="shared" si="6"/>
        <v>0</v>
      </c>
      <c r="S30" s="1">
        <f t="shared" si="7"/>
        <v>0</v>
      </c>
      <c r="T30" s="1">
        <f t="shared" si="8"/>
        <v>0</v>
      </c>
    </row>
    <row r="31" spans="1:20" ht="8.25">
      <c r="A31" s="1" t="s">
        <v>92</v>
      </c>
      <c r="C31" s="2">
        <v>0.28</v>
      </c>
      <c r="D31" s="1" t="s">
        <v>113</v>
      </c>
      <c r="E31" s="1" t="s">
        <v>14</v>
      </c>
      <c r="H31" s="1" t="s">
        <v>14</v>
      </c>
      <c r="K31" s="1" t="s">
        <v>14</v>
      </c>
      <c r="N31" s="1" t="s">
        <v>14</v>
      </c>
      <c r="Q31" s="1">
        <f t="shared" si="5"/>
        <v>0</v>
      </c>
      <c r="R31" s="1">
        <f t="shared" si="6"/>
        <v>0</v>
      </c>
      <c r="S31" s="1">
        <f t="shared" si="7"/>
        <v>0</v>
      </c>
      <c r="T31" s="1">
        <f t="shared" si="8"/>
        <v>0</v>
      </c>
    </row>
    <row r="32" spans="1:20" ht="8.25">
      <c r="A32" s="1" t="s">
        <v>93</v>
      </c>
      <c r="C32" s="2">
        <v>0.28</v>
      </c>
      <c r="D32" s="1" t="s">
        <v>113</v>
      </c>
      <c r="E32" s="20" t="s">
        <v>14</v>
      </c>
      <c r="G32" s="20"/>
      <c r="H32" s="20" t="s">
        <v>14</v>
      </c>
      <c r="I32" s="20"/>
      <c r="J32" s="20"/>
      <c r="K32" s="20" t="s">
        <v>14</v>
      </c>
      <c r="M32" s="20"/>
      <c r="N32" s="20" t="s">
        <v>14</v>
      </c>
      <c r="P32" s="20"/>
      <c r="Q32" s="1">
        <f t="shared" si="5"/>
        <v>0</v>
      </c>
      <c r="R32" s="1">
        <f t="shared" si="6"/>
        <v>0</v>
      </c>
      <c r="S32" s="1">
        <f t="shared" si="7"/>
        <v>0</v>
      </c>
      <c r="T32" s="1">
        <f t="shared" si="8"/>
        <v>0</v>
      </c>
    </row>
    <row r="33" spans="1:20" ht="8.25">
      <c r="A33" s="1" t="s">
        <v>94</v>
      </c>
      <c r="C33" s="2">
        <v>0.28</v>
      </c>
      <c r="D33" s="1" t="s">
        <v>113</v>
      </c>
      <c r="E33" s="20" t="s">
        <v>14</v>
      </c>
      <c r="G33" s="20"/>
      <c r="H33" s="20" t="s">
        <v>14</v>
      </c>
      <c r="I33" s="20"/>
      <c r="J33" s="20"/>
      <c r="K33" s="20" t="s">
        <v>14</v>
      </c>
      <c r="M33" s="20"/>
      <c r="N33" s="20" t="s">
        <v>14</v>
      </c>
      <c r="P33" s="20"/>
      <c r="Q33" s="1">
        <f t="shared" si="5"/>
        <v>0</v>
      </c>
      <c r="R33" s="1">
        <f t="shared" si="6"/>
        <v>0</v>
      </c>
      <c r="S33" s="1">
        <f t="shared" si="7"/>
        <v>0</v>
      </c>
      <c r="T33" s="1">
        <f t="shared" si="8"/>
        <v>0</v>
      </c>
    </row>
    <row r="34" spans="1:20" ht="8.25">
      <c r="A34" s="1" t="s">
        <v>95</v>
      </c>
      <c r="C34" s="2">
        <v>0.028</v>
      </c>
      <c r="D34" s="1" t="s">
        <v>113</v>
      </c>
      <c r="E34" s="20" t="s">
        <v>14</v>
      </c>
      <c r="G34" s="20"/>
      <c r="H34" s="20" t="s">
        <v>14</v>
      </c>
      <c r="I34" s="20"/>
      <c r="J34" s="20"/>
      <c r="K34" s="20" t="s">
        <v>14</v>
      </c>
      <c r="M34" s="20"/>
      <c r="N34" s="20" t="s">
        <v>14</v>
      </c>
      <c r="P34" s="20"/>
      <c r="Q34" s="1">
        <f t="shared" si="5"/>
        <v>0</v>
      </c>
      <c r="R34" s="1">
        <f t="shared" si="6"/>
        <v>0</v>
      </c>
      <c r="S34" s="1">
        <f t="shared" si="7"/>
        <v>0</v>
      </c>
      <c r="T34" s="1">
        <f t="shared" si="8"/>
        <v>0</v>
      </c>
    </row>
    <row r="35" spans="1:20" ht="8.25">
      <c r="A35" s="1" t="s">
        <v>96</v>
      </c>
      <c r="C35" s="2">
        <v>0.028</v>
      </c>
      <c r="D35" s="1" t="s">
        <v>113</v>
      </c>
      <c r="E35" s="20" t="s">
        <v>14</v>
      </c>
      <c r="G35" s="20"/>
      <c r="H35" s="20" t="s">
        <v>14</v>
      </c>
      <c r="I35" s="20"/>
      <c r="J35" s="20"/>
      <c r="K35" s="20" t="s">
        <v>14</v>
      </c>
      <c r="M35" s="20"/>
      <c r="N35" s="20" t="s">
        <v>14</v>
      </c>
      <c r="P35" s="20"/>
      <c r="Q35" s="1">
        <f t="shared" si="5"/>
        <v>0</v>
      </c>
      <c r="R35" s="1">
        <f t="shared" si="6"/>
        <v>0</v>
      </c>
      <c r="S35" s="1">
        <f t="shared" si="7"/>
        <v>0</v>
      </c>
      <c r="T35" s="1">
        <f t="shared" si="8"/>
        <v>0</v>
      </c>
    </row>
    <row r="36" spans="1:20" ht="8.25">
      <c r="A36" s="1" t="s">
        <v>97</v>
      </c>
      <c r="C36" s="2">
        <v>0.028</v>
      </c>
      <c r="D36" s="1" t="s">
        <v>113</v>
      </c>
      <c r="E36" s="20" t="s">
        <v>14</v>
      </c>
      <c r="G36" s="20"/>
      <c r="H36" s="20" t="s">
        <v>14</v>
      </c>
      <c r="I36" s="20"/>
      <c r="J36" s="20"/>
      <c r="K36" s="20" t="s">
        <v>14</v>
      </c>
      <c r="M36" s="20"/>
      <c r="N36" s="20" t="s">
        <v>14</v>
      </c>
      <c r="P36" s="20"/>
      <c r="Q36" s="1">
        <f>MAX(D35:N36)</f>
        <v>0</v>
      </c>
      <c r="R36" s="1">
        <f t="shared" si="6"/>
        <v>0</v>
      </c>
      <c r="S36" s="1">
        <f t="shared" si="7"/>
        <v>0</v>
      </c>
      <c r="T36" s="1">
        <f t="shared" si="8"/>
        <v>0</v>
      </c>
    </row>
    <row r="37" spans="1:20" ht="16.5">
      <c r="A37" s="1" t="s">
        <v>115</v>
      </c>
      <c r="C37" s="2">
        <v>0.028</v>
      </c>
      <c r="D37" s="1" t="s">
        <v>113</v>
      </c>
      <c r="E37" s="20" t="s">
        <v>14</v>
      </c>
      <c r="G37" s="20"/>
      <c r="H37" s="20" t="s">
        <v>14</v>
      </c>
      <c r="I37" s="20"/>
      <c r="J37" s="20"/>
      <c r="K37" s="20" t="s">
        <v>14</v>
      </c>
      <c r="M37" s="20"/>
      <c r="N37" s="20" t="s">
        <v>14</v>
      </c>
      <c r="P37" s="20"/>
      <c r="Q37" s="1">
        <f aca="true" t="shared" si="9" ref="Q37:Q54">MAX(D37:N37)</f>
        <v>0</v>
      </c>
      <c r="R37" s="1">
        <f t="shared" si="6"/>
        <v>0</v>
      </c>
      <c r="S37" s="1">
        <f t="shared" si="7"/>
        <v>0</v>
      </c>
      <c r="T37" s="1">
        <f t="shared" si="8"/>
        <v>0</v>
      </c>
    </row>
    <row r="38" spans="1:20" ht="8.25">
      <c r="A38" s="1" t="s">
        <v>116</v>
      </c>
      <c r="C38" s="2">
        <v>0.056</v>
      </c>
      <c r="D38" s="1" t="s">
        <v>113</v>
      </c>
      <c r="E38" s="20" t="s">
        <v>14</v>
      </c>
      <c r="G38" s="20"/>
      <c r="H38" s="20" t="s">
        <v>14</v>
      </c>
      <c r="I38" s="20"/>
      <c r="J38" s="20"/>
      <c r="K38" s="20" t="s">
        <v>14</v>
      </c>
      <c r="M38" s="20"/>
      <c r="N38" s="20" t="s">
        <v>14</v>
      </c>
      <c r="P38" s="20"/>
      <c r="Q38" s="1">
        <f t="shared" si="9"/>
        <v>0</v>
      </c>
      <c r="R38" s="1">
        <f t="shared" si="6"/>
        <v>0</v>
      </c>
      <c r="S38" s="1">
        <f t="shared" si="7"/>
        <v>0</v>
      </c>
      <c r="T38" s="1">
        <f t="shared" si="8"/>
        <v>0</v>
      </c>
    </row>
    <row r="39" spans="1:20" ht="8.25">
      <c r="A39" s="1" t="s">
        <v>98</v>
      </c>
      <c r="C39" s="2">
        <v>0.028</v>
      </c>
      <c r="D39" s="1" t="s">
        <v>113</v>
      </c>
      <c r="E39" s="20" t="s">
        <v>14</v>
      </c>
      <c r="G39" s="20"/>
      <c r="H39" s="20" t="s">
        <v>14</v>
      </c>
      <c r="I39" s="20"/>
      <c r="J39" s="20"/>
      <c r="K39" s="20" t="s">
        <v>14</v>
      </c>
      <c r="M39" s="20"/>
      <c r="N39" s="20" t="s">
        <v>14</v>
      </c>
      <c r="P39" s="20"/>
      <c r="Q39" s="1">
        <f t="shared" si="9"/>
        <v>0</v>
      </c>
      <c r="R39" s="1">
        <f t="shared" si="6"/>
        <v>0</v>
      </c>
      <c r="S39" s="1">
        <f t="shared" si="7"/>
        <v>0</v>
      </c>
      <c r="T39" s="1">
        <f t="shared" si="8"/>
        <v>0</v>
      </c>
    </row>
    <row r="40" spans="1:20" ht="8.25">
      <c r="A40" s="1" t="s">
        <v>99</v>
      </c>
      <c r="C40" s="2">
        <v>0.028</v>
      </c>
      <c r="D40" s="1" t="s">
        <v>113</v>
      </c>
      <c r="E40" s="20" t="s">
        <v>14</v>
      </c>
      <c r="G40" s="20"/>
      <c r="H40" s="20" t="s">
        <v>14</v>
      </c>
      <c r="I40" s="20"/>
      <c r="J40" s="20"/>
      <c r="K40" s="20" t="s">
        <v>14</v>
      </c>
      <c r="M40" s="20"/>
      <c r="N40" s="20" t="s">
        <v>14</v>
      </c>
      <c r="P40" s="20"/>
      <c r="Q40" s="1">
        <f t="shared" si="9"/>
        <v>0</v>
      </c>
      <c r="R40" s="1">
        <f t="shared" si="6"/>
        <v>0</v>
      </c>
      <c r="S40" s="1">
        <f t="shared" si="7"/>
        <v>0</v>
      </c>
      <c r="T40" s="1">
        <f t="shared" si="8"/>
        <v>0</v>
      </c>
    </row>
    <row r="41" spans="1:20" ht="8.25">
      <c r="A41" s="1" t="s">
        <v>100</v>
      </c>
      <c r="C41" s="2">
        <v>0.028</v>
      </c>
      <c r="D41" s="1" t="s">
        <v>113</v>
      </c>
      <c r="E41" s="20" t="s">
        <v>14</v>
      </c>
      <c r="G41" s="20"/>
      <c r="H41" s="20" t="s">
        <v>14</v>
      </c>
      <c r="I41" s="20"/>
      <c r="J41" s="20"/>
      <c r="K41" s="20" t="s">
        <v>14</v>
      </c>
      <c r="M41" s="20"/>
      <c r="N41" s="20" t="s">
        <v>14</v>
      </c>
      <c r="P41" s="20"/>
      <c r="Q41" s="1">
        <f t="shared" si="9"/>
        <v>0</v>
      </c>
      <c r="R41" s="1">
        <f t="shared" si="6"/>
        <v>0</v>
      </c>
      <c r="S41" s="1">
        <f t="shared" si="7"/>
        <v>0</v>
      </c>
      <c r="T41" s="1">
        <f t="shared" si="8"/>
        <v>0</v>
      </c>
    </row>
    <row r="42" spans="1:20" ht="8.25">
      <c r="A42" s="1" t="s">
        <v>101</v>
      </c>
      <c r="C42" s="2">
        <v>0.028</v>
      </c>
      <c r="D42" s="1" t="s">
        <v>113</v>
      </c>
      <c r="E42" s="20" t="s">
        <v>14</v>
      </c>
      <c r="G42" s="20"/>
      <c r="H42" s="20" t="s">
        <v>14</v>
      </c>
      <c r="I42" s="20"/>
      <c r="J42" s="20"/>
      <c r="K42" s="20" t="s">
        <v>14</v>
      </c>
      <c r="M42" s="20"/>
      <c r="N42" s="20" t="s">
        <v>14</v>
      </c>
      <c r="P42" s="20"/>
      <c r="Q42" s="1">
        <f t="shared" si="9"/>
        <v>0</v>
      </c>
      <c r="R42" s="1">
        <f t="shared" si="6"/>
        <v>0</v>
      </c>
      <c r="S42" s="1">
        <f t="shared" si="7"/>
        <v>0</v>
      </c>
      <c r="T42" s="1">
        <f t="shared" si="8"/>
        <v>0</v>
      </c>
    </row>
    <row r="43" spans="1:20" ht="8.25">
      <c r="A43" s="1" t="s">
        <v>102</v>
      </c>
      <c r="C43" s="2">
        <v>0.028</v>
      </c>
      <c r="D43" s="1" t="s">
        <v>113</v>
      </c>
      <c r="E43" s="20" t="s">
        <v>14</v>
      </c>
      <c r="G43" s="20"/>
      <c r="H43" s="20" t="s">
        <v>14</v>
      </c>
      <c r="I43" s="20"/>
      <c r="J43" s="20"/>
      <c r="K43" s="20" t="s">
        <v>14</v>
      </c>
      <c r="M43" s="20"/>
      <c r="N43" s="20" t="s">
        <v>14</v>
      </c>
      <c r="P43" s="20"/>
      <c r="Q43" s="1">
        <f t="shared" si="9"/>
        <v>0</v>
      </c>
      <c r="R43" s="1">
        <f t="shared" si="6"/>
        <v>0</v>
      </c>
      <c r="S43" s="1">
        <f t="shared" si="7"/>
        <v>0</v>
      </c>
      <c r="T43" s="1">
        <f t="shared" si="8"/>
        <v>0</v>
      </c>
    </row>
    <row r="44" spans="1:20" ht="8.25">
      <c r="A44" s="1" t="s">
        <v>103</v>
      </c>
      <c r="C44" s="2">
        <v>0.028</v>
      </c>
      <c r="D44" s="1" t="s">
        <v>113</v>
      </c>
      <c r="E44" s="1" t="s">
        <v>14</v>
      </c>
      <c r="H44" s="1" t="s">
        <v>14</v>
      </c>
      <c r="K44" s="1" t="s">
        <v>14</v>
      </c>
      <c r="N44" s="1" t="s">
        <v>14</v>
      </c>
      <c r="Q44" s="1">
        <f t="shared" si="9"/>
        <v>0</v>
      </c>
      <c r="R44" s="1">
        <f t="shared" si="6"/>
        <v>0</v>
      </c>
      <c r="S44" s="1">
        <f t="shared" si="7"/>
        <v>0</v>
      </c>
      <c r="T44" s="1">
        <f t="shared" si="8"/>
        <v>0</v>
      </c>
    </row>
    <row r="45" spans="1:20" ht="8.25">
      <c r="A45" s="1" t="s">
        <v>104</v>
      </c>
      <c r="C45" s="2">
        <v>0.028</v>
      </c>
      <c r="D45" s="1" t="s">
        <v>113</v>
      </c>
      <c r="E45" s="20" t="s">
        <v>14</v>
      </c>
      <c r="G45" s="20"/>
      <c r="H45" s="20" t="s">
        <v>14</v>
      </c>
      <c r="I45" s="20"/>
      <c r="J45" s="20"/>
      <c r="K45" s="20" t="s">
        <v>14</v>
      </c>
      <c r="M45" s="20"/>
      <c r="N45" s="20" t="s">
        <v>14</v>
      </c>
      <c r="P45" s="20"/>
      <c r="Q45" s="1">
        <f t="shared" si="9"/>
        <v>0</v>
      </c>
      <c r="R45" s="1">
        <f t="shared" si="6"/>
        <v>0</v>
      </c>
      <c r="S45" s="1">
        <f t="shared" si="7"/>
        <v>0</v>
      </c>
      <c r="T45" s="1">
        <f t="shared" si="8"/>
        <v>0</v>
      </c>
    </row>
    <row r="46" spans="1:20" ht="8.25">
      <c r="A46" s="1" t="s">
        <v>105</v>
      </c>
      <c r="C46" s="2">
        <v>0.028</v>
      </c>
      <c r="D46" s="1" t="s">
        <v>113</v>
      </c>
      <c r="E46" s="20" t="s">
        <v>14</v>
      </c>
      <c r="G46" s="20"/>
      <c r="H46" s="20" t="s">
        <v>14</v>
      </c>
      <c r="I46" s="20"/>
      <c r="J46" s="20"/>
      <c r="K46" s="20" t="s">
        <v>14</v>
      </c>
      <c r="M46" s="20"/>
      <c r="N46" s="20" t="s">
        <v>14</v>
      </c>
      <c r="P46" s="20"/>
      <c r="Q46" s="1">
        <f t="shared" si="9"/>
        <v>0</v>
      </c>
      <c r="R46" s="1">
        <f t="shared" si="6"/>
        <v>0</v>
      </c>
      <c r="S46" s="1">
        <f t="shared" si="7"/>
        <v>0</v>
      </c>
      <c r="T46" s="1">
        <f t="shared" si="8"/>
        <v>0</v>
      </c>
    </row>
    <row r="47" spans="1:20" ht="8.25">
      <c r="A47" s="1" t="s">
        <v>106</v>
      </c>
      <c r="C47" s="2">
        <v>0.028</v>
      </c>
      <c r="D47" s="1" t="s">
        <v>113</v>
      </c>
      <c r="E47" s="20" t="s">
        <v>14</v>
      </c>
      <c r="G47" s="20"/>
      <c r="H47" s="20" t="s">
        <v>14</v>
      </c>
      <c r="I47" s="20"/>
      <c r="J47" s="20"/>
      <c r="K47" s="20" t="s">
        <v>14</v>
      </c>
      <c r="M47" s="20"/>
      <c r="N47" s="20" t="s">
        <v>14</v>
      </c>
      <c r="P47" s="20"/>
      <c r="Q47" s="1">
        <f t="shared" si="9"/>
        <v>0</v>
      </c>
      <c r="R47" s="1">
        <f t="shared" si="6"/>
        <v>0</v>
      </c>
      <c r="S47" s="1">
        <f t="shared" si="7"/>
        <v>0</v>
      </c>
      <c r="T47" s="1">
        <f t="shared" si="8"/>
        <v>0</v>
      </c>
    </row>
    <row r="48" spans="1:20" ht="8.25">
      <c r="A48" s="1" t="s">
        <v>117</v>
      </c>
      <c r="C48" s="2">
        <v>0.028</v>
      </c>
      <c r="D48" s="1" t="s">
        <v>113</v>
      </c>
      <c r="E48" s="20" t="s">
        <v>14</v>
      </c>
      <c r="G48" s="20"/>
      <c r="H48" s="20" t="s">
        <v>14</v>
      </c>
      <c r="I48" s="20"/>
      <c r="J48" s="20"/>
      <c r="K48" s="20" t="s">
        <v>14</v>
      </c>
      <c r="M48" s="20"/>
      <c r="N48" s="20" t="s">
        <v>14</v>
      </c>
      <c r="P48" s="20"/>
      <c r="Q48" s="1">
        <f t="shared" si="9"/>
        <v>0</v>
      </c>
      <c r="R48" s="1">
        <f t="shared" si="6"/>
        <v>0</v>
      </c>
      <c r="S48" s="1">
        <f t="shared" si="7"/>
        <v>0</v>
      </c>
      <c r="T48" s="1">
        <f t="shared" si="8"/>
        <v>0</v>
      </c>
    </row>
    <row r="49" spans="1:20" ht="8.25">
      <c r="A49" s="1" t="s">
        <v>107</v>
      </c>
      <c r="C49" s="2">
        <v>0.028</v>
      </c>
      <c r="D49" s="1" t="s">
        <v>113</v>
      </c>
      <c r="E49" s="1" t="s">
        <v>14</v>
      </c>
      <c r="G49" s="20"/>
      <c r="H49" s="1" t="s">
        <v>14</v>
      </c>
      <c r="J49" s="20"/>
      <c r="K49" s="1" t="s">
        <v>14</v>
      </c>
      <c r="M49" s="20"/>
      <c r="N49" s="1" t="s">
        <v>14</v>
      </c>
      <c r="P49" s="20"/>
      <c r="Q49" s="1">
        <f t="shared" si="9"/>
        <v>0</v>
      </c>
      <c r="R49" s="1">
        <f t="shared" si="6"/>
        <v>0</v>
      </c>
      <c r="S49" s="1">
        <f t="shared" si="7"/>
        <v>0</v>
      </c>
      <c r="T49" s="1">
        <f t="shared" si="8"/>
        <v>0</v>
      </c>
    </row>
    <row r="50" spans="1:20" ht="16.5">
      <c r="A50" s="1" t="s">
        <v>108</v>
      </c>
      <c r="C50" s="2">
        <v>0.028</v>
      </c>
      <c r="D50" s="1" t="s">
        <v>113</v>
      </c>
      <c r="E50" s="20" t="s">
        <v>14</v>
      </c>
      <c r="G50" s="20"/>
      <c r="H50" s="20" t="s">
        <v>14</v>
      </c>
      <c r="I50" s="20"/>
      <c r="J50" s="20"/>
      <c r="K50" s="20" t="s">
        <v>14</v>
      </c>
      <c r="M50" s="20"/>
      <c r="N50" s="20" t="s">
        <v>14</v>
      </c>
      <c r="P50" s="20"/>
      <c r="Q50" s="1">
        <f t="shared" si="9"/>
        <v>0</v>
      </c>
      <c r="R50" s="1">
        <f t="shared" si="6"/>
        <v>0</v>
      </c>
      <c r="S50" s="1">
        <f t="shared" si="7"/>
        <v>0</v>
      </c>
      <c r="T50" s="1">
        <f t="shared" si="8"/>
        <v>0</v>
      </c>
    </row>
    <row r="51" spans="1:20" ht="8.25">
      <c r="A51" s="1" t="s">
        <v>109</v>
      </c>
      <c r="C51" s="2">
        <v>0.028</v>
      </c>
      <c r="D51" s="1" t="s">
        <v>113</v>
      </c>
      <c r="E51" s="20" t="s">
        <v>14</v>
      </c>
      <c r="G51" s="20"/>
      <c r="H51" s="20" t="s">
        <v>14</v>
      </c>
      <c r="I51" s="20"/>
      <c r="J51" s="20"/>
      <c r="K51" s="20" t="s">
        <v>14</v>
      </c>
      <c r="M51" s="20"/>
      <c r="N51" s="20" t="s">
        <v>14</v>
      </c>
      <c r="P51" s="20"/>
      <c r="Q51" s="1">
        <f t="shared" si="9"/>
        <v>0</v>
      </c>
      <c r="R51" s="1">
        <f t="shared" si="6"/>
        <v>0</v>
      </c>
      <c r="S51" s="1">
        <f t="shared" si="7"/>
        <v>0</v>
      </c>
      <c r="T51" s="1">
        <f t="shared" si="8"/>
        <v>0</v>
      </c>
    </row>
    <row r="52" spans="1:20" ht="8.25">
      <c r="A52" s="1" t="s">
        <v>110</v>
      </c>
      <c r="C52" s="2">
        <v>0.28</v>
      </c>
      <c r="D52" s="1" t="s">
        <v>113</v>
      </c>
      <c r="E52" s="20" t="s">
        <v>14</v>
      </c>
      <c r="G52" s="20"/>
      <c r="H52" s="20" t="s">
        <v>14</v>
      </c>
      <c r="I52" s="20"/>
      <c r="J52" s="20"/>
      <c r="K52" s="20" t="s">
        <v>14</v>
      </c>
      <c r="M52" s="20"/>
      <c r="N52" s="20" t="s">
        <v>14</v>
      </c>
      <c r="P52" s="20"/>
      <c r="Q52" s="1">
        <f t="shared" si="9"/>
        <v>0</v>
      </c>
      <c r="R52" s="1">
        <f t="shared" si="6"/>
        <v>0</v>
      </c>
      <c r="S52" s="1">
        <f t="shared" si="7"/>
        <v>0</v>
      </c>
      <c r="T52" s="1">
        <f t="shared" si="8"/>
        <v>0</v>
      </c>
    </row>
    <row r="53" spans="1:20" ht="8.25">
      <c r="A53" s="1" t="s">
        <v>111</v>
      </c>
      <c r="C53" s="2">
        <v>2.1</v>
      </c>
      <c r="D53" s="1" t="s">
        <v>113</v>
      </c>
      <c r="E53" s="20" t="s">
        <v>14</v>
      </c>
      <c r="G53" s="20"/>
      <c r="H53" s="20" t="s">
        <v>14</v>
      </c>
      <c r="I53" s="20"/>
      <c r="J53" s="20"/>
      <c r="K53" s="20" t="s">
        <v>14</v>
      </c>
      <c r="M53" s="20"/>
      <c r="N53" s="20" t="s">
        <v>14</v>
      </c>
      <c r="P53" s="20"/>
      <c r="Q53" s="1">
        <f t="shared" si="9"/>
        <v>0</v>
      </c>
      <c r="R53" s="1">
        <f t="shared" si="6"/>
        <v>0</v>
      </c>
      <c r="S53" s="1">
        <f t="shared" si="7"/>
        <v>0</v>
      </c>
      <c r="T53" s="1">
        <f t="shared" si="8"/>
        <v>0</v>
      </c>
    </row>
    <row r="54" spans="1:20" ht="8.25">
      <c r="A54" s="1" t="s">
        <v>112</v>
      </c>
      <c r="C54" s="2">
        <v>0.52</v>
      </c>
      <c r="D54" s="1" t="s">
        <v>113</v>
      </c>
      <c r="E54" s="20" t="s">
        <v>14</v>
      </c>
      <c r="G54" s="20"/>
      <c r="H54" s="20" t="s">
        <v>14</v>
      </c>
      <c r="I54" s="20"/>
      <c r="J54" s="20"/>
      <c r="K54" s="20" t="s">
        <v>14</v>
      </c>
      <c r="M54" s="20"/>
      <c r="N54" s="20" t="s">
        <v>14</v>
      </c>
      <c r="P54" s="20"/>
      <c r="Q54" s="1">
        <f t="shared" si="9"/>
        <v>0</v>
      </c>
      <c r="R54" s="1">
        <f t="shared" si="6"/>
        <v>0</v>
      </c>
      <c r="S54" s="1">
        <f t="shared" si="7"/>
        <v>0</v>
      </c>
      <c r="T54" s="1">
        <f t="shared" si="8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2" customWidth="1"/>
    <col min="2" max="3" width="10.7109375" style="2" customWidth="1"/>
    <col min="4" max="4" width="4.140625" style="2" customWidth="1"/>
    <col min="5" max="7" width="7.28125" style="2" customWidth="1"/>
    <col min="8" max="8" width="7.421875" style="2" customWidth="1"/>
    <col min="9" max="16384" width="7.28125" style="2" customWidth="1"/>
  </cols>
  <sheetData>
    <row r="1" spans="1:7" ht="8.25">
      <c r="A1" s="2" t="s">
        <v>132</v>
      </c>
      <c r="B1" s="2" t="s">
        <v>83</v>
      </c>
      <c r="D1" s="2" t="s">
        <v>71</v>
      </c>
      <c r="G1" s="2" t="s">
        <v>138</v>
      </c>
    </row>
    <row r="2" spans="2:4" ht="8.25">
      <c r="B2" s="2" t="s">
        <v>84</v>
      </c>
      <c r="C2" s="2" t="s">
        <v>133</v>
      </c>
      <c r="D2" s="2" t="s">
        <v>86</v>
      </c>
    </row>
    <row r="3" spans="2:20" ht="8.25">
      <c r="B3" s="2" t="s">
        <v>85</v>
      </c>
      <c r="E3" s="3">
        <v>38718</v>
      </c>
      <c r="F3" s="3">
        <v>38749</v>
      </c>
      <c r="G3" s="3">
        <v>38777</v>
      </c>
      <c r="H3" s="3">
        <v>38808</v>
      </c>
      <c r="I3" s="3">
        <v>38838</v>
      </c>
      <c r="J3" s="3">
        <v>38869</v>
      </c>
      <c r="K3" s="3">
        <v>38899</v>
      </c>
      <c r="L3" s="3">
        <v>38930</v>
      </c>
      <c r="M3" s="3">
        <v>38961</v>
      </c>
      <c r="N3" s="3">
        <v>38991</v>
      </c>
      <c r="O3" s="3">
        <v>39022</v>
      </c>
      <c r="P3" s="3">
        <v>39052</v>
      </c>
      <c r="Q3" s="4" t="s">
        <v>126</v>
      </c>
      <c r="R3" s="4" t="s">
        <v>127</v>
      </c>
      <c r="S3" s="4" t="s">
        <v>128</v>
      </c>
      <c r="T3" s="2" t="s">
        <v>129</v>
      </c>
    </row>
    <row r="4" spans="1:27" s="1" customFormat="1" ht="8.25">
      <c r="A4" s="2" t="s">
        <v>0</v>
      </c>
      <c r="B4" s="2" t="s">
        <v>52</v>
      </c>
      <c r="C4" s="2"/>
      <c r="D4" s="2" t="s">
        <v>27</v>
      </c>
      <c r="E4" s="5">
        <v>10.78</v>
      </c>
      <c r="F4" s="5">
        <v>13.7</v>
      </c>
      <c r="G4" s="2">
        <v>8.52</v>
      </c>
      <c r="H4" s="2">
        <v>10.49</v>
      </c>
      <c r="I4" s="5">
        <v>8.25</v>
      </c>
      <c r="J4" s="2">
        <v>7.37</v>
      </c>
      <c r="K4" s="5">
        <v>7.52</v>
      </c>
      <c r="L4" s="5">
        <v>7.5</v>
      </c>
      <c r="M4" s="2">
        <v>9.95</v>
      </c>
      <c r="N4" s="2">
        <v>8.31</v>
      </c>
      <c r="O4" s="2">
        <v>8.67</v>
      </c>
      <c r="P4" s="2">
        <v>11.53</v>
      </c>
      <c r="Q4" s="2">
        <f aca="true" t="shared" si="0" ref="Q4:Q24">MAX(E4:P4)</f>
        <v>13.7</v>
      </c>
      <c r="R4" s="2">
        <f>MIN(E4:P4)</f>
        <v>7.37</v>
      </c>
      <c r="S4" s="2">
        <f aca="true" t="shared" si="1" ref="S4:S24">AVERAGE(E4:P4)</f>
        <v>9.3825</v>
      </c>
      <c r="T4" s="2">
        <f>COUNT(E4:P4)</f>
        <v>12</v>
      </c>
      <c r="U4" s="2"/>
      <c r="V4" s="2"/>
      <c r="W4" s="2"/>
      <c r="X4" s="2"/>
      <c r="Y4" s="2"/>
      <c r="Z4" s="2"/>
      <c r="AA4" s="2"/>
    </row>
    <row r="5" spans="1:20" ht="8.25">
      <c r="A5" s="2" t="s">
        <v>3</v>
      </c>
      <c r="B5" s="2" t="s">
        <v>3</v>
      </c>
      <c r="D5" s="2" t="s">
        <v>34</v>
      </c>
      <c r="E5" s="5">
        <v>6.8</v>
      </c>
      <c r="F5" s="5">
        <v>7.05</v>
      </c>
      <c r="G5" s="2">
        <v>6.6</v>
      </c>
      <c r="H5" s="2">
        <v>7.7</v>
      </c>
      <c r="I5" s="2">
        <v>6</v>
      </c>
      <c r="J5" s="2">
        <v>6.9</v>
      </c>
      <c r="K5" s="5">
        <v>7.1</v>
      </c>
      <c r="L5" s="5">
        <v>7.1</v>
      </c>
      <c r="M5" s="2">
        <v>7.25</v>
      </c>
      <c r="N5" s="2">
        <v>6.33</v>
      </c>
      <c r="O5" s="2">
        <v>6.5</v>
      </c>
      <c r="P5" s="2">
        <v>6.6</v>
      </c>
      <c r="Q5" s="2">
        <f t="shared" si="0"/>
        <v>7.7</v>
      </c>
      <c r="R5" s="2">
        <f>MIN(E5:P5)</f>
        <v>6</v>
      </c>
      <c r="S5" s="2">
        <f t="shared" si="1"/>
        <v>6.8275</v>
      </c>
      <c r="T5" s="2">
        <f aca="true" t="shared" si="2" ref="T5:T35">COUNT(E5:P5)</f>
        <v>12</v>
      </c>
    </row>
    <row r="6" spans="1:20" ht="8.25">
      <c r="A6" s="2" t="s">
        <v>2</v>
      </c>
      <c r="B6" s="2" t="s">
        <v>53</v>
      </c>
      <c r="D6" s="2" t="s">
        <v>33</v>
      </c>
      <c r="E6" s="5">
        <v>13.1</v>
      </c>
      <c r="F6" s="5">
        <v>7.6</v>
      </c>
      <c r="G6" s="2">
        <v>17.1</v>
      </c>
      <c r="H6" s="2">
        <v>15</v>
      </c>
      <c r="I6" s="2">
        <v>18</v>
      </c>
      <c r="J6" s="2">
        <v>20</v>
      </c>
      <c r="K6" s="5">
        <v>23</v>
      </c>
      <c r="L6" s="5">
        <v>24</v>
      </c>
      <c r="M6" s="2">
        <v>21</v>
      </c>
      <c r="N6" s="2">
        <v>18.2</v>
      </c>
      <c r="O6" s="2">
        <v>14.2</v>
      </c>
      <c r="P6" s="2">
        <v>12</v>
      </c>
      <c r="Q6" s="2">
        <f t="shared" si="0"/>
        <v>24</v>
      </c>
      <c r="R6" s="2">
        <f>MIN(E6:P6)</f>
        <v>7.6</v>
      </c>
      <c r="S6" s="2">
        <f t="shared" si="1"/>
        <v>16.933333333333334</v>
      </c>
      <c r="T6" s="2">
        <f t="shared" si="2"/>
        <v>12</v>
      </c>
    </row>
    <row r="7" spans="1:20" ht="8.25">
      <c r="A7" s="2" t="s">
        <v>118</v>
      </c>
      <c r="B7" s="2" t="s">
        <v>119</v>
      </c>
      <c r="C7" s="2">
        <v>10</v>
      </c>
      <c r="D7" s="2" t="s">
        <v>125</v>
      </c>
      <c r="E7" s="2">
        <v>27</v>
      </c>
      <c r="F7" s="2">
        <v>17</v>
      </c>
      <c r="G7" s="2">
        <v>33</v>
      </c>
      <c r="H7" s="2">
        <v>40</v>
      </c>
      <c r="I7" s="2">
        <v>43</v>
      </c>
      <c r="J7" s="2">
        <v>33</v>
      </c>
      <c r="K7" s="2">
        <v>54</v>
      </c>
      <c r="L7" s="2">
        <v>43</v>
      </c>
      <c r="M7" s="2">
        <v>57</v>
      </c>
      <c r="N7" s="2">
        <v>56</v>
      </c>
      <c r="O7" s="2">
        <v>55</v>
      </c>
      <c r="P7" s="2">
        <v>52</v>
      </c>
      <c r="Q7" s="2">
        <f t="shared" si="0"/>
        <v>57</v>
      </c>
      <c r="R7" s="2">
        <f>MIN(E7:P7)</f>
        <v>17</v>
      </c>
      <c r="S7" s="2">
        <f t="shared" si="1"/>
        <v>42.5</v>
      </c>
      <c r="T7" s="2">
        <f t="shared" si="2"/>
        <v>12</v>
      </c>
    </row>
    <row r="8" spans="1:20" ht="8.25">
      <c r="A8" s="2" t="s">
        <v>120</v>
      </c>
      <c r="B8" s="2" t="s">
        <v>120</v>
      </c>
      <c r="C8" s="2">
        <v>0.02</v>
      </c>
      <c r="D8" s="2" t="s">
        <v>125</v>
      </c>
      <c r="E8" s="2" t="s">
        <v>14</v>
      </c>
      <c r="F8" s="2" t="s">
        <v>14</v>
      </c>
      <c r="G8" s="2" t="s">
        <v>14</v>
      </c>
      <c r="H8" s="2" t="s">
        <v>14</v>
      </c>
      <c r="I8" s="2" t="s">
        <v>14</v>
      </c>
      <c r="J8" s="2" t="s">
        <v>14</v>
      </c>
      <c r="K8" s="2" t="s">
        <v>14</v>
      </c>
      <c r="L8" s="2" t="s">
        <v>14</v>
      </c>
      <c r="M8" s="2">
        <v>0.16</v>
      </c>
      <c r="N8" s="2" t="s">
        <v>14</v>
      </c>
      <c r="O8" s="2" t="s">
        <v>14</v>
      </c>
      <c r="P8" s="2" t="s">
        <v>14</v>
      </c>
      <c r="Q8" s="2">
        <f t="shared" si="0"/>
        <v>0.16</v>
      </c>
      <c r="R8" s="2">
        <f>MAX(E8:P8)</f>
        <v>0.16</v>
      </c>
      <c r="S8" s="2">
        <f t="shared" si="1"/>
        <v>0.16</v>
      </c>
      <c r="T8" s="2">
        <f t="shared" si="2"/>
        <v>1</v>
      </c>
    </row>
    <row r="9" spans="1:20" ht="8.25">
      <c r="A9" s="2" t="s">
        <v>121</v>
      </c>
      <c r="B9" s="2" t="s">
        <v>121</v>
      </c>
      <c r="C9" s="2">
        <v>0.02</v>
      </c>
      <c r="D9" s="2" t="s">
        <v>125</v>
      </c>
      <c r="E9" s="2">
        <v>0.032</v>
      </c>
      <c r="F9" s="2">
        <v>0.064</v>
      </c>
      <c r="G9" s="2">
        <v>0.041</v>
      </c>
      <c r="H9" s="2">
        <v>0.078</v>
      </c>
      <c r="I9" s="2">
        <v>0.13</v>
      </c>
      <c r="J9" s="2">
        <v>0.078</v>
      </c>
      <c r="K9" s="2">
        <v>0.14</v>
      </c>
      <c r="L9" s="2">
        <v>0.11</v>
      </c>
      <c r="M9" s="2">
        <v>0.025</v>
      </c>
      <c r="N9" s="2">
        <v>0.17</v>
      </c>
      <c r="O9" s="2">
        <v>0.04</v>
      </c>
      <c r="P9" s="2">
        <v>0.073</v>
      </c>
      <c r="Q9" s="2">
        <f t="shared" si="0"/>
        <v>0.17</v>
      </c>
      <c r="R9" s="2">
        <f aca="true" t="shared" si="3" ref="R9:R23">MIN(E9:P9)</f>
        <v>0.025</v>
      </c>
      <c r="S9" s="2">
        <f t="shared" si="1"/>
        <v>0.08175</v>
      </c>
      <c r="T9" s="2">
        <f t="shared" si="2"/>
        <v>12</v>
      </c>
    </row>
    <row r="10" spans="1:27" ht="16.5">
      <c r="A10" s="1" t="s">
        <v>122</v>
      </c>
      <c r="B10" s="1" t="s">
        <v>123</v>
      </c>
      <c r="C10" s="1">
        <v>0.01</v>
      </c>
      <c r="D10" s="1" t="s">
        <v>125</v>
      </c>
      <c r="E10" s="1">
        <v>0.12</v>
      </c>
      <c r="F10" s="1">
        <v>0.19</v>
      </c>
      <c r="G10" s="1">
        <v>0.045</v>
      </c>
      <c r="H10" s="1">
        <v>0.26</v>
      </c>
      <c r="I10" s="1">
        <v>0.053</v>
      </c>
      <c r="J10" s="1">
        <v>0.049</v>
      </c>
      <c r="K10" s="1">
        <v>0.22</v>
      </c>
      <c r="L10" s="1">
        <v>0.057</v>
      </c>
      <c r="M10" s="1">
        <v>0.032</v>
      </c>
      <c r="N10" s="1">
        <v>0.042</v>
      </c>
      <c r="O10" s="1">
        <v>0.029</v>
      </c>
      <c r="P10" s="1">
        <v>0.043</v>
      </c>
      <c r="Q10" s="1">
        <f t="shared" si="0"/>
        <v>0.26</v>
      </c>
      <c r="R10" s="1">
        <f t="shared" si="3"/>
        <v>0.029</v>
      </c>
      <c r="S10" s="1">
        <f t="shared" si="1"/>
        <v>0.09499999999999999</v>
      </c>
      <c r="T10" s="1">
        <f t="shared" si="2"/>
        <v>12</v>
      </c>
      <c r="U10" s="1"/>
      <c r="V10" s="1"/>
      <c r="W10" s="1"/>
      <c r="X10" s="1"/>
      <c r="Y10" s="1"/>
      <c r="Z10" s="1"/>
      <c r="AA10" s="1"/>
    </row>
    <row r="11" spans="1:27" s="1" customFormat="1" ht="8.25">
      <c r="A11" s="2" t="s">
        <v>124</v>
      </c>
      <c r="B11" s="2" t="s">
        <v>124</v>
      </c>
      <c r="C11" s="2">
        <v>1</v>
      </c>
      <c r="D11" s="2" t="s">
        <v>125</v>
      </c>
      <c r="E11" s="2">
        <v>5.2</v>
      </c>
      <c r="F11" s="2">
        <v>4</v>
      </c>
      <c r="G11" s="2">
        <v>5.2</v>
      </c>
      <c r="H11" s="2">
        <v>4.2</v>
      </c>
      <c r="I11" s="2">
        <v>5.4</v>
      </c>
      <c r="J11" s="2">
        <v>3.4</v>
      </c>
      <c r="K11" s="2">
        <v>3.7</v>
      </c>
      <c r="L11" s="2">
        <v>5.7</v>
      </c>
      <c r="M11" s="2">
        <v>6.2</v>
      </c>
      <c r="N11" s="2">
        <v>2.8</v>
      </c>
      <c r="O11" s="2">
        <v>4.2</v>
      </c>
      <c r="P11" s="2">
        <v>5.2</v>
      </c>
      <c r="Q11" s="2">
        <f t="shared" si="0"/>
        <v>6.2</v>
      </c>
      <c r="R11" s="2">
        <f t="shared" si="3"/>
        <v>2.8</v>
      </c>
      <c r="S11" s="2">
        <f t="shared" si="1"/>
        <v>4.6000000000000005</v>
      </c>
      <c r="T11" s="2">
        <f t="shared" si="2"/>
        <v>12</v>
      </c>
      <c r="U11" s="2"/>
      <c r="V11" s="2"/>
      <c r="W11" s="2"/>
      <c r="X11" s="2"/>
      <c r="Y11" s="2"/>
      <c r="Z11" s="2"/>
      <c r="AA11" s="2"/>
    </row>
    <row r="12" spans="1:20" ht="8.25">
      <c r="A12" s="2" t="s">
        <v>11</v>
      </c>
      <c r="B12" s="2" t="s">
        <v>55</v>
      </c>
      <c r="C12" s="2">
        <v>0.02</v>
      </c>
      <c r="D12" s="2" t="s">
        <v>12</v>
      </c>
      <c r="E12" s="2" t="s">
        <v>14</v>
      </c>
      <c r="F12" s="2">
        <v>0.5267</v>
      </c>
      <c r="G12" s="2">
        <v>0.0307</v>
      </c>
      <c r="H12" s="2">
        <v>0.3357</v>
      </c>
      <c r="I12" s="2">
        <v>0.0857</v>
      </c>
      <c r="J12" s="2">
        <v>0.14</v>
      </c>
      <c r="K12" s="2" t="s">
        <v>14</v>
      </c>
      <c r="L12" s="2" t="s">
        <v>14</v>
      </c>
      <c r="M12" s="2" t="s">
        <v>14</v>
      </c>
      <c r="N12" s="2" t="s">
        <v>14</v>
      </c>
      <c r="O12" s="2" t="s">
        <v>14</v>
      </c>
      <c r="P12" s="2" t="s">
        <v>14</v>
      </c>
      <c r="Q12" s="2">
        <f t="shared" si="0"/>
        <v>0.5267</v>
      </c>
      <c r="R12" s="2">
        <f t="shared" si="3"/>
        <v>0.0307</v>
      </c>
      <c r="S12" s="2">
        <f t="shared" si="1"/>
        <v>0.22375999999999996</v>
      </c>
      <c r="T12" s="2">
        <f t="shared" si="2"/>
        <v>5</v>
      </c>
    </row>
    <row r="13" spans="1:20" ht="8.25">
      <c r="A13" s="2" t="s">
        <v>50</v>
      </c>
      <c r="B13" s="2" t="s">
        <v>66</v>
      </c>
      <c r="C13" s="2">
        <v>0.0002</v>
      </c>
      <c r="D13" s="2" t="s">
        <v>125</v>
      </c>
      <c r="E13" s="2" t="s">
        <v>14</v>
      </c>
      <c r="F13" s="2" t="s">
        <v>14</v>
      </c>
      <c r="G13" s="2" t="s">
        <v>14</v>
      </c>
      <c r="H13" s="2" t="s">
        <v>14</v>
      </c>
      <c r="I13" s="2">
        <v>0.0006</v>
      </c>
      <c r="J13" s="2" t="s">
        <v>14</v>
      </c>
      <c r="K13" s="2" t="s">
        <v>14</v>
      </c>
      <c r="L13" s="2" t="s">
        <v>14</v>
      </c>
      <c r="M13" s="2" t="s">
        <v>14</v>
      </c>
      <c r="N13" s="2" t="s">
        <v>14</v>
      </c>
      <c r="O13" s="2" t="s">
        <v>14</v>
      </c>
      <c r="P13" s="2">
        <v>0.0001</v>
      </c>
      <c r="Q13" s="2">
        <f t="shared" si="0"/>
        <v>0.0006</v>
      </c>
      <c r="R13" s="2">
        <f t="shared" si="3"/>
        <v>0.0001</v>
      </c>
      <c r="S13" s="2">
        <f t="shared" si="1"/>
        <v>0.00035</v>
      </c>
      <c r="T13" s="2">
        <f t="shared" si="2"/>
        <v>2</v>
      </c>
    </row>
    <row r="14" spans="1:20" ht="8.25">
      <c r="A14" s="2" t="s">
        <v>13</v>
      </c>
      <c r="B14" s="2" t="s">
        <v>56</v>
      </c>
      <c r="C14" s="2">
        <v>0.001</v>
      </c>
      <c r="D14" s="2" t="s">
        <v>37</v>
      </c>
      <c r="E14" s="2">
        <v>0.0015</v>
      </c>
      <c r="F14" s="2">
        <v>0.0015</v>
      </c>
      <c r="G14" s="2" t="s">
        <v>14</v>
      </c>
      <c r="H14" s="2">
        <v>0.0031</v>
      </c>
      <c r="I14" s="2">
        <v>0.0019</v>
      </c>
      <c r="J14" s="2" t="s">
        <v>14</v>
      </c>
      <c r="K14" s="2" t="s">
        <v>14</v>
      </c>
      <c r="L14" s="2" t="s">
        <v>14</v>
      </c>
      <c r="M14" s="2" t="s">
        <v>14</v>
      </c>
      <c r="N14" s="2" t="s">
        <v>14</v>
      </c>
      <c r="O14" s="2" t="s">
        <v>14</v>
      </c>
      <c r="P14" s="2" t="s">
        <v>14</v>
      </c>
      <c r="Q14" s="2">
        <f t="shared" si="0"/>
        <v>0.0031</v>
      </c>
      <c r="R14" s="2">
        <f t="shared" si="3"/>
        <v>0.0015</v>
      </c>
      <c r="S14" s="2">
        <f t="shared" si="1"/>
        <v>0.002</v>
      </c>
      <c r="T14" s="2">
        <f t="shared" si="2"/>
        <v>4</v>
      </c>
    </row>
    <row r="15" spans="1:20" ht="8.25">
      <c r="A15" s="2" t="s">
        <v>16</v>
      </c>
      <c r="B15" s="2" t="s">
        <v>57</v>
      </c>
      <c r="C15" s="2">
        <v>0.001</v>
      </c>
      <c r="D15" s="2" t="s">
        <v>37</v>
      </c>
      <c r="E15" s="2" t="s">
        <v>14</v>
      </c>
      <c r="F15" s="2">
        <v>0.0025</v>
      </c>
      <c r="G15" s="2" t="s">
        <v>14</v>
      </c>
      <c r="H15" s="2">
        <v>0.0021</v>
      </c>
      <c r="I15" s="2" t="s">
        <v>14</v>
      </c>
      <c r="J15" s="2" t="s">
        <v>14</v>
      </c>
      <c r="K15" s="2" t="s">
        <v>14</v>
      </c>
      <c r="L15" s="2" t="s">
        <v>14</v>
      </c>
      <c r="M15" s="2" t="s">
        <v>14</v>
      </c>
      <c r="N15" s="2" t="s">
        <v>14</v>
      </c>
      <c r="O15" s="2" t="s">
        <v>14</v>
      </c>
      <c r="P15" s="2" t="s">
        <v>14</v>
      </c>
      <c r="Q15" s="2">
        <f t="shared" si="0"/>
        <v>0.0025</v>
      </c>
      <c r="R15" s="2">
        <f t="shared" si="3"/>
        <v>0.0021</v>
      </c>
      <c r="S15" s="2">
        <f t="shared" si="1"/>
        <v>0.0023</v>
      </c>
      <c r="T15" s="2">
        <f t="shared" si="2"/>
        <v>2</v>
      </c>
    </row>
    <row r="16" spans="1:20" ht="8.25">
      <c r="A16" s="2" t="s">
        <v>17</v>
      </c>
      <c r="B16" s="2" t="s">
        <v>58</v>
      </c>
      <c r="C16" s="2">
        <v>0.002</v>
      </c>
      <c r="D16" s="2" t="s">
        <v>12</v>
      </c>
      <c r="E16" s="2" t="s">
        <v>14</v>
      </c>
      <c r="F16" s="2" t="s">
        <v>14</v>
      </c>
      <c r="G16" s="2" t="s">
        <v>14</v>
      </c>
      <c r="H16" s="2" t="s">
        <v>14</v>
      </c>
      <c r="I16" s="2" t="s">
        <v>14</v>
      </c>
      <c r="J16" s="2" t="s">
        <v>14</v>
      </c>
      <c r="K16" s="2" t="s">
        <v>14</v>
      </c>
      <c r="L16" s="2">
        <v>0.0059</v>
      </c>
      <c r="M16" s="2" t="s">
        <v>14</v>
      </c>
      <c r="N16" s="2" t="s">
        <v>14</v>
      </c>
      <c r="O16" s="2" t="s">
        <v>14</v>
      </c>
      <c r="P16" s="2" t="s">
        <v>14</v>
      </c>
      <c r="Q16" s="2">
        <f t="shared" si="0"/>
        <v>0.0059</v>
      </c>
      <c r="R16" s="2">
        <f t="shared" si="3"/>
        <v>0.0059</v>
      </c>
      <c r="S16" s="2">
        <f t="shared" si="1"/>
        <v>0.0059</v>
      </c>
      <c r="T16" s="2">
        <f t="shared" si="2"/>
        <v>1</v>
      </c>
    </row>
    <row r="17" spans="1:20" ht="8.25">
      <c r="A17" s="2" t="s">
        <v>18</v>
      </c>
      <c r="B17" s="2" t="s">
        <v>59</v>
      </c>
      <c r="C17" s="2">
        <v>0.01</v>
      </c>
      <c r="D17" s="2" t="s">
        <v>12</v>
      </c>
      <c r="E17" s="2">
        <v>0.2741</v>
      </c>
      <c r="F17" s="2">
        <v>1.726</v>
      </c>
      <c r="G17" s="2">
        <v>0.2831</v>
      </c>
      <c r="H17" s="2">
        <v>1.448</v>
      </c>
      <c r="I17" s="2">
        <v>0.4678</v>
      </c>
      <c r="J17" s="2">
        <v>0.32</v>
      </c>
      <c r="K17" s="2">
        <v>0.3661</v>
      </c>
      <c r="L17" s="2">
        <v>0.3998</v>
      </c>
      <c r="M17" s="2">
        <v>1.163</v>
      </c>
      <c r="N17" s="2">
        <v>1.341</v>
      </c>
      <c r="O17" s="2">
        <v>0.2848</v>
      </c>
      <c r="P17" s="2">
        <v>0.2334</v>
      </c>
      <c r="Q17" s="2">
        <f t="shared" si="0"/>
        <v>1.726</v>
      </c>
      <c r="R17" s="2">
        <f t="shared" si="3"/>
        <v>0.2334</v>
      </c>
      <c r="S17" s="2">
        <f t="shared" si="1"/>
        <v>0.6922583333333333</v>
      </c>
      <c r="T17" s="2">
        <f t="shared" si="2"/>
        <v>12</v>
      </c>
    </row>
    <row r="18" spans="1:20" ht="8.25">
      <c r="A18" s="2" t="s">
        <v>9</v>
      </c>
      <c r="B18" s="2" t="s">
        <v>54</v>
      </c>
      <c r="C18" s="2">
        <v>0.02</v>
      </c>
      <c r="D18" s="2" t="s">
        <v>41</v>
      </c>
      <c r="E18" s="2">
        <v>0.02</v>
      </c>
      <c r="F18" s="2">
        <v>0.02</v>
      </c>
      <c r="G18" s="2">
        <v>0.02</v>
      </c>
      <c r="H18" s="2">
        <v>0.02</v>
      </c>
      <c r="I18" s="2" t="s">
        <v>14</v>
      </c>
      <c r="J18" s="2" t="s">
        <v>14</v>
      </c>
      <c r="K18" s="2" t="s">
        <v>14</v>
      </c>
      <c r="L18" s="2">
        <v>0.02338</v>
      </c>
      <c r="M18" s="2" t="s">
        <v>14</v>
      </c>
      <c r="N18" s="2" t="s">
        <v>14</v>
      </c>
      <c r="O18" s="2" t="s">
        <v>14</v>
      </c>
      <c r="P18" s="2" t="s">
        <v>14</v>
      </c>
      <c r="Q18" s="2">
        <f t="shared" si="0"/>
        <v>0.02338</v>
      </c>
      <c r="R18" s="2">
        <f t="shared" si="3"/>
        <v>0.02</v>
      </c>
      <c r="S18" s="2">
        <f t="shared" si="1"/>
        <v>0.020676</v>
      </c>
      <c r="T18" s="2">
        <f t="shared" si="2"/>
        <v>5</v>
      </c>
    </row>
    <row r="19" spans="1:20" ht="8.25">
      <c r="A19" s="2" t="s">
        <v>19</v>
      </c>
      <c r="B19" s="2" t="s">
        <v>60</v>
      </c>
      <c r="C19" s="2">
        <v>0.001</v>
      </c>
      <c r="D19" s="2" t="s">
        <v>12</v>
      </c>
      <c r="E19" s="2">
        <v>0.0361</v>
      </c>
      <c r="F19" s="2">
        <v>0.3745</v>
      </c>
      <c r="G19" s="2">
        <v>0.0375</v>
      </c>
      <c r="H19" s="2">
        <v>0.3039</v>
      </c>
      <c r="I19" s="2">
        <v>0.0643</v>
      </c>
      <c r="J19" s="2">
        <v>0.05</v>
      </c>
      <c r="K19" s="2">
        <v>0.041</v>
      </c>
      <c r="M19" s="2" t="s">
        <v>14</v>
      </c>
      <c r="N19" s="2">
        <v>0.0371</v>
      </c>
      <c r="O19" s="2">
        <v>0.0456</v>
      </c>
      <c r="P19" s="2">
        <v>0.0466</v>
      </c>
      <c r="Q19" s="2">
        <f t="shared" si="0"/>
        <v>0.3745</v>
      </c>
      <c r="R19" s="2">
        <f t="shared" si="3"/>
        <v>0.0361</v>
      </c>
      <c r="S19" s="2">
        <f t="shared" si="1"/>
        <v>0.10366000000000002</v>
      </c>
      <c r="T19" s="2">
        <f t="shared" si="2"/>
        <v>10</v>
      </c>
    </row>
    <row r="20" spans="1:20" ht="8.25">
      <c r="A20" s="2" t="s">
        <v>20</v>
      </c>
      <c r="B20" s="2" t="s">
        <v>61</v>
      </c>
      <c r="C20" s="2">
        <v>0.001</v>
      </c>
      <c r="D20" s="2" t="s">
        <v>37</v>
      </c>
      <c r="E20" s="2" t="s">
        <v>14</v>
      </c>
      <c r="F20" s="2">
        <v>0.0012</v>
      </c>
      <c r="G20" s="2">
        <v>0.0013</v>
      </c>
      <c r="H20" s="2" t="s">
        <v>14</v>
      </c>
      <c r="I20" s="2" t="s">
        <v>14</v>
      </c>
      <c r="J20" s="2" t="s">
        <v>14</v>
      </c>
      <c r="K20" s="2">
        <v>0.0023</v>
      </c>
      <c r="M20" s="2" t="s">
        <v>14</v>
      </c>
      <c r="N20" s="2">
        <v>0.0014</v>
      </c>
      <c r="O20" s="2" t="s">
        <v>14</v>
      </c>
      <c r="P20" s="2" t="s">
        <v>14</v>
      </c>
      <c r="Q20" s="2">
        <f t="shared" si="0"/>
        <v>0.0023</v>
      </c>
      <c r="R20" s="2">
        <f t="shared" si="3"/>
        <v>0.0012</v>
      </c>
      <c r="S20" s="2">
        <f t="shared" si="1"/>
        <v>0.00155</v>
      </c>
      <c r="T20" s="2">
        <f t="shared" si="2"/>
        <v>4</v>
      </c>
    </row>
    <row r="21" spans="1:20" ht="8.25">
      <c r="A21" s="2" t="s">
        <v>21</v>
      </c>
      <c r="B21" s="2" t="s">
        <v>62</v>
      </c>
      <c r="C21" s="2">
        <v>0.002</v>
      </c>
      <c r="D21" s="2" t="s">
        <v>37</v>
      </c>
      <c r="E21" s="2" t="s">
        <v>14</v>
      </c>
      <c r="F21" s="2">
        <v>0.0042</v>
      </c>
      <c r="G21" s="2" t="s">
        <v>14</v>
      </c>
      <c r="H21" s="2" t="s">
        <v>14</v>
      </c>
      <c r="I21" s="2" t="s">
        <v>14</v>
      </c>
      <c r="J21" s="2" t="s">
        <v>14</v>
      </c>
      <c r="K21" s="2" t="s">
        <v>14</v>
      </c>
      <c r="M21" s="2" t="s">
        <v>14</v>
      </c>
      <c r="N21" s="2" t="s">
        <v>14</v>
      </c>
      <c r="O21" s="2" t="s">
        <v>14</v>
      </c>
      <c r="P21" s="2" t="s">
        <v>14</v>
      </c>
      <c r="Q21" s="2">
        <f t="shared" si="0"/>
        <v>0.0042</v>
      </c>
      <c r="R21" s="2">
        <f t="shared" si="3"/>
        <v>0.0042</v>
      </c>
      <c r="S21" s="2">
        <f t="shared" si="1"/>
        <v>0.0042</v>
      </c>
      <c r="T21" s="2">
        <f t="shared" si="2"/>
        <v>1</v>
      </c>
    </row>
    <row r="22" spans="1:20" ht="8.25">
      <c r="A22" s="2" t="s">
        <v>51</v>
      </c>
      <c r="B22" s="2" t="s">
        <v>65</v>
      </c>
      <c r="C22" s="2">
        <v>0.005</v>
      </c>
      <c r="D22" s="2" t="s">
        <v>125</v>
      </c>
      <c r="E22" s="2" t="s">
        <v>14</v>
      </c>
      <c r="F22" s="2" t="s">
        <v>14</v>
      </c>
      <c r="G22" s="2" t="s">
        <v>14</v>
      </c>
      <c r="H22" s="2" t="s">
        <v>14</v>
      </c>
      <c r="I22" s="2" t="s">
        <v>14</v>
      </c>
      <c r="J22" s="2" t="s">
        <v>14</v>
      </c>
      <c r="K22" s="2" t="s">
        <v>14</v>
      </c>
      <c r="M22" s="2" t="s">
        <v>14</v>
      </c>
      <c r="N22" s="2" t="s">
        <v>14</v>
      </c>
      <c r="O22" s="2" t="s">
        <v>14</v>
      </c>
      <c r="P22" s="2" t="s">
        <v>14</v>
      </c>
      <c r="Q22" s="2">
        <f t="shared" si="0"/>
        <v>0</v>
      </c>
      <c r="R22" s="2">
        <f t="shared" si="3"/>
        <v>0</v>
      </c>
      <c r="S22" s="2" t="e">
        <f t="shared" si="1"/>
        <v>#DIV/0!</v>
      </c>
      <c r="T22" s="2">
        <f t="shared" si="2"/>
        <v>0</v>
      </c>
    </row>
    <row r="23" spans="1:20" ht="8.25">
      <c r="A23" s="2" t="s">
        <v>22</v>
      </c>
      <c r="B23" s="2" t="s">
        <v>63</v>
      </c>
      <c r="C23" s="2">
        <v>0.003</v>
      </c>
      <c r="D23" s="2" t="s">
        <v>37</v>
      </c>
      <c r="E23" s="2">
        <v>0.009</v>
      </c>
      <c r="F23" s="2">
        <v>0.0144</v>
      </c>
      <c r="G23" s="2" t="s">
        <v>14</v>
      </c>
      <c r="H23" s="2">
        <v>0.0116</v>
      </c>
      <c r="I23" s="2">
        <v>0.0054</v>
      </c>
      <c r="J23" s="2">
        <v>0.012</v>
      </c>
      <c r="K23" s="2">
        <v>0.0141</v>
      </c>
      <c r="M23" s="2" t="s">
        <v>14</v>
      </c>
      <c r="N23" s="2" t="s">
        <v>14</v>
      </c>
      <c r="O23" s="2" t="s">
        <v>14</v>
      </c>
      <c r="P23" s="2">
        <v>0.0146</v>
      </c>
      <c r="Q23" s="2">
        <f t="shared" si="0"/>
        <v>0.0146</v>
      </c>
      <c r="R23" s="2">
        <f t="shared" si="3"/>
        <v>0.0054</v>
      </c>
      <c r="S23" s="2">
        <f t="shared" si="1"/>
        <v>0.011585714285714286</v>
      </c>
      <c r="T23" s="2">
        <f t="shared" si="2"/>
        <v>7</v>
      </c>
    </row>
    <row r="24" spans="1:27" ht="16.5">
      <c r="A24" s="1" t="s">
        <v>25</v>
      </c>
      <c r="B24" s="1" t="s">
        <v>64</v>
      </c>
      <c r="C24" s="1"/>
      <c r="D24" s="1" t="s">
        <v>4</v>
      </c>
      <c r="E24" s="1">
        <v>1.2</v>
      </c>
      <c r="F24" s="1">
        <v>2</v>
      </c>
      <c r="G24" s="1">
        <v>2.8</v>
      </c>
      <c r="H24" s="1">
        <v>6</v>
      </c>
      <c r="I24" s="1">
        <v>6</v>
      </c>
      <c r="J24" s="1">
        <v>6</v>
      </c>
      <c r="K24" s="1">
        <v>3</v>
      </c>
      <c r="L24" s="2">
        <v>2.5</v>
      </c>
      <c r="M24" s="1">
        <v>3.5</v>
      </c>
      <c r="N24" s="1">
        <v>4</v>
      </c>
      <c r="O24" s="1">
        <v>1</v>
      </c>
      <c r="P24" s="1">
        <v>1</v>
      </c>
      <c r="Q24" s="1">
        <f t="shared" si="0"/>
        <v>6</v>
      </c>
      <c r="R24" s="1">
        <f>MIN(E4:P4)</f>
        <v>7.37</v>
      </c>
      <c r="S24" s="1">
        <f t="shared" si="1"/>
        <v>3.25</v>
      </c>
      <c r="T24" s="1">
        <f t="shared" si="2"/>
        <v>12</v>
      </c>
      <c r="U24" s="1"/>
      <c r="V24" s="1"/>
      <c r="W24" s="1"/>
      <c r="X24" s="1"/>
      <c r="Y24" s="1"/>
      <c r="Z24" s="1"/>
      <c r="AA24" s="1"/>
    </row>
    <row r="25" spans="1:27" s="1" customFormat="1" ht="8.25">
      <c r="A25" s="2" t="s">
        <v>114</v>
      </c>
      <c r="B25" s="2"/>
      <c r="C25" s="12" t="s">
        <v>133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 t="e">
        <f>AVERAGE(F25:Q25)</f>
        <v>#DIV/0!</v>
      </c>
      <c r="T25" s="2">
        <f t="shared" si="2"/>
        <v>0</v>
      </c>
      <c r="U25" s="2"/>
      <c r="V25" s="2"/>
      <c r="W25" s="2"/>
      <c r="X25" s="2"/>
      <c r="Y25" s="2"/>
      <c r="Z25" s="2"/>
      <c r="AA25" s="2"/>
    </row>
    <row r="26" spans="1:20" ht="8.25">
      <c r="A26" s="2" t="s">
        <v>87</v>
      </c>
      <c r="C26" s="2">
        <v>0.028</v>
      </c>
      <c r="D26" s="2" t="s">
        <v>113</v>
      </c>
      <c r="E26" s="2" t="s">
        <v>14</v>
      </c>
      <c r="H26" s="2" t="s">
        <v>14</v>
      </c>
      <c r="K26" s="2" t="s">
        <v>14</v>
      </c>
      <c r="N26" s="2" t="s">
        <v>14</v>
      </c>
      <c r="Q26" s="2">
        <f aca="true" t="shared" si="4" ref="Q26:Q35">MAX(D26:N26)</f>
        <v>0</v>
      </c>
      <c r="R26" s="2">
        <f aca="true" t="shared" si="5" ref="R26:R54">MIN(E26:P26)</f>
        <v>0</v>
      </c>
      <c r="S26" s="2">
        <f aca="true" t="shared" si="6" ref="S26:S54">AVERAGE(E26:Q26)</f>
        <v>0</v>
      </c>
      <c r="T26" s="2">
        <f t="shared" si="2"/>
        <v>0</v>
      </c>
    </row>
    <row r="27" spans="1:20" ht="8.25">
      <c r="A27" s="2" t="s">
        <v>88</v>
      </c>
      <c r="C27" s="2">
        <v>0.28</v>
      </c>
      <c r="D27" s="2" t="s">
        <v>113</v>
      </c>
      <c r="E27" s="10" t="s">
        <v>14</v>
      </c>
      <c r="G27" s="4"/>
      <c r="H27" s="10" t="s">
        <v>14</v>
      </c>
      <c r="J27" s="10"/>
      <c r="K27" s="10" t="s">
        <v>14</v>
      </c>
      <c r="M27" s="10"/>
      <c r="N27" s="10" t="s">
        <v>14</v>
      </c>
      <c r="P27" s="10"/>
      <c r="Q27" s="2">
        <f t="shared" si="4"/>
        <v>0</v>
      </c>
      <c r="R27" s="2">
        <f t="shared" si="5"/>
        <v>0</v>
      </c>
      <c r="S27" s="2">
        <f t="shared" si="6"/>
        <v>0</v>
      </c>
      <c r="T27" s="2">
        <f t="shared" si="2"/>
        <v>0</v>
      </c>
    </row>
    <row r="28" spans="1:20" ht="8.25">
      <c r="A28" s="2" t="s">
        <v>89</v>
      </c>
      <c r="C28" s="2">
        <v>0.28</v>
      </c>
      <c r="D28" s="2" t="s">
        <v>113</v>
      </c>
      <c r="E28" s="2" t="s">
        <v>14</v>
      </c>
      <c r="H28" s="2" t="s">
        <v>14</v>
      </c>
      <c r="K28" s="2" t="s">
        <v>14</v>
      </c>
      <c r="N28" s="2" t="s">
        <v>14</v>
      </c>
      <c r="Q28" s="2">
        <f t="shared" si="4"/>
        <v>0</v>
      </c>
      <c r="R28" s="2">
        <f t="shared" si="5"/>
        <v>0</v>
      </c>
      <c r="S28" s="2">
        <f t="shared" si="6"/>
        <v>0</v>
      </c>
      <c r="T28" s="2">
        <f t="shared" si="2"/>
        <v>0</v>
      </c>
    </row>
    <row r="29" spans="1:20" ht="8.25">
      <c r="A29" s="2" t="s">
        <v>90</v>
      </c>
      <c r="C29" s="2">
        <v>0.28</v>
      </c>
      <c r="D29" s="2" t="s">
        <v>113</v>
      </c>
      <c r="E29" s="2" t="s">
        <v>14</v>
      </c>
      <c r="H29" s="2" t="s">
        <v>14</v>
      </c>
      <c r="K29" s="2" t="s">
        <v>14</v>
      </c>
      <c r="N29" s="2" t="s">
        <v>14</v>
      </c>
      <c r="Q29" s="2">
        <f t="shared" si="4"/>
        <v>0</v>
      </c>
      <c r="R29" s="2">
        <f t="shared" si="5"/>
        <v>0</v>
      </c>
      <c r="S29" s="2">
        <f t="shared" si="6"/>
        <v>0</v>
      </c>
      <c r="T29" s="2">
        <f t="shared" si="2"/>
        <v>0</v>
      </c>
    </row>
    <row r="30" spans="1:20" ht="8.25">
      <c r="A30" s="2" t="s">
        <v>91</v>
      </c>
      <c r="C30" s="2">
        <v>0.28</v>
      </c>
      <c r="D30" s="2" t="s">
        <v>113</v>
      </c>
      <c r="E30" s="2" t="s">
        <v>14</v>
      </c>
      <c r="H30" s="2" t="s">
        <v>14</v>
      </c>
      <c r="K30" s="2" t="s">
        <v>14</v>
      </c>
      <c r="N30" s="2" t="s">
        <v>14</v>
      </c>
      <c r="Q30" s="2">
        <f t="shared" si="4"/>
        <v>0</v>
      </c>
      <c r="R30" s="2">
        <f t="shared" si="5"/>
        <v>0</v>
      </c>
      <c r="S30" s="2">
        <f t="shared" si="6"/>
        <v>0</v>
      </c>
      <c r="T30" s="2">
        <f t="shared" si="2"/>
        <v>0</v>
      </c>
    </row>
    <row r="31" spans="1:20" ht="8.25">
      <c r="A31" s="2" t="s">
        <v>92</v>
      </c>
      <c r="C31" s="2">
        <v>0.28</v>
      </c>
      <c r="D31" s="2" t="s">
        <v>113</v>
      </c>
      <c r="E31" s="2" t="s">
        <v>14</v>
      </c>
      <c r="H31" s="2" t="s">
        <v>14</v>
      </c>
      <c r="K31" s="2" t="s">
        <v>14</v>
      </c>
      <c r="N31" s="2" t="s">
        <v>14</v>
      </c>
      <c r="Q31" s="2">
        <f t="shared" si="4"/>
        <v>0</v>
      </c>
      <c r="R31" s="2">
        <f t="shared" si="5"/>
        <v>0</v>
      </c>
      <c r="S31" s="2">
        <f t="shared" si="6"/>
        <v>0</v>
      </c>
      <c r="T31" s="2">
        <f t="shared" si="2"/>
        <v>0</v>
      </c>
    </row>
    <row r="32" spans="1:20" ht="8.25">
      <c r="A32" s="2" t="s">
        <v>93</v>
      </c>
      <c r="C32" s="2">
        <v>0.28</v>
      </c>
      <c r="D32" s="2" t="s">
        <v>113</v>
      </c>
      <c r="E32" s="11" t="s">
        <v>14</v>
      </c>
      <c r="G32" s="11"/>
      <c r="H32" s="11" t="s">
        <v>14</v>
      </c>
      <c r="J32" s="11"/>
      <c r="K32" s="11" t="s">
        <v>14</v>
      </c>
      <c r="M32" s="11"/>
      <c r="N32" s="11" t="s">
        <v>14</v>
      </c>
      <c r="P32" s="11"/>
      <c r="Q32" s="2">
        <f t="shared" si="4"/>
        <v>0</v>
      </c>
      <c r="R32" s="2">
        <f t="shared" si="5"/>
        <v>0</v>
      </c>
      <c r="S32" s="2">
        <f t="shared" si="6"/>
        <v>0</v>
      </c>
      <c r="T32" s="2">
        <f t="shared" si="2"/>
        <v>0</v>
      </c>
    </row>
    <row r="33" spans="1:20" ht="8.25">
      <c r="A33" s="2" t="s">
        <v>94</v>
      </c>
      <c r="C33" s="2">
        <v>0.28</v>
      </c>
      <c r="D33" s="2" t="s">
        <v>113</v>
      </c>
      <c r="E33" s="11" t="s">
        <v>14</v>
      </c>
      <c r="G33" s="11"/>
      <c r="H33" s="11" t="s">
        <v>14</v>
      </c>
      <c r="J33" s="11"/>
      <c r="K33" s="11" t="s">
        <v>14</v>
      </c>
      <c r="M33" s="11"/>
      <c r="N33" s="11" t="s">
        <v>14</v>
      </c>
      <c r="P33" s="11"/>
      <c r="Q33" s="2">
        <f t="shared" si="4"/>
        <v>0</v>
      </c>
      <c r="R33" s="2">
        <f t="shared" si="5"/>
        <v>0</v>
      </c>
      <c r="S33" s="2">
        <f t="shared" si="6"/>
        <v>0</v>
      </c>
      <c r="T33" s="2">
        <f t="shared" si="2"/>
        <v>0</v>
      </c>
    </row>
    <row r="34" spans="1:20" ht="8.25">
      <c r="A34" s="2" t="s">
        <v>95</v>
      </c>
      <c r="C34" s="2">
        <v>0.028</v>
      </c>
      <c r="D34" s="2" t="s">
        <v>113</v>
      </c>
      <c r="E34" s="11" t="s">
        <v>14</v>
      </c>
      <c r="G34" s="11"/>
      <c r="H34" s="11" t="s">
        <v>14</v>
      </c>
      <c r="J34" s="11"/>
      <c r="K34" s="11" t="s">
        <v>14</v>
      </c>
      <c r="M34" s="11"/>
      <c r="N34" s="11" t="s">
        <v>14</v>
      </c>
      <c r="P34" s="11"/>
      <c r="Q34" s="2">
        <f t="shared" si="4"/>
        <v>0</v>
      </c>
      <c r="R34" s="2">
        <f t="shared" si="5"/>
        <v>0</v>
      </c>
      <c r="S34" s="2">
        <f t="shared" si="6"/>
        <v>0</v>
      </c>
      <c r="T34" s="2">
        <f t="shared" si="2"/>
        <v>0</v>
      </c>
    </row>
    <row r="35" spans="1:20" ht="8.25">
      <c r="A35" s="2" t="s">
        <v>96</v>
      </c>
      <c r="C35" s="2">
        <v>0.028</v>
      </c>
      <c r="D35" s="2" t="s">
        <v>113</v>
      </c>
      <c r="E35" s="11" t="s">
        <v>14</v>
      </c>
      <c r="G35" s="11"/>
      <c r="H35" s="11" t="s">
        <v>14</v>
      </c>
      <c r="J35" s="11"/>
      <c r="K35" s="11" t="s">
        <v>14</v>
      </c>
      <c r="M35" s="11"/>
      <c r="N35" s="11" t="s">
        <v>14</v>
      </c>
      <c r="P35" s="11"/>
      <c r="Q35" s="2">
        <f t="shared" si="4"/>
        <v>0</v>
      </c>
      <c r="R35" s="2">
        <f t="shared" si="5"/>
        <v>0</v>
      </c>
      <c r="S35" s="2">
        <f t="shared" si="6"/>
        <v>0</v>
      </c>
      <c r="T35" s="2">
        <f t="shared" si="2"/>
        <v>0</v>
      </c>
    </row>
    <row r="36" spans="1:20" ht="8.25">
      <c r="A36" s="2" t="s">
        <v>97</v>
      </c>
      <c r="C36" s="2">
        <v>0.028</v>
      </c>
      <c r="D36" s="2" t="s">
        <v>113</v>
      </c>
      <c r="E36" s="11" t="s">
        <v>14</v>
      </c>
      <c r="G36" s="11"/>
      <c r="H36" s="11" t="s">
        <v>14</v>
      </c>
      <c r="J36" s="11"/>
      <c r="K36" s="11" t="s">
        <v>14</v>
      </c>
      <c r="M36" s="11"/>
      <c r="N36" s="11" t="s">
        <v>14</v>
      </c>
      <c r="P36" s="11"/>
      <c r="Q36" s="2">
        <f>MAX(D35:N36)</f>
        <v>0</v>
      </c>
      <c r="R36" s="2">
        <f t="shared" si="5"/>
        <v>0</v>
      </c>
      <c r="S36" s="2">
        <f t="shared" si="6"/>
        <v>0</v>
      </c>
      <c r="T36" s="2">
        <f aca="true" t="shared" si="7" ref="T36:T54">COUNT(E36:P36)</f>
        <v>0</v>
      </c>
    </row>
    <row r="37" spans="1:20" ht="8.25">
      <c r="A37" s="2" t="s">
        <v>115</v>
      </c>
      <c r="C37" s="2">
        <v>0.028</v>
      </c>
      <c r="D37" s="2" t="s">
        <v>113</v>
      </c>
      <c r="E37" s="11" t="s">
        <v>14</v>
      </c>
      <c r="G37" s="11"/>
      <c r="H37" s="11" t="s">
        <v>14</v>
      </c>
      <c r="J37" s="11"/>
      <c r="K37" s="11" t="s">
        <v>14</v>
      </c>
      <c r="M37" s="11"/>
      <c r="N37" s="11" t="s">
        <v>14</v>
      </c>
      <c r="P37" s="11"/>
      <c r="Q37" s="2">
        <f aca="true" t="shared" si="8" ref="Q37:Q54">MAX(D37:N37)</f>
        <v>0</v>
      </c>
      <c r="R37" s="2">
        <f t="shared" si="5"/>
        <v>0</v>
      </c>
      <c r="S37" s="2">
        <f t="shared" si="6"/>
        <v>0</v>
      </c>
      <c r="T37" s="2">
        <f t="shared" si="7"/>
        <v>0</v>
      </c>
    </row>
    <row r="38" spans="1:20" ht="8.25">
      <c r="A38" s="2" t="s">
        <v>116</v>
      </c>
      <c r="C38" s="2">
        <v>0.056</v>
      </c>
      <c r="D38" s="2" t="s">
        <v>113</v>
      </c>
      <c r="E38" s="11" t="s">
        <v>14</v>
      </c>
      <c r="G38" s="11"/>
      <c r="H38" s="11" t="s">
        <v>14</v>
      </c>
      <c r="J38" s="11"/>
      <c r="K38" s="11" t="s">
        <v>14</v>
      </c>
      <c r="M38" s="11"/>
      <c r="N38" s="11" t="s">
        <v>14</v>
      </c>
      <c r="P38" s="11"/>
      <c r="Q38" s="2">
        <f t="shared" si="8"/>
        <v>0</v>
      </c>
      <c r="R38" s="2">
        <f t="shared" si="5"/>
        <v>0</v>
      </c>
      <c r="S38" s="2">
        <f t="shared" si="6"/>
        <v>0</v>
      </c>
      <c r="T38" s="2">
        <f t="shared" si="7"/>
        <v>0</v>
      </c>
    </row>
    <row r="39" spans="1:20" ht="8.25">
      <c r="A39" s="2" t="s">
        <v>98</v>
      </c>
      <c r="C39" s="2">
        <v>0.028</v>
      </c>
      <c r="D39" s="2" t="s">
        <v>113</v>
      </c>
      <c r="E39" s="11" t="s">
        <v>14</v>
      </c>
      <c r="G39" s="11"/>
      <c r="H39" s="11" t="s">
        <v>14</v>
      </c>
      <c r="J39" s="11"/>
      <c r="K39" s="11" t="s">
        <v>14</v>
      </c>
      <c r="M39" s="11"/>
      <c r="N39" s="11" t="s">
        <v>14</v>
      </c>
      <c r="P39" s="11"/>
      <c r="Q39" s="2">
        <f t="shared" si="8"/>
        <v>0</v>
      </c>
      <c r="R39" s="2">
        <f t="shared" si="5"/>
        <v>0</v>
      </c>
      <c r="S39" s="2">
        <f t="shared" si="6"/>
        <v>0</v>
      </c>
      <c r="T39" s="2">
        <f t="shared" si="7"/>
        <v>0</v>
      </c>
    </row>
    <row r="40" spans="1:20" ht="8.25">
      <c r="A40" s="2" t="s">
        <v>99</v>
      </c>
      <c r="C40" s="2">
        <v>0.028</v>
      </c>
      <c r="D40" s="2" t="s">
        <v>113</v>
      </c>
      <c r="E40" s="11" t="s">
        <v>14</v>
      </c>
      <c r="G40" s="11"/>
      <c r="H40" s="11" t="s">
        <v>14</v>
      </c>
      <c r="J40" s="11"/>
      <c r="K40" s="11" t="s">
        <v>14</v>
      </c>
      <c r="M40" s="11"/>
      <c r="N40" s="11" t="s">
        <v>14</v>
      </c>
      <c r="P40" s="11"/>
      <c r="Q40" s="2">
        <f t="shared" si="8"/>
        <v>0</v>
      </c>
      <c r="R40" s="2">
        <f t="shared" si="5"/>
        <v>0</v>
      </c>
      <c r="S40" s="2">
        <f t="shared" si="6"/>
        <v>0</v>
      </c>
      <c r="T40" s="2">
        <f t="shared" si="7"/>
        <v>0</v>
      </c>
    </row>
    <row r="41" spans="1:20" ht="8.25">
      <c r="A41" s="2" t="s">
        <v>100</v>
      </c>
      <c r="C41" s="2">
        <v>0.028</v>
      </c>
      <c r="D41" s="2" t="s">
        <v>113</v>
      </c>
      <c r="E41" s="11" t="s">
        <v>14</v>
      </c>
      <c r="G41" s="11"/>
      <c r="H41" s="11" t="s">
        <v>14</v>
      </c>
      <c r="J41" s="11"/>
      <c r="K41" s="11" t="s">
        <v>14</v>
      </c>
      <c r="M41" s="11"/>
      <c r="N41" s="11" t="s">
        <v>14</v>
      </c>
      <c r="P41" s="11"/>
      <c r="Q41" s="2">
        <f t="shared" si="8"/>
        <v>0</v>
      </c>
      <c r="R41" s="2">
        <f t="shared" si="5"/>
        <v>0</v>
      </c>
      <c r="S41" s="2">
        <f t="shared" si="6"/>
        <v>0</v>
      </c>
      <c r="T41" s="2">
        <f t="shared" si="7"/>
        <v>0</v>
      </c>
    </row>
    <row r="42" spans="1:20" ht="8.25">
      <c r="A42" s="2" t="s">
        <v>101</v>
      </c>
      <c r="C42" s="2">
        <v>0.028</v>
      </c>
      <c r="D42" s="2" t="s">
        <v>113</v>
      </c>
      <c r="E42" s="11" t="s">
        <v>14</v>
      </c>
      <c r="G42" s="11"/>
      <c r="H42" s="11" t="s">
        <v>14</v>
      </c>
      <c r="J42" s="11"/>
      <c r="K42" s="11" t="s">
        <v>14</v>
      </c>
      <c r="M42" s="11"/>
      <c r="N42" s="11" t="s">
        <v>14</v>
      </c>
      <c r="P42" s="11"/>
      <c r="Q42" s="2">
        <f t="shared" si="8"/>
        <v>0</v>
      </c>
      <c r="R42" s="2">
        <f t="shared" si="5"/>
        <v>0</v>
      </c>
      <c r="S42" s="2">
        <f t="shared" si="6"/>
        <v>0</v>
      </c>
      <c r="T42" s="2">
        <f t="shared" si="7"/>
        <v>0</v>
      </c>
    </row>
    <row r="43" spans="1:20" ht="8.25">
      <c r="A43" s="2" t="s">
        <v>102</v>
      </c>
      <c r="C43" s="2">
        <v>0.028</v>
      </c>
      <c r="D43" s="2" t="s">
        <v>113</v>
      </c>
      <c r="E43" s="11" t="s">
        <v>14</v>
      </c>
      <c r="G43" s="11"/>
      <c r="H43" s="11" t="s">
        <v>14</v>
      </c>
      <c r="J43" s="11"/>
      <c r="K43" s="11" t="s">
        <v>14</v>
      </c>
      <c r="M43" s="11"/>
      <c r="N43" s="11" t="s">
        <v>14</v>
      </c>
      <c r="P43" s="11"/>
      <c r="Q43" s="2">
        <f t="shared" si="8"/>
        <v>0</v>
      </c>
      <c r="R43" s="2">
        <f t="shared" si="5"/>
        <v>0</v>
      </c>
      <c r="S43" s="2">
        <f t="shared" si="6"/>
        <v>0</v>
      </c>
      <c r="T43" s="2">
        <f t="shared" si="7"/>
        <v>0</v>
      </c>
    </row>
    <row r="44" spans="1:20" ht="8.25">
      <c r="A44" s="2" t="s">
        <v>103</v>
      </c>
      <c r="C44" s="2">
        <v>0.028</v>
      </c>
      <c r="D44" s="2" t="s">
        <v>113</v>
      </c>
      <c r="E44" s="2" t="s">
        <v>14</v>
      </c>
      <c r="H44" s="2" t="s">
        <v>14</v>
      </c>
      <c r="K44" s="2" t="s">
        <v>14</v>
      </c>
      <c r="N44" s="2" t="s">
        <v>14</v>
      </c>
      <c r="Q44" s="2">
        <f t="shared" si="8"/>
        <v>0</v>
      </c>
      <c r="R44" s="2">
        <f t="shared" si="5"/>
        <v>0</v>
      </c>
      <c r="S44" s="2">
        <f t="shared" si="6"/>
        <v>0</v>
      </c>
      <c r="T44" s="2">
        <f t="shared" si="7"/>
        <v>0</v>
      </c>
    </row>
    <row r="45" spans="1:20" ht="8.25">
      <c r="A45" s="2" t="s">
        <v>104</v>
      </c>
      <c r="C45" s="2">
        <v>0.028</v>
      </c>
      <c r="D45" s="2" t="s">
        <v>113</v>
      </c>
      <c r="E45" s="11" t="s">
        <v>14</v>
      </c>
      <c r="G45" s="11"/>
      <c r="H45" s="11" t="s">
        <v>14</v>
      </c>
      <c r="J45" s="11"/>
      <c r="K45" s="11" t="s">
        <v>14</v>
      </c>
      <c r="M45" s="11"/>
      <c r="N45" s="11" t="s">
        <v>14</v>
      </c>
      <c r="P45" s="11"/>
      <c r="Q45" s="2">
        <f t="shared" si="8"/>
        <v>0</v>
      </c>
      <c r="R45" s="2">
        <f t="shared" si="5"/>
        <v>0</v>
      </c>
      <c r="S45" s="2">
        <f t="shared" si="6"/>
        <v>0</v>
      </c>
      <c r="T45" s="2">
        <f t="shared" si="7"/>
        <v>0</v>
      </c>
    </row>
    <row r="46" spans="1:20" ht="8.25">
      <c r="A46" s="2" t="s">
        <v>105</v>
      </c>
      <c r="C46" s="2">
        <v>0.028</v>
      </c>
      <c r="D46" s="2" t="s">
        <v>113</v>
      </c>
      <c r="E46" s="11" t="s">
        <v>14</v>
      </c>
      <c r="G46" s="11"/>
      <c r="H46" s="11" t="s">
        <v>14</v>
      </c>
      <c r="J46" s="11"/>
      <c r="K46" s="11" t="s">
        <v>14</v>
      </c>
      <c r="M46" s="11"/>
      <c r="N46" s="11" t="s">
        <v>14</v>
      </c>
      <c r="P46" s="11"/>
      <c r="Q46" s="2">
        <f t="shared" si="8"/>
        <v>0</v>
      </c>
      <c r="R46" s="2">
        <f t="shared" si="5"/>
        <v>0</v>
      </c>
      <c r="S46" s="2">
        <f t="shared" si="6"/>
        <v>0</v>
      </c>
      <c r="T46" s="2">
        <f t="shared" si="7"/>
        <v>0</v>
      </c>
    </row>
    <row r="47" spans="1:20" ht="8.25">
      <c r="A47" s="2" t="s">
        <v>106</v>
      </c>
      <c r="C47" s="2">
        <v>0.028</v>
      </c>
      <c r="D47" s="2" t="s">
        <v>113</v>
      </c>
      <c r="E47" s="11" t="s">
        <v>14</v>
      </c>
      <c r="G47" s="11"/>
      <c r="H47" s="11" t="s">
        <v>14</v>
      </c>
      <c r="J47" s="11"/>
      <c r="K47" s="11" t="s">
        <v>14</v>
      </c>
      <c r="M47" s="11"/>
      <c r="N47" s="11" t="s">
        <v>14</v>
      </c>
      <c r="P47" s="11"/>
      <c r="Q47" s="2">
        <f t="shared" si="8"/>
        <v>0</v>
      </c>
      <c r="R47" s="2">
        <f t="shared" si="5"/>
        <v>0</v>
      </c>
      <c r="S47" s="2">
        <f t="shared" si="6"/>
        <v>0</v>
      </c>
      <c r="T47" s="2">
        <f t="shared" si="7"/>
        <v>0</v>
      </c>
    </row>
    <row r="48" spans="1:20" ht="8.25">
      <c r="A48" s="2" t="s">
        <v>117</v>
      </c>
      <c r="C48" s="2">
        <v>0.028</v>
      </c>
      <c r="D48" s="2" t="s">
        <v>113</v>
      </c>
      <c r="E48" s="11" t="s">
        <v>14</v>
      </c>
      <c r="G48" s="11"/>
      <c r="H48" s="11" t="s">
        <v>14</v>
      </c>
      <c r="J48" s="11"/>
      <c r="K48" s="11" t="s">
        <v>14</v>
      </c>
      <c r="M48" s="11"/>
      <c r="N48" s="11" t="s">
        <v>14</v>
      </c>
      <c r="P48" s="11"/>
      <c r="Q48" s="2">
        <f t="shared" si="8"/>
        <v>0</v>
      </c>
      <c r="R48" s="2">
        <f t="shared" si="5"/>
        <v>0</v>
      </c>
      <c r="S48" s="2">
        <f t="shared" si="6"/>
        <v>0</v>
      </c>
      <c r="T48" s="2">
        <f t="shared" si="7"/>
        <v>0</v>
      </c>
    </row>
    <row r="49" spans="1:20" ht="8.25">
      <c r="A49" s="2" t="s">
        <v>107</v>
      </c>
      <c r="C49" s="2">
        <v>0.028</v>
      </c>
      <c r="D49" s="2" t="s">
        <v>113</v>
      </c>
      <c r="E49" s="2" t="s">
        <v>14</v>
      </c>
      <c r="G49" s="11"/>
      <c r="H49" s="2" t="s">
        <v>14</v>
      </c>
      <c r="J49" s="11"/>
      <c r="K49" s="2" t="s">
        <v>14</v>
      </c>
      <c r="M49" s="11"/>
      <c r="N49" s="2" t="s">
        <v>14</v>
      </c>
      <c r="P49" s="11"/>
      <c r="Q49" s="2">
        <f t="shared" si="8"/>
        <v>0</v>
      </c>
      <c r="R49" s="2">
        <f t="shared" si="5"/>
        <v>0</v>
      </c>
      <c r="S49" s="2">
        <f t="shared" si="6"/>
        <v>0</v>
      </c>
      <c r="T49" s="2">
        <f t="shared" si="7"/>
        <v>0</v>
      </c>
    </row>
    <row r="50" spans="1:20" ht="8.25">
      <c r="A50" s="2" t="s">
        <v>108</v>
      </c>
      <c r="C50" s="2">
        <v>0.028</v>
      </c>
      <c r="D50" s="2" t="s">
        <v>113</v>
      </c>
      <c r="E50" s="11" t="s">
        <v>14</v>
      </c>
      <c r="G50" s="11"/>
      <c r="H50" s="11" t="s">
        <v>14</v>
      </c>
      <c r="J50" s="11"/>
      <c r="K50" s="11" t="s">
        <v>14</v>
      </c>
      <c r="M50" s="11"/>
      <c r="N50" s="11" t="s">
        <v>14</v>
      </c>
      <c r="P50" s="11"/>
      <c r="Q50" s="2">
        <f t="shared" si="8"/>
        <v>0</v>
      </c>
      <c r="R50" s="2">
        <f t="shared" si="5"/>
        <v>0</v>
      </c>
      <c r="S50" s="2">
        <f t="shared" si="6"/>
        <v>0</v>
      </c>
      <c r="T50" s="2">
        <f t="shared" si="7"/>
        <v>0</v>
      </c>
    </row>
    <row r="51" spans="1:20" ht="8.25">
      <c r="A51" s="2" t="s">
        <v>109</v>
      </c>
      <c r="C51" s="2">
        <v>0.028</v>
      </c>
      <c r="D51" s="2" t="s">
        <v>113</v>
      </c>
      <c r="E51" s="11" t="s">
        <v>14</v>
      </c>
      <c r="G51" s="11"/>
      <c r="H51" s="11" t="s">
        <v>14</v>
      </c>
      <c r="J51" s="11"/>
      <c r="K51" s="11" t="s">
        <v>14</v>
      </c>
      <c r="M51" s="11"/>
      <c r="N51" s="11" t="s">
        <v>14</v>
      </c>
      <c r="P51" s="11"/>
      <c r="Q51" s="2">
        <f t="shared" si="8"/>
        <v>0</v>
      </c>
      <c r="R51" s="2">
        <f t="shared" si="5"/>
        <v>0</v>
      </c>
      <c r="S51" s="2">
        <f t="shared" si="6"/>
        <v>0</v>
      </c>
      <c r="T51" s="2">
        <f t="shared" si="7"/>
        <v>0</v>
      </c>
    </row>
    <row r="52" spans="1:20" ht="8.25">
      <c r="A52" s="2" t="s">
        <v>110</v>
      </c>
      <c r="C52" s="2">
        <v>0.28</v>
      </c>
      <c r="D52" s="2" t="s">
        <v>113</v>
      </c>
      <c r="E52" s="11" t="s">
        <v>14</v>
      </c>
      <c r="G52" s="11"/>
      <c r="H52" s="11" t="s">
        <v>14</v>
      </c>
      <c r="J52" s="11"/>
      <c r="K52" s="11" t="s">
        <v>14</v>
      </c>
      <c r="M52" s="11"/>
      <c r="N52" s="11" t="s">
        <v>14</v>
      </c>
      <c r="P52" s="11"/>
      <c r="Q52" s="2">
        <f t="shared" si="8"/>
        <v>0</v>
      </c>
      <c r="R52" s="2">
        <f t="shared" si="5"/>
        <v>0</v>
      </c>
      <c r="S52" s="2">
        <f t="shared" si="6"/>
        <v>0</v>
      </c>
      <c r="T52" s="2">
        <f t="shared" si="7"/>
        <v>0</v>
      </c>
    </row>
    <row r="53" spans="1:20" ht="8.25">
      <c r="A53" s="2" t="s">
        <v>111</v>
      </c>
      <c r="C53" s="2">
        <v>2.1</v>
      </c>
      <c r="D53" s="2" t="s">
        <v>113</v>
      </c>
      <c r="E53" s="11" t="s">
        <v>14</v>
      </c>
      <c r="G53" s="11"/>
      <c r="H53" s="11" t="s">
        <v>14</v>
      </c>
      <c r="J53" s="11"/>
      <c r="K53" s="11" t="s">
        <v>14</v>
      </c>
      <c r="M53" s="11"/>
      <c r="N53" s="11" t="s">
        <v>14</v>
      </c>
      <c r="P53" s="11"/>
      <c r="Q53" s="2">
        <f t="shared" si="8"/>
        <v>0</v>
      </c>
      <c r="R53" s="2">
        <f t="shared" si="5"/>
        <v>0</v>
      </c>
      <c r="S53" s="2">
        <f t="shared" si="6"/>
        <v>0</v>
      </c>
      <c r="T53" s="2">
        <f t="shared" si="7"/>
        <v>0</v>
      </c>
    </row>
    <row r="54" spans="1:20" ht="8.25">
      <c r="A54" s="2" t="s">
        <v>112</v>
      </c>
      <c r="C54" s="2">
        <v>0.52</v>
      </c>
      <c r="D54" s="2" t="s">
        <v>113</v>
      </c>
      <c r="E54" s="11" t="s">
        <v>14</v>
      </c>
      <c r="G54" s="11"/>
      <c r="H54" s="11" t="s">
        <v>14</v>
      </c>
      <c r="J54" s="11"/>
      <c r="K54" s="11" t="s">
        <v>14</v>
      </c>
      <c r="M54" s="11"/>
      <c r="N54" s="11" t="s">
        <v>14</v>
      </c>
      <c r="P54" s="11"/>
      <c r="Q54" s="2">
        <f t="shared" si="8"/>
        <v>0</v>
      </c>
      <c r="R54" s="2">
        <f t="shared" si="5"/>
        <v>0</v>
      </c>
      <c r="S54" s="2">
        <f t="shared" si="6"/>
        <v>0</v>
      </c>
      <c r="T54" s="2">
        <f t="shared" si="7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12" customWidth="1"/>
    <col min="2" max="3" width="10.00390625" style="12" customWidth="1"/>
    <col min="4" max="4" width="4.00390625" style="12" customWidth="1"/>
    <col min="5" max="5" width="5.421875" style="12" bestFit="1" customWidth="1"/>
    <col min="6" max="8" width="5.7109375" style="12" bestFit="1" customWidth="1"/>
    <col min="9" max="9" width="5.57421875" style="12" bestFit="1" customWidth="1"/>
    <col min="10" max="10" width="5.7109375" style="12" bestFit="1" customWidth="1"/>
    <col min="11" max="11" width="5.57421875" style="12" bestFit="1" customWidth="1"/>
    <col min="12" max="13" width="5.7109375" style="12" bestFit="1" customWidth="1"/>
    <col min="14" max="14" width="5.421875" style="12" bestFit="1" customWidth="1"/>
    <col min="15" max="15" width="5.28125" style="12" bestFit="1" customWidth="1"/>
    <col min="16" max="16" width="5.421875" style="12" bestFit="1" customWidth="1"/>
    <col min="17" max="17" width="4.57421875" style="12" bestFit="1" customWidth="1"/>
    <col min="18" max="18" width="5.28125" style="12" bestFit="1" customWidth="1"/>
    <col min="19" max="19" width="8.8515625" style="12" bestFit="1" customWidth="1"/>
    <col min="20" max="20" width="4.421875" style="12" bestFit="1" customWidth="1"/>
    <col min="21" max="16384" width="17.421875" style="12" customWidth="1"/>
  </cols>
  <sheetData>
    <row r="1" spans="1:19" ht="8.25">
      <c r="A1" s="2"/>
      <c r="B1" s="2" t="s">
        <v>83</v>
      </c>
      <c r="C1" s="2"/>
      <c r="D1" s="2" t="s">
        <v>72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8.25">
      <c r="A2" s="2"/>
      <c r="B2" s="2" t="s">
        <v>84</v>
      </c>
      <c r="C2" s="2" t="s">
        <v>133</v>
      </c>
      <c r="D2" s="2" t="s">
        <v>86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0" ht="8.25">
      <c r="A3" s="2"/>
      <c r="B3" s="2" t="s">
        <v>85</v>
      </c>
      <c r="C3" s="2"/>
      <c r="D3" s="2"/>
      <c r="E3" s="3">
        <v>38718</v>
      </c>
      <c r="F3" s="3">
        <v>38749</v>
      </c>
      <c r="G3" s="3">
        <v>38412</v>
      </c>
      <c r="H3" s="3">
        <v>38808</v>
      </c>
      <c r="I3" s="3">
        <v>38838</v>
      </c>
      <c r="J3" s="3">
        <v>38869</v>
      </c>
      <c r="K3" s="3">
        <v>38899</v>
      </c>
      <c r="L3" s="3">
        <v>38930</v>
      </c>
      <c r="M3" s="3">
        <v>38961</v>
      </c>
      <c r="N3" s="3">
        <v>38991</v>
      </c>
      <c r="O3" s="3">
        <v>39022</v>
      </c>
      <c r="P3" s="3">
        <v>39052</v>
      </c>
      <c r="Q3" s="4" t="s">
        <v>126</v>
      </c>
      <c r="R3" s="4" t="s">
        <v>127</v>
      </c>
      <c r="S3" s="4" t="s">
        <v>128</v>
      </c>
      <c r="T3" s="2" t="s">
        <v>129</v>
      </c>
    </row>
    <row r="4" spans="1:20" ht="8.25">
      <c r="A4" s="2" t="s">
        <v>0</v>
      </c>
      <c r="B4" s="2" t="s">
        <v>52</v>
      </c>
      <c r="C4" s="2"/>
      <c r="D4" s="2" t="s">
        <v>28</v>
      </c>
      <c r="E4" s="14">
        <v>11.23</v>
      </c>
      <c r="F4" s="14">
        <v>13.56</v>
      </c>
      <c r="G4" s="14">
        <v>9.07</v>
      </c>
      <c r="H4" s="2">
        <v>9.35</v>
      </c>
      <c r="I4" s="14">
        <v>7.65</v>
      </c>
      <c r="J4" s="2">
        <v>5.6</v>
      </c>
      <c r="K4" s="14">
        <v>8.26</v>
      </c>
      <c r="L4" s="14">
        <v>8.25</v>
      </c>
      <c r="M4" s="2">
        <v>10.36</v>
      </c>
      <c r="N4" s="2">
        <v>11.89</v>
      </c>
      <c r="O4" s="2">
        <v>9.33</v>
      </c>
      <c r="P4" s="2">
        <v>11.76</v>
      </c>
      <c r="Q4" s="2">
        <f aca="true" t="shared" si="0" ref="Q4:Q23">MAX(E4:P4)</f>
        <v>13.56</v>
      </c>
      <c r="R4" s="12">
        <f>MIN(E4:P4)</f>
        <v>5.6</v>
      </c>
      <c r="S4" s="2">
        <f aca="true" t="shared" si="1" ref="S4:S24">AVERAGE(E4:P4)</f>
        <v>9.6925</v>
      </c>
      <c r="T4" s="2">
        <f aca="true" t="shared" si="2" ref="T4:T25">COUNT(E4:P4)</f>
        <v>12</v>
      </c>
    </row>
    <row r="5" spans="1:20" ht="8.25">
      <c r="A5" s="2" t="s">
        <v>3</v>
      </c>
      <c r="B5" s="2" t="s">
        <v>3</v>
      </c>
      <c r="C5" s="2"/>
      <c r="D5" s="2" t="s">
        <v>30</v>
      </c>
      <c r="E5" s="14">
        <v>7.15</v>
      </c>
      <c r="F5" s="14">
        <v>7.2</v>
      </c>
      <c r="G5" s="14">
        <v>7</v>
      </c>
      <c r="H5" s="2">
        <v>7</v>
      </c>
      <c r="I5" s="14">
        <v>7</v>
      </c>
      <c r="J5" s="2">
        <v>7.5</v>
      </c>
      <c r="K5" s="14">
        <v>6.7</v>
      </c>
      <c r="L5" s="14">
        <v>7.5</v>
      </c>
      <c r="M5" s="2">
        <v>7.65</v>
      </c>
      <c r="N5" s="2">
        <v>6.31</v>
      </c>
      <c r="O5" s="2">
        <v>6.83</v>
      </c>
      <c r="P5" s="2">
        <v>7</v>
      </c>
      <c r="Q5" s="2">
        <f t="shared" si="0"/>
        <v>7.65</v>
      </c>
      <c r="R5" s="12">
        <f>MIN(E5:P5)</f>
        <v>6.31</v>
      </c>
      <c r="S5" s="2">
        <f t="shared" si="1"/>
        <v>7.07</v>
      </c>
      <c r="T5" s="2">
        <f t="shared" si="2"/>
        <v>12</v>
      </c>
    </row>
    <row r="6" spans="1:20" ht="8.25">
      <c r="A6" s="2" t="s">
        <v>2</v>
      </c>
      <c r="B6" s="2" t="s">
        <v>53</v>
      </c>
      <c r="C6" s="2"/>
      <c r="D6" s="2" t="s">
        <v>29</v>
      </c>
      <c r="E6" s="14">
        <v>13.5</v>
      </c>
      <c r="F6" s="14">
        <v>10.6</v>
      </c>
      <c r="G6" s="14">
        <v>20</v>
      </c>
      <c r="H6" s="2">
        <v>17</v>
      </c>
      <c r="I6" s="14">
        <v>19</v>
      </c>
      <c r="J6" s="2">
        <v>22</v>
      </c>
      <c r="K6" s="14">
        <v>27</v>
      </c>
      <c r="L6" s="14">
        <v>27</v>
      </c>
      <c r="M6" s="2">
        <v>24</v>
      </c>
      <c r="N6" s="2">
        <v>21.1</v>
      </c>
      <c r="O6" s="2">
        <v>14.6</v>
      </c>
      <c r="P6" s="2">
        <v>12</v>
      </c>
      <c r="Q6" s="2">
        <f t="shared" si="0"/>
        <v>27</v>
      </c>
      <c r="R6" s="12">
        <f>MIN(E6:P6)</f>
        <v>10.6</v>
      </c>
      <c r="S6" s="2">
        <f t="shared" si="1"/>
        <v>18.98333333333333</v>
      </c>
      <c r="T6" s="2">
        <f t="shared" si="2"/>
        <v>12</v>
      </c>
    </row>
    <row r="7" spans="1:20" ht="8.25">
      <c r="A7" s="2" t="s">
        <v>118</v>
      </c>
      <c r="B7" s="2" t="s">
        <v>119</v>
      </c>
      <c r="C7" s="2">
        <v>10</v>
      </c>
      <c r="D7" s="2" t="s">
        <v>125</v>
      </c>
      <c r="E7" s="2">
        <v>20</v>
      </c>
      <c r="F7" s="2">
        <v>20</v>
      </c>
      <c r="G7" s="2">
        <v>17</v>
      </c>
      <c r="H7" s="2">
        <v>18</v>
      </c>
      <c r="I7" s="2">
        <v>23</v>
      </c>
      <c r="J7" s="2">
        <v>25</v>
      </c>
      <c r="K7" s="2">
        <v>24</v>
      </c>
      <c r="L7" s="2">
        <v>22</v>
      </c>
      <c r="M7" s="2">
        <v>28</v>
      </c>
      <c r="N7" s="2">
        <v>33</v>
      </c>
      <c r="O7" s="2">
        <v>22</v>
      </c>
      <c r="P7" s="2">
        <v>24</v>
      </c>
      <c r="Q7" s="2">
        <f t="shared" si="0"/>
        <v>33</v>
      </c>
      <c r="R7" s="12">
        <f>MIN(E7:P7)</f>
        <v>17</v>
      </c>
      <c r="S7" s="2">
        <f t="shared" si="1"/>
        <v>23</v>
      </c>
      <c r="T7" s="2">
        <f t="shared" si="2"/>
        <v>12</v>
      </c>
    </row>
    <row r="8" spans="1:20" ht="8.25">
      <c r="A8" s="2" t="s">
        <v>120</v>
      </c>
      <c r="B8" s="2" t="s">
        <v>120</v>
      </c>
      <c r="C8" s="2">
        <v>0.02</v>
      </c>
      <c r="D8" s="2" t="s">
        <v>125</v>
      </c>
      <c r="E8" s="2" t="s">
        <v>14</v>
      </c>
      <c r="F8" s="2" t="s">
        <v>14</v>
      </c>
      <c r="G8" s="2" t="s">
        <v>14</v>
      </c>
      <c r="H8" s="2" t="s">
        <v>14</v>
      </c>
      <c r="I8" s="2" t="s">
        <v>14</v>
      </c>
      <c r="J8" s="2" t="s">
        <v>14</v>
      </c>
      <c r="K8" s="2" t="s">
        <v>14</v>
      </c>
      <c r="L8" s="2" t="s">
        <v>14</v>
      </c>
      <c r="M8" s="2" t="s">
        <v>14</v>
      </c>
      <c r="N8" s="2" t="s">
        <v>14</v>
      </c>
      <c r="O8" s="2" t="s">
        <v>14</v>
      </c>
      <c r="P8" s="2" t="s">
        <v>14</v>
      </c>
      <c r="Q8" s="2">
        <f t="shared" si="0"/>
        <v>0</v>
      </c>
      <c r="R8" s="12">
        <f>MAX(E8:P8)</f>
        <v>0</v>
      </c>
      <c r="S8" s="2" t="e">
        <f t="shared" si="1"/>
        <v>#DIV/0!</v>
      </c>
      <c r="T8" s="2">
        <f t="shared" si="2"/>
        <v>0</v>
      </c>
    </row>
    <row r="9" spans="1:20" ht="8.25">
      <c r="A9" s="2" t="s">
        <v>121</v>
      </c>
      <c r="B9" s="2" t="s">
        <v>121</v>
      </c>
      <c r="C9" s="2">
        <v>0.02</v>
      </c>
      <c r="D9" s="2" t="s">
        <v>125</v>
      </c>
      <c r="E9" s="2">
        <v>0.16</v>
      </c>
      <c r="F9" s="2">
        <v>0.1</v>
      </c>
      <c r="G9" s="2">
        <v>0.22</v>
      </c>
      <c r="H9" s="2">
        <v>0.071</v>
      </c>
      <c r="I9" s="2">
        <v>0.16</v>
      </c>
      <c r="J9" s="2">
        <v>0.16</v>
      </c>
      <c r="K9" s="2">
        <v>0.11</v>
      </c>
      <c r="L9" s="2">
        <v>0.12</v>
      </c>
      <c r="M9" s="2">
        <v>0.12</v>
      </c>
      <c r="N9" s="2">
        <v>0.13</v>
      </c>
      <c r="O9" s="2">
        <v>0.094</v>
      </c>
      <c r="P9" s="2">
        <v>0.13</v>
      </c>
      <c r="Q9" s="2">
        <f t="shared" si="0"/>
        <v>0.22</v>
      </c>
      <c r="R9" s="12">
        <f aca="true" t="shared" si="3" ref="R9:R24">MIN(E9:P9)</f>
        <v>0.071</v>
      </c>
      <c r="S9" s="2">
        <f t="shared" si="1"/>
        <v>0.13125</v>
      </c>
      <c r="T9" s="2">
        <f t="shared" si="2"/>
        <v>12</v>
      </c>
    </row>
    <row r="10" spans="1:20" ht="16.5">
      <c r="A10" s="1" t="s">
        <v>122</v>
      </c>
      <c r="B10" s="1" t="s">
        <v>123</v>
      </c>
      <c r="C10" s="2">
        <v>0.01</v>
      </c>
      <c r="D10" s="2" t="s">
        <v>125</v>
      </c>
      <c r="E10" s="2">
        <v>0.15</v>
      </c>
      <c r="F10" s="2">
        <v>0.045</v>
      </c>
      <c r="G10" s="2">
        <v>0.07</v>
      </c>
      <c r="H10" s="2">
        <v>0.039</v>
      </c>
      <c r="I10" s="2">
        <v>0.042</v>
      </c>
      <c r="J10" s="2">
        <v>0.042</v>
      </c>
      <c r="K10" s="2">
        <v>0.059</v>
      </c>
      <c r="L10" s="2">
        <v>0.036</v>
      </c>
      <c r="M10" s="2">
        <v>0.028</v>
      </c>
      <c r="N10" s="2">
        <v>0.044</v>
      </c>
      <c r="O10" s="2">
        <v>0.028</v>
      </c>
      <c r="P10" s="2">
        <v>0.042</v>
      </c>
      <c r="Q10" s="1">
        <f t="shared" si="0"/>
        <v>0.15</v>
      </c>
      <c r="R10" s="12">
        <f t="shared" si="3"/>
        <v>0.028</v>
      </c>
      <c r="S10" s="1">
        <f t="shared" si="1"/>
        <v>0.052083333333333336</v>
      </c>
      <c r="T10" s="2">
        <f t="shared" si="2"/>
        <v>12</v>
      </c>
    </row>
    <row r="11" spans="1:20" ht="8.25">
      <c r="A11" s="2" t="s">
        <v>124</v>
      </c>
      <c r="B11" s="2" t="s">
        <v>124</v>
      </c>
      <c r="C11" s="1">
        <v>1</v>
      </c>
      <c r="D11" s="2" t="s">
        <v>125</v>
      </c>
      <c r="E11" s="2">
        <v>6.6</v>
      </c>
      <c r="F11" s="2">
        <v>6</v>
      </c>
      <c r="G11" s="2">
        <v>8.9</v>
      </c>
      <c r="H11" s="2">
        <v>8.8</v>
      </c>
      <c r="I11" s="2">
        <v>4.7</v>
      </c>
      <c r="J11" s="2">
        <v>5.9</v>
      </c>
      <c r="K11" s="2">
        <v>3.4</v>
      </c>
      <c r="L11" s="2">
        <v>8.6</v>
      </c>
      <c r="M11" s="2">
        <v>5.6</v>
      </c>
      <c r="N11" s="2">
        <v>2.9</v>
      </c>
      <c r="O11" s="2">
        <v>3.7</v>
      </c>
      <c r="P11" s="2">
        <v>5.6</v>
      </c>
      <c r="Q11" s="2">
        <f t="shared" si="0"/>
        <v>8.9</v>
      </c>
      <c r="R11" s="12">
        <f t="shared" si="3"/>
        <v>2.9</v>
      </c>
      <c r="S11" s="2">
        <f t="shared" si="1"/>
        <v>5.891666666666666</v>
      </c>
      <c r="T11" s="2">
        <f t="shared" si="2"/>
        <v>12</v>
      </c>
    </row>
    <row r="12" spans="1:20" ht="8.25">
      <c r="A12" s="2" t="s">
        <v>11</v>
      </c>
      <c r="B12" s="2" t="s">
        <v>55</v>
      </c>
      <c r="C12" s="2">
        <v>0.02</v>
      </c>
      <c r="D12" s="2" t="s">
        <v>15</v>
      </c>
      <c r="E12" s="2">
        <v>0.0295</v>
      </c>
      <c r="F12" s="2">
        <v>0.136</v>
      </c>
      <c r="G12" s="2">
        <v>0.136</v>
      </c>
      <c r="H12" s="2">
        <v>0.1585</v>
      </c>
      <c r="I12" s="2">
        <v>0.1756</v>
      </c>
      <c r="J12" s="2">
        <v>0.089</v>
      </c>
      <c r="K12" s="2">
        <v>0.0414</v>
      </c>
      <c r="L12" s="12">
        <v>0.0391</v>
      </c>
      <c r="M12" s="2">
        <v>0.0654</v>
      </c>
      <c r="N12" s="12">
        <v>0.0856</v>
      </c>
      <c r="O12" s="2">
        <v>0.0523</v>
      </c>
      <c r="P12" s="2">
        <v>0.1083</v>
      </c>
      <c r="Q12" s="2">
        <f t="shared" si="0"/>
        <v>0.1756</v>
      </c>
      <c r="R12" s="12">
        <f t="shared" si="3"/>
        <v>0.0295</v>
      </c>
      <c r="S12" s="2">
        <f t="shared" si="1"/>
        <v>0.09305833333333334</v>
      </c>
      <c r="T12" s="2">
        <f t="shared" si="2"/>
        <v>12</v>
      </c>
    </row>
    <row r="13" spans="1:20" ht="8.25">
      <c r="A13" s="2" t="s">
        <v>50</v>
      </c>
      <c r="B13" s="2" t="s">
        <v>66</v>
      </c>
      <c r="C13" s="2">
        <v>0.0002</v>
      </c>
      <c r="D13" s="2" t="s">
        <v>125</v>
      </c>
      <c r="E13" s="2" t="s">
        <v>14</v>
      </c>
      <c r="F13" s="2" t="s">
        <v>14</v>
      </c>
      <c r="G13" s="2" t="s">
        <v>14</v>
      </c>
      <c r="H13" s="2" t="s">
        <v>14</v>
      </c>
      <c r="I13" s="2">
        <v>0.0003</v>
      </c>
      <c r="J13" s="2">
        <v>0.0003</v>
      </c>
      <c r="K13" s="2" t="s">
        <v>14</v>
      </c>
      <c r="L13" s="12" t="s">
        <v>14</v>
      </c>
      <c r="M13" s="2" t="s">
        <v>14</v>
      </c>
      <c r="N13" s="12" t="s">
        <v>14</v>
      </c>
      <c r="O13" s="2" t="s">
        <v>14</v>
      </c>
      <c r="P13" s="2" t="s">
        <v>14</v>
      </c>
      <c r="Q13" s="2">
        <f t="shared" si="0"/>
        <v>0.0003</v>
      </c>
      <c r="R13" s="12">
        <f t="shared" si="3"/>
        <v>0.0003</v>
      </c>
      <c r="S13" s="2">
        <f t="shared" si="1"/>
        <v>0.0003</v>
      </c>
      <c r="T13" s="2">
        <f t="shared" si="2"/>
        <v>2</v>
      </c>
    </row>
    <row r="14" spans="1:20" ht="8.25">
      <c r="A14" s="2" t="s">
        <v>13</v>
      </c>
      <c r="B14" s="2" t="s">
        <v>56</v>
      </c>
      <c r="C14" s="2">
        <v>0.001</v>
      </c>
      <c r="D14" s="2" t="s">
        <v>1</v>
      </c>
      <c r="E14" s="2">
        <v>0.0011</v>
      </c>
      <c r="F14" s="2">
        <v>0.00012</v>
      </c>
      <c r="G14" s="2">
        <v>0.00012</v>
      </c>
      <c r="H14" s="2">
        <v>0.0014</v>
      </c>
      <c r="I14" s="2">
        <v>0.0013</v>
      </c>
      <c r="J14" s="2" t="s">
        <v>14</v>
      </c>
      <c r="K14" s="2" t="s">
        <v>14</v>
      </c>
      <c r="L14" s="12" t="s">
        <v>14</v>
      </c>
      <c r="M14" s="2" t="s">
        <v>14</v>
      </c>
      <c r="N14" s="12" t="s">
        <v>14</v>
      </c>
      <c r="O14" s="2" t="s">
        <v>14</v>
      </c>
      <c r="P14" s="2" t="s">
        <v>14</v>
      </c>
      <c r="Q14" s="2">
        <f t="shared" si="0"/>
        <v>0.0014</v>
      </c>
      <c r="R14" s="12">
        <f t="shared" si="3"/>
        <v>0.00012</v>
      </c>
      <c r="S14" s="2">
        <f t="shared" si="1"/>
        <v>0.000808</v>
      </c>
      <c r="T14" s="2">
        <f t="shared" si="2"/>
        <v>5</v>
      </c>
    </row>
    <row r="15" spans="1:20" ht="8.25">
      <c r="A15" s="2" t="s">
        <v>16</v>
      </c>
      <c r="B15" s="2" t="s">
        <v>57</v>
      </c>
      <c r="C15" s="2">
        <v>0.001</v>
      </c>
      <c r="D15" s="2" t="s">
        <v>15</v>
      </c>
      <c r="E15" s="2" t="s">
        <v>14</v>
      </c>
      <c r="F15" s="2" t="s">
        <v>14</v>
      </c>
      <c r="G15" s="2" t="s">
        <v>14</v>
      </c>
      <c r="H15" s="2" t="s">
        <v>14</v>
      </c>
      <c r="I15" s="2" t="s">
        <v>14</v>
      </c>
      <c r="J15" s="2" t="s">
        <v>14</v>
      </c>
      <c r="K15" s="2" t="s">
        <v>14</v>
      </c>
      <c r="L15" s="12" t="s">
        <v>14</v>
      </c>
      <c r="M15" s="2" t="s">
        <v>14</v>
      </c>
      <c r="N15" s="12" t="s">
        <v>14</v>
      </c>
      <c r="O15" s="2" t="s">
        <v>14</v>
      </c>
      <c r="P15" s="2" t="s">
        <v>14</v>
      </c>
      <c r="Q15" s="2">
        <f t="shared" si="0"/>
        <v>0</v>
      </c>
      <c r="R15" s="12">
        <f t="shared" si="3"/>
        <v>0</v>
      </c>
      <c r="S15" s="2" t="e">
        <f t="shared" si="1"/>
        <v>#DIV/0!</v>
      </c>
      <c r="T15" s="2">
        <f t="shared" si="2"/>
        <v>0</v>
      </c>
    </row>
    <row r="16" spans="1:20" ht="8.25">
      <c r="A16" s="2" t="s">
        <v>17</v>
      </c>
      <c r="B16" s="2" t="s">
        <v>58</v>
      </c>
      <c r="C16" s="2">
        <v>0.002</v>
      </c>
      <c r="D16" s="2" t="s">
        <v>15</v>
      </c>
      <c r="E16" s="2" t="s">
        <v>14</v>
      </c>
      <c r="F16" s="2" t="s">
        <v>14</v>
      </c>
      <c r="G16" s="2" t="s">
        <v>14</v>
      </c>
      <c r="H16" s="2" t="s">
        <v>14</v>
      </c>
      <c r="I16" s="2" t="s">
        <v>14</v>
      </c>
      <c r="J16" s="2" t="s">
        <v>14</v>
      </c>
      <c r="K16" s="2">
        <v>0.0028</v>
      </c>
      <c r="L16" s="12" t="s">
        <v>14</v>
      </c>
      <c r="M16" s="2" t="s">
        <v>14</v>
      </c>
      <c r="N16" s="12" t="s">
        <v>14</v>
      </c>
      <c r="O16" s="2" t="s">
        <v>14</v>
      </c>
      <c r="P16" s="2" t="s">
        <v>14</v>
      </c>
      <c r="Q16" s="2">
        <f t="shared" si="0"/>
        <v>0.0028</v>
      </c>
      <c r="R16" s="12">
        <f t="shared" si="3"/>
        <v>0.0028</v>
      </c>
      <c r="S16" s="2">
        <f t="shared" si="1"/>
        <v>0.0028</v>
      </c>
      <c r="T16" s="2">
        <f t="shared" si="2"/>
        <v>1</v>
      </c>
    </row>
    <row r="17" spans="1:20" ht="8.25">
      <c r="A17" s="2" t="s">
        <v>18</v>
      </c>
      <c r="B17" s="2" t="s">
        <v>59</v>
      </c>
      <c r="C17" s="2">
        <v>0.01</v>
      </c>
      <c r="D17" s="2" t="s">
        <v>15</v>
      </c>
      <c r="E17" s="2">
        <v>0.3412</v>
      </c>
      <c r="F17" s="2">
        <v>0.4925</v>
      </c>
      <c r="G17" s="2">
        <v>0.4925</v>
      </c>
      <c r="H17" s="2">
        <v>1.471</v>
      </c>
      <c r="I17" s="2">
        <v>0.9067</v>
      </c>
      <c r="J17" s="2">
        <v>0.58</v>
      </c>
      <c r="K17" s="2">
        <v>0.4093</v>
      </c>
      <c r="L17" s="12">
        <v>0.4992</v>
      </c>
      <c r="M17" s="2">
        <v>0.4091</v>
      </c>
      <c r="N17" s="12">
        <v>0.3577</v>
      </c>
      <c r="O17" s="2">
        <v>0.4223</v>
      </c>
      <c r="P17" s="2">
        <v>0.6241</v>
      </c>
      <c r="Q17" s="2">
        <f t="shared" si="0"/>
        <v>1.471</v>
      </c>
      <c r="R17" s="12">
        <f t="shared" si="3"/>
        <v>0.3412</v>
      </c>
      <c r="S17" s="2">
        <f t="shared" si="1"/>
        <v>0.5838</v>
      </c>
      <c r="T17" s="2">
        <f t="shared" si="2"/>
        <v>12</v>
      </c>
    </row>
    <row r="18" spans="1:20" ht="8.25">
      <c r="A18" s="2" t="s">
        <v>9</v>
      </c>
      <c r="B18" s="2" t="s">
        <v>54</v>
      </c>
      <c r="C18" s="2">
        <v>0.02</v>
      </c>
      <c r="D18" s="2" t="s">
        <v>31</v>
      </c>
      <c r="E18" s="2">
        <v>0.02</v>
      </c>
      <c r="F18" s="2">
        <v>0.02</v>
      </c>
      <c r="G18" s="2">
        <v>0.02</v>
      </c>
      <c r="H18" s="2" t="s">
        <v>14</v>
      </c>
      <c r="I18" s="2" t="s">
        <v>14</v>
      </c>
      <c r="J18" s="2" t="s">
        <v>14</v>
      </c>
      <c r="K18" s="2" t="s">
        <v>14</v>
      </c>
      <c r="L18" s="12" t="s">
        <v>14</v>
      </c>
      <c r="M18" s="2" t="s">
        <v>14</v>
      </c>
      <c r="N18" s="12" t="s">
        <v>14</v>
      </c>
      <c r="O18" s="2" t="s">
        <v>14</v>
      </c>
      <c r="P18" s="2" t="s">
        <v>14</v>
      </c>
      <c r="Q18" s="2">
        <f t="shared" si="0"/>
        <v>0.02</v>
      </c>
      <c r="R18" s="12">
        <f t="shared" si="3"/>
        <v>0.02</v>
      </c>
      <c r="S18" s="2">
        <f t="shared" si="1"/>
        <v>0.02</v>
      </c>
      <c r="T18" s="2">
        <f t="shared" si="2"/>
        <v>3</v>
      </c>
    </row>
    <row r="19" spans="1:20" ht="8.25">
      <c r="A19" s="2" t="s">
        <v>19</v>
      </c>
      <c r="B19" s="2" t="s">
        <v>60</v>
      </c>
      <c r="C19" s="2">
        <v>0.001</v>
      </c>
      <c r="D19" s="2" t="s">
        <v>15</v>
      </c>
      <c r="E19" s="2">
        <v>0.041</v>
      </c>
      <c r="F19" s="2">
        <v>0.046</v>
      </c>
      <c r="G19" s="2">
        <v>0.046</v>
      </c>
      <c r="H19" s="2">
        <v>0.0651</v>
      </c>
      <c r="I19" s="2">
        <v>0.0542</v>
      </c>
      <c r="J19" s="2">
        <v>0.04</v>
      </c>
      <c r="K19" s="2">
        <v>0.0358</v>
      </c>
      <c r="L19" s="12">
        <v>0.0418</v>
      </c>
      <c r="M19" s="2">
        <v>0.0372</v>
      </c>
      <c r="N19" s="12">
        <v>0.0384</v>
      </c>
      <c r="O19" s="2">
        <v>0.0454</v>
      </c>
      <c r="P19" s="2">
        <v>0.0589</v>
      </c>
      <c r="Q19" s="2">
        <f t="shared" si="0"/>
        <v>0.0651</v>
      </c>
      <c r="R19" s="12">
        <f t="shared" si="3"/>
        <v>0.0358</v>
      </c>
      <c r="S19" s="2">
        <f t="shared" si="1"/>
        <v>0.045816666666666665</v>
      </c>
      <c r="T19" s="2">
        <f t="shared" si="2"/>
        <v>12</v>
      </c>
    </row>
    <row r="20" spans="1:20" ht="8.25">
      <c r="A20" s="2" t="s">
        <v>20</v>
      </c>
      <c r="B20" s="2" t="s">
        <v>61</v>
      </c>
      <c r="C20" s="2">
        <v>0.001</v>
      </c>
      <c r="D20" s="2" t="s">
        <v>1</v>
      </c>
      <c r="E20" s="2" t="s">
        <v>14</v>
      </c>
      <c r="F20" s="2">
        <v>0.0012</v>
      </c>
      <c r="G20" s="2">
        <v>0.0012</v>
      </c>
      <c r="H20" s="2" t="s">
        <v>14</v>
      </c>
      <c r="I20" s="2" t="s">
        <v>14</v>
      </c>
      <c r="J20" s="2" t="s">
        <v>14</v>
      </c>
      <c r="K20" s="2" t="s">
        <v>14</v>
      </c>
      <c r="L20" s="12" t="s">
        <v>14</v>
      </c>
      <c r="M20" s="2" t="s">
        <v>14</v>
      </c>
      <c r="N20" s="12" t="s">
        <v>14</v>
      </c>
      <c r="O20" s="2" t="s">
        <v>14</v>
      </c>
      <c r="P20" s="2" t="s">
        <v>14</v>
      </c>
      <c r="Q20" s="2">
        <f t="shared" si="0"/>
        <v>0.0012</v>
      </c>
      <c r="R20" s="12">
        <f t="shared" si="3"/>
        <v>0.0012</v>
      </c>
      <c r="S20" s="2">
        <f t="shared" si="1"/>
        <v>0.0012</v>
      </c>
      <c r="T20" s="2">
        <f t="shared" si="2"/>
        <v>2</v>
      </c>
    </row>
    <row r="21" spans="1:20" ht="8.25">
      <c r="A21" s="2" t="s">
        <v>21</v>
      </c>
      <c r="B21" s="2" t="s">
        <v>62</v>
      </c>
      <c r="C21" s="2">
        <v>0.002</v>
      </c>
      <c r="D21" s="2" t="s">
        <v>1</v>
      </c>
      <c r="E21" s="2" t="s">
        <v>14</v>
      </c>
      <c r="F21" s="2" t="s">
        <v>14</v>
      </c>
      <c r="G21" s="2" t="s">
        <v>14</v>
      </c>
      <c r="H21" s="2" t="s">
        <v>14</v>
      </c>
      <c r="I21" s="2" t="s">
        <v>14</v>
      </c>
      <c r="J21" s="2" t="s">
        <v>14</v>
      </c>
      <c r="K21" s="2" t="s">
        <v>14</v>
      </c>
      <c r="L21" s="12" t="s">
        <v>14</v>
      </c>
      <c r="M21" s="2" t="s">
        <v>14</v>
      </c>
      <c r="N21" s="12">
        <v>0.0032</v>
      </c>
      <c r="O21" s="2" t="s">
        <v>14</v>
      </c>
      <c r="P21" s="2" t="s">
        <v>14</v>
      </c>
      <c r="Q21" s="2">
        <f t="shared" si="0"/>
        <v>0.0032</v>
      </c>
      <c r="R21" s="12">
        <f t="shared" si="3"/>
        <v>0.0032</v>
      </c>
      <c r="S21" s="2">
        <f t="shared" si="1"/>
        <v>0.0032</v>
      </c>
      <c r="T21" s="2">
        <f t="shared" si="2"/>
        <v>1</v>
      </c>
    </row>
    <row r="22" spans="1:20" ht="8.25">
      <c r="A22" s="2" t="s">
        <v>51</v>
      </c>
      <c r="B22" s="2" t="s">
        <v>65</v>
      </c>
      <c r="C22" s="2">
        <v>0.005</v>
      </c>
      <c r="D22" s="2" t="s">
        <v>125</v>
      </c>
      <c r="E22" s="2" t="s">
        <v>14</v>
      </c>
      <c r="F22" s="2" t="s">
        <v>14</v>
      </c>
      <c r="G22" s="2" t="s">
        <v>14</v>
      </c>
      <c r="H22" s="2">
        <v>0.0165</v>
      </c>
      <c r="I22" s="2" t="s">
        <v>14</v>
      </c>
      <c r="J22" s="2" t="s">
        <v>14</v>
      </c>
      <c r="K22" s="2" t="s">
        <v>14</v>
      </c>
      <c r="L22" s="12" t="s">
        <v>14</v>
      </c>
      <c r="M22" s="2" t="s">
        <v>14</v>
      </c>
      <c r="N22" s="12" t="s">
        <v>14</v>
      </c>
      <c r="O22" s="2" t="s">
        <v>14</v>
      </c>
      <c r="P22" s="2" t="s">
        <v>14</v>
      </c>
      <c r="Q22" s="2">
        <f t="shared" si="0"/>
        <v>0.0165</v>
      </c>
      <c r="R22" s="12">
        <f t="shared" si="3"/>
        <v>0.0165</v>
      </c>
      <c r="S22" s="2">
        <f t="shared" si="1"/>
        <v>0.0165</v>
      </c>
      <c r="T22" s="2">
        <f t="shared" si="2"/>
        <v>1</v>
      </c>
    </row>
    <row r="23" spans="1:20" ht="8.25">
      <c r="A23" s="2" t="s">
        <v>22</v>
      </c>
      <c r="B23" s="2" t="s">
        <v>63</v>
      </c>
      <c r="C23" s="2">
        <v>0.003</v>
      </c>
      <c r="D23" s="2" t="s">
        <v>1</v>
      </c>
      <c r="E23" s="2">
        <v>0.0062</v>
      </c>
      <c r="F23" s="2">
        <v>0.0076</v>
      </c>
      <c r="G23" s="2">
        <v>0.0076</v>
      </c>
      <c r="H23" s="2">
        <v>0.0075</v>
      </c>
      <c r="I23" s="2">
        <v>0.0058</v>
      </c>
      <c r="J23" s="2">
        <v>0.011</v>
      </c>
      <c r="K23" s="2">
        <v>0.0097</v>
      </c>
      <c r="L23" s="12" t="s">
        <v>14</v>
      </c>
      <c r="M23" s="2" t="s">
        <v>14</v>
      </c>
      <c r="N23" s="12" t="s">
        <v>14</v>
      </c>
      <c r="O23" s="2" t="s">
        <v>14</v>
      </c>
      <c r="P23" s="2">
        <v>0.1101</v>
      </c>
      <c r="Q23" s="2">
        <f t="shared" si="0"/>
        <v>0.1101</v>
      </c>
      <c r="R23" s="12">
        <f t="shared" si="3"/>
        <v>0.0058</v>
      </c>
      <c r="S23" s="2">
        <f t="shared" si="1"/>
        <v>0.020687499999999998</v>
      </c>
      <c r="T23" s="2">
        <f t="shared" si="2"/>
        <v>8</v>
      </c>
    </row>
    <row r="24" spans="1:20" s="23" customFormat="1" ht="16.5">
      <c r="A24" s="1" t="s">
        <v>25</v>
      </c>
      <c r="B24" s="1" t="s">
        <v>64</v>
      </c>
      <c r="C24" s="1"/>
      <c r="D24" s="1" t="s">
        <v>32</v>
      </c>
      <c r="E24" s="1">
        <v>3.6</v>
      </c>
      <c r="F24" s="1">
        <v>3.2</v>
      </c>
      <c r="G24" s="1">
        <v>3</v>
      </c>
      <c r="H24" s="1">
        <v>12.4</v>
      </c>
      <c r="I24" s="1">
        <v>6.4</v>
      </c>
      <c r="J24" s="1">
        <v>4.4</v>
      </c>
      <c r="K24" s="1">
        <v>4</v>
      </c>
      <c r="L24" s="23">
        <v>11.5</v>
      </c>
      <c r="M24" s="1">
        <v>2.5</v>
      </c>
      <c r="N24" s="1">
        <v>6.5</v>
      </c>
      <c r="O24" s="1">
        <v>3.5</v>
      </c>
      <c r="P24" s="1">
        <v>1.5</v>
      </c>
      <c r="Q24" s="1">
        <v>3</v>
      </c>
      <c r="R24" s="23">
        <f t="shared" si="3"/>
        <v>1.5</v>
      </c>
      <c r="S24" s="1">
        <f t="shared" si="1"/>
        <v>5.208333333333333</v>
      </c>
      <c r="T24" s="1">
        <f t="shared" si="2"/>
        <v>12</v>
      </c>
    </row>
    <row r="25" spans="1:20" ht="8.25">
      <c r="A25" s="12" t="s">
        <v>114</v>
      </c>
      <c r="C25" s="12" t="s">
        <v>133</v>
      </c>
      <c r="S25" s="12" t="e">
        <f>AVERAGE(F25:Q25)</f>
        <v>#DIV/0!</v>
      </c>
      <c r="T25" s="2">
        <f t="shared" si="2"/>
        <v>0</v>
      </c>
    </row>
    <row r="26" spans="1:20" ht="8.25">
      <c r="A26" s="12" t="s">
        <v>87</v>
      </c>
      <c r="C26" s="2">
        <v>0.028</v>
      </c>
      <c r="D26" s="12" t="s">
        <v>113</v>
      </c>
      <c r="E26" s="12" t="s">
        <v>14</v>
      </c>
      <c r="H26" s="12" t="s">
        <v>14</v>
      </c>
      <c r="K26" s="12" t="s">
        <v>14</v>
      </c>
      <c r="N26" s="12" t="s">
        <v>14</v>
      </c>
      <c r="Q26" s="12">
        <f aca="true" t="shared" si="4" ref="Q26:Q35">MAX(D26:N26)</f>
        <v>0</v>
      </c>
      <c r="R26" s="12">
        <f aca="true" t="shared" si="5" ref="R26:R54">MIN(E26:P26)</f>
        <v>0</v>
      </c>
      <c r="S26" s="12">
        <f aca="true" t="shared" si="6" ref="S26:S54">AVERAGE(E26:Q26)</f>
        <v>0</v>
      </c>
      <c r="T26" s="2">
        <f aca="true" t="shared" si="7" ref="T26:T54">COUNT(E26:P26)</f>
        <v>0</v>
      </c>
    </row>
    <row r="27" spans="1:20" ht="8.25">
      <c r="A27" s="2" t="s">
        <v>88</v>
      </c>
      <c r="B27" s="2"/>
      <c r="C27" s="2">
        <v>0.28</v>
      </c>
      <c r="D27" s="2" t="s">
        <v>113</v>
      </c>
      <c r="E27" s="10" t="s">
        <v>14</v>
      </c>
      <c r="G27" s="4"/>
      <c r="H27" s="10" t="s">
        <v>14</v>
      </c>
      <c r="I27" s="10"/>
      <c r="J27" s="10"/>
      <c r="K27" s="10" t="s">
        <v>14</v>
      </c>
      <c r="M27" s="10"/>
      <c r="N27" s="10" t="s">
        <v>14</v>
      </c>
      <c r="P27" s="10"/>
      <c r="Q27" s="12">
        <f t="shared" si="4"/>
        <v>0</v>
      </c>
      <c r="R27" s="12">
        <f t="shared" si="5"/>
        <v>0</v>
      </c>
      <c r="S27" s="12">
        <f t="shared" si="6"/>
        <v>0</v>
      </c>
      <c r="T27" s="2">
        <f t="shared" si="7"/>
        <v>0</v>
      </c>
    </row>
    <row r="28" spans="1:20" ht="8.25">
      <c r="A28" s="2" t="s">
        <v>89</v>
      </c>
      <c r="B28" s="2"/>
      <c r="C28" s="2">
        <v>0.28</v>
      </c>
      <c r="D28" s="2" t="s">
        <v>113</v>
      </c>
      <c r="E28" s="2" t="s">
        <v>14</v>
      </c>
      <c r="G28" s="2"/>
      <c r="H28" s="2" t="s">
        <v>14</v>
      </c>
      <c r="I28" s="2"/>
      <c r="J28" s="2"/>
      <c r="K28" s="2" t="s">
        <v>14</v>
      </c>
      <c r="M28" s="2"/>
      <c r="N28" s="2" t="s">
        <v>14</v>
      </c>
      <c r="P28" s="2"/>
      <c r="Q28" s="12">
        <f t="shared" si="4"/>
        <v>0</v>
      </c>
      <c r="R28" s="12">
        <f t="shared" si="5"/>
        <v>0</v>
      </c>
      <c r="S28" s="12">
        <f t="shared" si="6"/>
        <v>0</v>
      </c>
      <c r="T28" s="2">
        <f t="shared" si="7"/>
        <v>0</v>
      </c>
    </row>
    <row r="29" spans="1:20" ht="8.25">
      <c r="A29" s="2" t="s">
        <v>90</v>
      </c>
      <c r="B29" s="2"/>
      <c r="C29" s="2">
        <v>0.28</v>
      </c>
      <c r="D29" s="2" t="s">
        <v>113</v>
      </c>
      <c r="E29" s="2" t="s">
        <v>14</v>
      </c>
      <c r="G29" s="2"/>
      <c r="H29" s="2" t="s">
        <v>14</v>
      </c>
      <c r="I29" s="2"/>
      <c r="J29" s="2"/>
      <c r="K29" s="2" t="s">
        <v>14</v>
      </c>
      <c r="M29" s="2"/>
      <c r="N29" s="2" t="s">
        <v>14</v>
      </c>
      <c r="P29" s="2"/>
      <c r="Q29" s="12">
        <f t="shared" si="4"/>
        <v>0</v>
      </c>
      <c r="R29" s="12">
        <f t="shared" si="5"/>
        <v>0</v>
      </c>
      <c r="S29" s="12">
        <f t="shared" si="6"/>
        <v>0</v>
      </c>
      <c r="T29" s="2">
        <f t="shared" si="7"/>
        <v>0</v>
      </c>
    </row>
    <row r="30" spans="1:20" ht="8.25">
      <c r="A30" s="2" t="s">
        <v>91</v>
      </c>
      <c r="B30" s="2"/>
      <c r="C30" s="2">
        <v>0.28</v>
      </c>
      <c r="D30" s="2" t="s">
        <v>113</v>
      </c>
      <c r="E30" s="2" t="s">
        <v>14</v>
      </c>
      <c r="G30" s="2"/>
      <c r="H30" s="2" t="s">
        <v>14</v>
      </c>
      <c r="I30" s="2"/>
      <c r="J30" s="2"/>
      <c r="K30" s="2" t="s">
        <v>14</v>
      </c>
      <c r="M30" s="2"/>
      <c r="N30" s="2" t="s">
        <v>14</v>
      </c>
      <c r="P30" s="2"/>
      <c r="Q30" s="12">
        <f t="shared" si="4"/>
        <v>0</v>
      </c>
      <c r="R30" s="12">
        <f t="shared" si="5"/>
        <v>0</v>
      </c>
      <c r="S30" s="12">
        <f t="shared" si="6"/>
        <v>0</v>
      </c>
      <c r="T30" s="2">
        <f t="shared" si="7"/>
        <v>0</v>
      </c>
    </row>
    <row r="31" spans="1:20" ht="8.25">
      <c r="A31" s="2" t="s">
        <v>92</v>
      </c>
      <c r="B31" s="2"/>
      <c r="C31" s="2">
        <v>0.28</v>
      </c>
      <c r="D31" s="12" t="s">
        <v>113</v>
      </c>
      <c r="E31" s="2" t="s">
        <v>14</v>
      </c>
      <c r="G31" s="2"/>
      <c r="H31" s="2" t="s">
        <v>14</v>
      </c>
      <c r="I31" s="2"/>
      <c r="J31" s="2"/>
      <c r="K31" s="2" t="s">
        <v>14</v>
      </c>
      <c r="M31" s="2"/>
      <c r="N31" s="2" t="s">
        <v>14</v>
      </c>
      <c r="P31" s="2"/>
      <c r="Q31" s="12">
        <f t="shared" si="4"/>
        <v>0</v>
      </c>
      <c r="R31" s="12">
        <f t="shared" si="5"/>
        <v>0</v>
      </c>
      <c r="S31" s="12">
        <f t="shared" si="6"/>
        <v>0</v>
      </c>
      <c r="T31" s="2">
        <f t="shared" si="7"/>
        <v>0</v>
      </c>
    </row>
    <row r="32" spans="1:20" ht="8.25">
      <c r="A32" s="2" t="s">
        <v>93</v>
      </c>
      <c r="B32" s="2"/>
      <c r="C32" s="2">
        <v>0.28</v>
      </c>
      <c r="D32" s="2" t="s">
        <v>113</v>
      </c>
      <c r="E32" s="11" t="s">
        <v>14</v>
      </c>
      <c r="G32" s="11"/>
      <c r="H32" s="11" t="s">
        <v>14</v>
      </c>
      <c r="I32" s="11"/>
      <c r="J32" s="11"/>
      <c r="K32" s="11" t="s">
        <v>14</v>
      </c>
      <c r="M32" s="11"/>
      <c r="N32" s="11" t="s">
        <v>14</v>
      </c>
      <c r="P32" s="11"/>
      <c r="Q32" s="12">
        <f t="shared" si="4"/>
        <v>0</v>
      </c>
      <c r="R32" s="12">
        <f t="shared" si="5"/>
        <v>0</v>
      </c>
      <c r="S32" s="12">
        <f t="shared" si="6"/>
        <v>0</v>
      </c>
      <c r="T32" s="2">
        <f t="shared" si="7"/>
        <v>0</v>
      </c>
    </row>
    <row r="33" spans="1:20" ht="8.25">
      <c r="A33" s="2" t="s">
        <v>94</v>
      </c>
      <c r="B33" s="2"/>
      <c r="C33" s="2">
        <v>0.28</v>
      </c>
      <c r="D33" s="2" t="s">
        <v>113</v>
      </c>
      <c r="E33" s="11" t="s">
        <v>14</v>
      </c>
      <c r="G33" s="11"/>
      <c r="H33" s="11" t="s">
        <v>14</v>
      </c>
      <c r="I33" s="11"/>
      <c r="J33" s="11"/>
      <c r="K33" s="11" t="s">
        <v>14</v>
      </c>
      <c r="M33" s="11"/>
      <c r="N33" s="11" t="s">
        <v>14</v>
      </c>
      <c r="P33" s="11"/>
      <c r="Q33" s="12">
        <f t="shared" si="4"/>
        <v>0</v>
      </c>
      <c r="R33" s="12">
        <f t="shared" si="5"/>
        <v>0</v>
      </c>
      <c r="S33" s="12">
        <f t="shared" si="6"/>
        <v>0</v>
      </c>
      <c r="T33" s="2">
        <f t="shared" si="7"/>
        <v>0</v>
      </c>
    </row>
    <row r="34" spans="1:20" ht="8.25">
      <c r="A34" s="2" t="s">
        <v>95</v>
      </c>
      <c r="B34" s="2"/>
      <c r="C34" s="2">
        <v>0.028</v>
      </c>
      <c r="D34" s="2" t="s">
        <v>113</v>
      </c>
      <c r="E34" s="11" t="s">
        <v>14</v>
      </c>
      <c r="G34" s="11"/>
      <c r="H34" s="11" t="s">
        <v>14</v>
      </c>
      <c r="I34" s="11"/>
      <c r="J34" s="11"/>
      <c r="K34" s="11" t="s">
        <v>14</v>
      </c>
      <c r="M34" s="11"/>
      <c r="N34" s="11" t="s">
        <v>14</v>
      </c>
      <c r="P34" s="11"/>
      <c r="Q34" s="12">
        <f t="shared" si="4"/>
        <v>0</v>
      </c>
      <c r="R34" s="12">
        <f t="shared" si="5"/>
        <v>0</v>
      </c>
      <c r="S34" s="12">
        <f t="shared" si="6"/>
        <v>0</v>
      </c>
      <c r="T34" s="2">
        <f t="shared" si="7"/>
        <v>0</v>
      </c>
    </row>
    <row r="35" spans="1:20" ht="8.25">
      <c r="A35" s="2" t="s">
        <v>96</v>
      </c>
      <c r="B35" s="2"/>
      <c r="C35" s="2">
        <v>0.028</v>
      </c>
      <c r="D35" s="2" t="s">
        <v>113</v>
      </c>
      <c r="E35" s="11" t="s">
        <v>14</v>
      </c>
      <c r="G35" s="11"/>
      <c r="H35" s="11" t="s">
        <v>14</v>
      </c>
      <c r="I35" s="11"/>
      <c r="J35" s="11"/>
      <c r="K35" s="11" t="s">
        <v>14</v>
      </c>
      <c r="M35" s="11"/>
      <c r="N35" s="11" t="s">
        <v>14</v>
      </c>
      <c r="P35" s="11"/>
      <c r="Q35" s="12">
        <f t="shared" si="4"/>
        <v>0</v>
      </c>
      <c r="R35" s="12">
        <f t="shared" si="5"/>
        <v>0</v>
      </c>
      <c r="S35" s="12">
        <f t="shared" si="6"/>
        <v>0</v>
      </c>
      <c r="T35" s="2">
        <f t="shared" si="7"/>
        <v>0</v>
      </c>
    </row>
    <row r="36" spans="1:20" ht="8.25">
      <c r="A36" s="2" t="s">
        <v>97</v>
      </c>
      <c r="B36" s="2"/>
      <c r="C36" s="2">
        <v>0.028</v>
      </c>
      <c r="D36" s="12" t="s">
        <v>113</v>
      </c>
      <c r="E36" s="11" t="s">
        <v>14</v>
      </c>
      <c r="G36" s="11"/>
      <c r="H36" s="11" t="s">
        <v>14</v>
      </c>
      <c r="I36" s="11"/>
      <c r="J36" s="11"/>
      <c r="K36" s="11" t="s">
        <v>14</v>
      </c>
      <c r="M36" s="11"/>
      <c r="N36" s="11" t="s">
        <v>14</v>
      </c>
      <c r="P36" s="11"/>
      <c r="Q36" s="12">
        <v>0</v>
      </c>
      <c r="R36" s="12">
        <v>0</v>
      </c>
      <c r="S36" s="12">
        <v>0</v>
      </c>
      <c r="T36" s="2">
        <v>0</v>
      </c>
    </row>
    <row r="37" spans="1:20" ht="8.25">
      <c r="A37" s="2" t="s">
        <v>115</v>
      </c>
      <c r="B37" s="2"/>
      <c r="C37" s="2">
        <v>0.028</v>
      </c>
      <c r="D37" s="2" t="s">
        <v>113</v>
      </c>
      <c r="E37" s="11" t="s">
        <v>14</v>
      </c>
      <c r="G37" s="11"/>
      <c r="H37" s="11" t="s">
        <v>14</v>
      </c>
      <c r="I37" s="11"/>
      <c r="J37" s="11"/>
      <c r="K37" s="11" t="s">
        <v>14</v>
      </c>
      <c r="M37" s="11"/>
      <c r="N37" s="11" t="s">
        <v>14</v>
      </c>
      <c r="P37" s="11"/>
      <c r="Q37" s="12">
        <f aca="true" t="shared" si="8" ref="Q37:Q54">MAX(D37:N37)</f>
        <v>0</v>
      </c>
      <c r="R37" s="12">
        <f t="shared" si="5"/>
        <v>0</v>
      </c>
      <c r="S37" s="12">
        <f t="shared" si="6"/>
        <v>0</v>
      </c>
      <c r="T37" s="2">
        <f t="shared" si="7"/>
        <v>0</v>
      </c>
    </row>
    <row r="38" spans="1:20" ht="8.25">
      <c r="A38" s="2" t="s">
        <v>116</v>
      </c>
      <c r="B38" s="2"/>
      <c r="C38" s="2">
        <v>0.056</v>
      </c>
      <c r="D38" s="2" t="s">
        <v>113</v>
      </c>
      <c r="E38" s="11" t="s">
        <v>14</v>
      </c>
      <c r="G38" s="11"/>
      <c r="H38" s="11" t="s">
        <v>14</v>
      </c>
      <c r="I38" s="11"/>
      <c r="J38" s="11"/>
      <c r="K38" s="11" t="s">
        <v>14</v>
      </c>
      <c r="M38" s="11"/>
      <c r="N38" s="11" t="s">
        <v>14</v>
      </c>
      <c r="P38" s="11"/>
      <c r="Q38" s="12">
        <f t="shared" si="8"/>
        <v>0</v>
      </c>
      <c r="R38" s="12">
        <f t="shared" si="5"/>
        <v>0</v>
      </c>
      <c r="S38" s="12">
        <f t="shared" si="6"/>
        <v>0</v>
      </c>
      <c r="T38" s="2">
        <f t="shared" si="7"/>
        <v>0</v>
      </c>
    </row>
    <row r="39" spans="1:20" ht="8.25">
      <c r="A39" s="2" t="s">
        <v>98</v>
      </c>
      <c r="B39" s="2"/>
      <c r="C39" s="2">
        <v>0.028</v>
      </c>
      <c r="D39" s="2" t="s">
        <v>113</v>
      </c>
      <c r="E39" s="11" t="s">
        <v>14</v>
      </c>
      <c r="G39" s="11"/>
      <c r="H39" s="11" t="s">
        <v>14</v>
      </c>
      <c r="I39" s="11"/>
      <c r="J39" s="11"/>
      <c r="K39" s="11" t="s">
        <v>14</v>
      </c>
      <c r="M39" s="11"/>
      <c r="N39" s="11" t="s">
        <v>14</v>
      </c>
      <c r="P39" s="11"/>
      <c r="Q39" s="12">
        <f t="shared" si="8"/>
        <v>0</v>
      </c>
      <c r="R39" s="12">
        <f t="shared" si="5"/>
        <v>0</v>
      </c>
      <c r="S39" s="12">
        <f t="shared" si="6"/>
        <v>0</v>
      </c>
      <c r="T39" s="2">
        <f t="shared" si="7"/>
        <v>0</v>
      </c>
    </row>
    <row r="40" spans="1:20" ht="8.25">
      <c r="A40" s="2" t="s">
        <v>99</v>
      </c>
      <c r="B40" s="2"/>
      <c r="C40" s="2">
        <v>0.028</v>
      </c>
      <c r="D40" s="2" t="s">
        <v>113</v>
      </c>
      <c r="E40" s="11" t="s">
        <v>14</v>
      </c>
      <c r="G40" s="11"/>
      <c r="H40" s="11" t="s">
        <v>14</v>
      </c>
      <c r="I40" s="11"/>
      <c r="J40" s="11"/>
      <c r="K40" s="11" t="s">
        <v>14</v>
      </c>
      <c r="M40" s="11"/>
      <c r="N40" s="11" t="s">
        <v>14</v>
      </c>
      <c r="P40" s="11"/>
      <c r="Q40" s="12">
        <f t="shared" si="8"/>
        <v>0</v>
      </c>
      <c r="R40" s="12">
        <f t="shared" si="5"/>
        <v>0</v>
      </c>
      <c r="S40" s="12">
        <f t="shared" si="6"/>
        <v>0</v>
      </c>
      <c r="T40" s="2">
        <f t="shared" si="7"/>
        <v>0</v>
      </c>
    </row>
    <row r="41" spans="1:20" ht="8.25">
      <c r="A41" s="2" t="s">
        <v>100</v>
      </c>
      <c r="B41" s="2"/>
      <c r="C41" s="2">
        <v>0.028</v>
      </c>
      <c r="D41" s="12" t="s">
        <v>113</v>
      </c>
      <c r="E41" s="11" t="s">
        <v>14</v>
      </c>
      <c r="G41" s="11"/>
      <c r="H41" s="11" t="s">
        <v>14</v>
      </c>
      <c r="I41" s="11"/>
      <c r="J41" s="11"/>
      <c r="K41" s="11" t="s">
        <v>14</v>
      </c>
      <c r="M41" s="11"/>
      <c r="N41" s="11" t="s">
        <v>14</v>
      </c>
      <c r="P41" s="11"/>
      <c r="Q41" s="12">
        <f t="shared" si="8"/>
        <v>0</v>
      </c>
      <c r="R41" s="12">
        <f t="shared" si="5"/>
        <v>0</v>
      </c>
      <c r="S41" s="12">
        <f t="shared" si="6"/>
        <v>0</v>
      </c>
      <c r="T41" s="2">
        <f t="shared" si="7"/>
        <v>0</v>
      </c>
    </row>
    <row r="42" spans="1:20" ht="8.25">
      <c r="A42" s="2" t="s">
        <v>101</v>
      </c>
      <c r="B42" s="2"/>
      <c r="C42" s="2">
        <v>0.028</v>
      </c>
      <c r="D42" s="2" t="s">
        <v>113</v>
      </c>
      <c r="E42" s="11" t="s">
        <v>14</v>
      </c>
      <c r="G42" s="11"/>
      <c r="H42" s="11" t="s">
        <v>14</v>
      </c>
      <c r="I42" s="11"/>
      <c r="J42" s="11"/>
      <c r="K42" s="11" t="s">
        <v>14</v>
      </c>
      <c r="M42" s="11"/>
      <c r="N42" s="11" t="s">
        <v>14</v>
      </c>
      <c r="P42" s="11"/>
      <c r="Q42" s="12">
        <f t="shared" si="8"/>
        <v>0</v>
      </c>
      <c r="R42" s="12">
        <f t="shared" si="5"/>
        <v>0</v>
      </c>
      <c r="S42" s="12">
        <f t="shared" si="6"/>
        <v>0</v>
      </c>
      <c r="T42" s="2">
        <f t="shared" si="7"/>
        <v>0</v>
      </c>
    </row>
    <row r="43" spans="1:20" ht="8.25">
      <c r="A43" s="2" t="s">
        <v>102</v>
      </c>
      <c r="B43" s="2"/>
      <c r="C43" s="2">
        <v>0.028</v>
      </c>
      <c r="D43" s="2" t="s">
        <v>113</v>
      </c>
      <c r="E43" s="11" t="s">
        <v>14</v>
      </c>
      <c r="G43" s="11"/>
      <c r="H43" s="11" t="s">
        <v>14</v>
      </c>
      <c r="I43" s="11"/>
      <c r="J43" s="11"/>
      <c r="K43" s="11" t="s">
        <v>14</v>
      </c>
      <c r="M43" s="11"/>
      <c r="N43" s="11" t="s">
        <v>14</v>
      </c>
      <c r="P43" s="11"/>
      <c r="Q43" s="12">
        <f t="shared" si="8"/>
        <v>0</v>
      </c>
      <c r="R43" s="12">
        <f t="shared" si="5"/>
        <v>0</v>
      </c>
      <c r="S43" s="12">
        <f t="shared" si="6"/>
        <v>0</v>
      </c>
      <c r="T43" s="2">
        <f t="shared" si="7"/>
        <v>0</v>
      </c>
    </row>
    <row r="44" spans="1:20" ht="8.25">
      <c r="A44" s="2" t="s">
        <v>103</v>
      </c>
      <c r="B44" s="2"/>
      <c r="C44" s="2">
        <v>0.028</v>
      </c>
      <c r="D44" s="2" t="s">
        <v>113</v>
      </c>
      <c r="E44" s="2" t="s">
        <v>14</v>
      </c>
      <c r="G44" s="2"/>
      <c r="H44" s="2" t="s">
        <v>14</v>
      </c>
      <c r="I44" s="2"/>
      <c r="J44" s="2"/>
      <c r="K44" s="2" t="s">
        <v>14</v>
      </c>
      <c r="M44" s="2"/>
      <c r="N44" s="2" t="s">
        <v>14</v>
      </c>
      <c r="P44" s="2"/>
      <c r="Q44" s="12">
        <f t="shared" si="8"/>
        <v>0</v>
      </c>
      <c r="R44" s="12">
        <f t="shared" si="5"/>
        <v>0</v>
      </c>
      <c r="S44" s="12">
        <f t="shared" si="6"/>
        <v>0</v>
      </c>
      <c r="T44" s="2">
        <f t="shared" si="7"/>
        <v>0</v>
      </c>
    </row>
    <row r="45" spans="1:20" ht="8.25">
      <c r="A45" s="2" t="s">
        <v>104</v>
      </c>
      <c r="B45" s="2"/>
      <c r="C45" s="2">
        <v>0.028</v>
      </c>
      <c r="D45" s="2" t="s">
        <v>113</v>
      </c>
      <c r="E45" s="11" t="s">
        <v>14</v>
      </c>
      <c r="G45" s="11"/>
      <c r="H45" s="11" t="s">
        <v>14</v>
      </c>
      <c r="I45" s="11"/>
      <c r="J45" s="11"/>
      <c r="K45" s="11" t="s">
        <v>14</v>
      </c>
      <c r="M45" s="11"/>
      <c r="N45" s="11" t="s">
        <v>14</v>
      </c>
      <c r="P45" s="11"/>
      <c r="Q45" s="12">
        <f t="shared" si="8"/>
        <v>0</v>
      </c>
      <c r="R45" s="12">
        <f t="shared" si="5"/>
        <v>0</v>
      </c>
      <c r="S45" s="12">
        <f t="shared" si="6"/>
        <v>0</v>
      </c>
      <c r="T45" s="2">
        <f t="shared" si="7"/>
        <v>0</v>
      </c>
    </row>
    <row r="46" spans="1:20" ht="8.25">
      <c r="A46" s="2" t="s">
        <v>105</v>
      </c>
      <c r="B46" s="2"/>
      <c r="C46" s="2">
        <v>0.028</v>
      </c>
      <c r="D46" s="12" t="s">
        <v>113</v>
      </c>
      <c r="E46" s="11" t="s">
        <v>14</v>
      </c>
      <c r="G46" s="11"/>
      <c r="H46" s="11" t="s">
        <v>14</v>
      </c>
      <c r="I46" s="11"/>
      <c r="J46" s="11"/>
      <c r="K46" s="11" t="s">
        <v>14</v>
      </c>
      <c r="M46" s="11"/>
      <c r="N46" s="11" t="s">
        <v>14</v>
      </c>
      <c r="P46" s="11"/>
      <c r="Q46" s="12">
        <f t="shared" si="8"/>
        <v>0</v>
      </c>
      <c r="R46" s="12">
        <f t="shared" si="5"/>
        <v>0</v>
      </c>
      <c r="S46" s="12">
        <f t="shared" si="6"/>
        <v>0</v>
      </c>
      <c r="T46" s="2">
        <f t="shared" si="7"/>
        <v>0</v>
      </c>
    </row>
    <row r="47" spans="1:20" ht="8.25">
      <c r="A47" s="2" t="s">
        <v>106</v>
      </c>
      <c r="B47" s="2"/>
      <c r="C47" s="2">
        <v>0.028</v>
      </c>
      <c r="D47" s="2" t="s">
        <v>113</v>
      </c>
      <c r="E47" s="11" t="s">
        <v>14</v>
      </c>
      <c r="G47" s="11"/>
      <c r="H47" s="11" t="s">
        <v>14</v>
      </c>
      <c r="I47" s="11"/>
      <c r="J47" s="11"/>
      <c r="K47" s="11" t="s">
        <v>14</v>
      </c>
      <c r="M47" s="11"/>
      <c r="N47" s="11" t="s">
        <v>14</v>
      </c>
      <c r="P47" s="11"/>
      <c r="Q47" s="12">
        <f t="shared" si="8"/>
        <v>0</v>
      </c>
      <c r="R47" s="12">
        <f t="shared" si="5"/>
        <v>0</v>
      </c>
      <c r="S47" s="12">
        <f t="shared" si="6"/>
        <v>0</v>
      </c>
      <c r="T47" s="2">
        <f t="shared" si="7"/>
        <v>0</v>
      </c>
    </row>
    <row r="48" spans="1:20" ht="8.25">
      <c r="A48" s="2" t="s">
        <v>117</v>
      </c>
      <c r="B48" s="2"/>
      <c r="C48" s="2">
        <v>0.028</v>
      </c>
      <c r="D48" s="2" t="s">
        <v>113</v>
      </c>
      <c r="E48" s="11" t="s">
        <v>14</v>
      </c>
      <c r="G48" s="11"/>
      <c r="H48" s="11" t="s">
        <v>14</v>
      </c>
      <c r="I48" s="11"/>
      <c r="J48" s="11"/>
      <c r="K48" s="11" t="s">
        <v>14</v>
      </c>
      <c r="M48" s="11"/>
      <c r="N48" s="11" t="s">
        <v>14</v>
      </c>
      <c r="P48" s="11"/>
      <c r="Q48" s="12">
        <f t="shared" si="8"/>
        <v>0</v>
      </c>
      <c r="R48" s="12">
        <f t="shared" si="5"/>
        <v>0</v>
      </c>
      <c r="S48" s="12">
        <f t="shared" si="6"/>
        <v>0</v>
      </c>
      <c r="T48" s="2">
        <f t="shared" si="7"/>
        <v>0</v>
      </c>
    </row>
    <row r="49" spans="1:20" ht="8.25">
      <c r="A49" s="2" t="s">
        <v>107</v>
      </c>
      <c r="B49" s="2"/>
      <c r="C49" s="2">
        <v>0.028</v>
      </c>
      <c r="D49" s="2" t="s">
        <v>113</v>
      </c>
      <c r="E49" s="2" t="s">
        <v>14</v>
      </c>
      <c r="G49" s="11"/>
      <c r="H49" s="2" t="s">
        <v>14</v>
      </c>
      <c r="I49" s="2"/>
      <c r="J49" s="11"/>
      <c r="K49" s="2" t="s">
        <v>14</v>
      </c>
      <c r="M49" s="11"/>
      <c r="N49" s="2" t="s">
        <v>14</v>
      </c>
      <c r="P49" s="11"/>
      <c r="Q49" s="12">
        <f t="shared" si="8"/>
        <v>0</v>
      </c>
      <c r="R49" s="12">
        <f t="shared" si="5"/>
        <v>0</v>
      </c>
      <c r="S49" s="12">
        <f t="shared" si="6"/>
        <v>0</v>
      </c>
      <c r="T49" s="2">
        <f t="shared" si="7"/>
        <v>0</v>
      </c>
    </row>
    <row r="50" spans="1:20" ht="8.25">
      <c r="A50" s="2" t="s">
        <v>108</v>
      </c>
      <c r="B50" s="2"/>
      <c r="C50" s="2">
        <v>0.028</v>
      </c>
      <c r="D50" s="2" t="s">
        <v>113</v>
      </c>
      <c r="E50" s="11" t="s">
        <v>14</v>
      </c>
      <c r="G50" s="11"/>
      <c r="H50" s="11" t="s">
        <v>14</v>
      </c>
      <c r="I50" s="11"/>
      <c r="J50" s="11"/>
      <c r="K50" s="11" t="s">
        <v>14</v>
      </c>
      <c r="M50" s="11"/>
      <c r="N50" s="11" t="s">
        <v>14</v>
      </c>
      <c r="P50" s="11"/>
      <c r="Q50" s="12">
        <f t="shared" si="8"/>
        <v>0</v>
      </c>
      <c r="R50" s="12">
        <f t="shared" si="5"/>
        <v>0</v>
      </c>
      <c r="S50" s="12">
        <f t="shared" si="6"/>
        <v>0</v>
      </c>
      <c r="T50" s="2">
        <f t="shared" si="7"/>
        <v>0</v>
      </c>
    </row>
    <row r="51" spans="1:20" ht="8.25">
      <c r="A51" s="2" t="s">
        <v>109</v>
      </c>
      <c r="B51" s="2"/>
      <c r="C51" s="2">
        <v>0.028</v>
      </c>
      <c r="D51" s="2" t="s">
        <v>113</v>
      </c>
      <c r="E51" s="11" t="s">
        <v>14</v>
      </c>
      <c r="G51" s="11"/>
      <c r="H51" s="11" t="s">
        <v>14</v>
      </c>
      <c r="I51" s="11"/>
      <c r="J51" s="11"/>
      <c r="K51" s="11" t="s">
        <v>14</v>
      </c>
      <c r="M51" s="11"/>
      <c r="N51" s="11" t="s">
        <v>14</v>
      </c>
      <c r="P51" s="11"/>
      <c r="Q51" s="12">
        <f t="shared" si="8"/>
        <v>0</v>
      </c>
      <c r="R51" s="12">
        <f t="shared" si="5"/>
        <v>0</v>
      </c>
      <c r="S51" s="12">
        <f t="shared" si="6"/>
        <v>0</v>
      </c>
      <c r="T51" s="2">
        <f t="shared" si="7"/>
        <v>0</v>
      </c>
    </row>
    <row r="52" spans="1:20" ht="8.25">
      <c r="A52" s="2" t="s">
        <v>110</v>
      </c>
      <c r="B52" s="2"/>
      <c r="C52" s="2">
        <v>0.28</v>
      </c>
      <c r="D52" s="2" t="s">
        <v>113</v>
      </c>
      <c r="E52" s="11" t="s">
        <v>14</v>
      </c>
      <c r="G52" s="11"/>
      <c r="H52" s="11" t="s">
        <v>14</v>
      </c>
      <c r="I52" s="11"/>
      <c r="J52" s="11"/>
      <c r="K52" s="11" t="s">
        <v>14</v>
      </c>
      <c r="M52" s="11"/>
      <c r="N52" s="11" t="s">
        <v>14</v>
      </c>
      <c r="P52" s="11"/>
      <c r="Q52" s="12">
        <f t="shared" si="8"/>
        <v>0</v>
      </c>
      <c r="R52" s="12">
        <f t="shared" si="5"/>
        <v>0</v>
      </c>
      <c r="S52" s="12">
        <f t="shared" si="6"/>
        <v>0</v>
      </c>
      <c r="T52" s="2">
        <f t="shared" si="7"/>
        <v>0</v>
      </c>
    </row>
    <row r="53" spans="1:20" ht="8.25">
      <c r="A53" s="2" t="s">
        <v>111</v>
      </c>
      <c r="B53" s="2"/>
      <c r="C53" s="2">
        <v>2.1</v>
      </c>
      <c r="D53" s="2" t="s">
        <v>113</v>
      </c>
      <c r="E53" s="11" t="s">
        <v>14</v>
      </c>
      <c r="G53" s="11"/>
      <c r="H53" s="11" t="s">
        <v>14</v>
      </c>
      <c r="I53" s="11"/>
      <c r="J53" s="11"/>
      <c r="K53" s="11" t="s">
        <v>14</v>
      </c>
      <c r="M53" s="11"/>
      <c r="N53" s="11" t="s">
        <v>14</v>
      </c>
      <c r="P53" s="11"/>
      <c r="Q53" s="12">
        <f t="shared" si="8"/>
        <v>0</v>
      </c>
      <c r="R53" s="12">
        <f t="shared" si="5"/>
        <v>0</v>
      </c>
      <c r="S53" s="12">
        <f t="shared" si="6"/>
        <v>0</v>
      </c>
      <c r="T53" s="2">
        <f t="shared" si="7"/>
        <v>0</v>
      </c>
    </row>
    <row r="54" spans="1:20" ht="8.25">
      <c r="A54" s="2" t="s">
        <v>112</v>
      </c>
      <c r="B54" s="2"/>
      <c r="C54" s="2">
        <v>0.52</v>
      </c>
      <c r="D54" s="2" t="s">
        <v>113</v>
      </c>
      <c r="E54" s="11" t="s">
        <v>14</v>
      </c>
      <c r="G54" s="11"/>
      <c r="H54" s="11" t="s">
        <v>14</v>
      </c>
      <c r="I54" s="11"/>
      <c r="J54" s="11"/>
      <c r="K54" s="11" t="s">
        <v>14</v>
      </c>
      <c r="M54" s="11"/>
      <c r="N54" s="11" t="s">
        <v>14</v>
      </c>
      <c r="P54" s="11"/>
      <c r="Q54" s="12">
        <f t="shared" si="8"/>
        <v>0</v>
      </c>
      <c r="R54" s="12">
        <f t="shared" si="5"/>
        <v>0</v>
      </c>
      <c r="S54" s="12">
        <f t="shared" si="6"/>
        <v>0</v>
      </c>
      <c r="T54" s="2">
        <f t="shared" si="7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2" bestFit="1" customWidth="1"/>
    <col min="2" max="2" width="16.00390625" style="2" customWidth="1"/>
    <col min="3" max="3" width="11.57421875" style="2" customWidth="1"/>
    <col min="4" max="4" width="6.00390625" style="2" bestFit="1" customWidth="1"/>
    <col min="5" max="5" width="5.421875" style="2" bestFit="1" customWidth="1"/>
    <col min="6" max="8" width="5.7109375" style="2" bestFit="1" customWidth="1"/>
    <col min="9" max="9" width="5.57421875" style="2" bestFit="1" customWidth="1"/>
    <col min="10" max="10" width="5.7109375" style="2" bestFit="1" customWidth="1"/>
    <col min="11" max="11" width="5.57421875" style="2" bestFit="1" customWidth="1"/>
    <col min="12" max="13" width="5.7109375" style="2" bestFit="1" customWidth="1"/>
    <col min="14" max="14" width="5.421875" style="2" bestFit="1" customWidth="1"/>
    <col min="15" max="15" width="5.140625" style="2" bestFit="1" customWidth="1"/>
    <col min="16" max="16" width="5.421875" style="2" bestFit="1" customWidth="1"/>
    <col min="17" max="17" width="4.57421875" style="2" bestFit="1" customWidth="1"/>
    <col min="18" max="18" width="5.28125" style="2" bestFit="1" customWidth="1"/>
    <col min="19" max="19" width="6.8515625" style="2" customWidth="1"/>
    <col min="20" max="20" width="4.421875" style="2" bestFit="1" customWidth="1"/>
    <col min="21" max="16384" width="10.28125" style="2" customWidth="1"/>
  </cols>
  <sheetData>
    <row r="1" spans="2:7" ht="8.25">
      <c r="B1" s="2" t="s">
        <v>83</v>
      </c>
      <c r="D1" s="2" t="s">
        <v>73</v>
      </c>
      <c r="G1" s="2" t="s">
        <v>138</v>
      </c>
    </row>
    <row r="2" spans="2:3" ht="8.25">
      <c r="B2" s="2" t="s">
        <v>84</v>
      </c>
      <c r="C2" s="2" t="s">
        <v>136</v>
      </c>
    </row>
    <row r="3" spans="2:20" ht="8.25">
      <c r="B3" s="2" t="s">
        <v>85</v>
      </c>
      <c r="E3" s="3">
        <v>38718</v>
      </c>
      <c r="F3" s="3">
        <v>38749</v>
      </c>
      <c r="G3" s="3">
        <v>38777</v>
      </c>
      <c r="H3" s="3">
        <v>38808</v>
      </c>
      <c r="I3" s="3">
        <v>38838</v>
      </c>
      <c r="J3" s="3">
        <v>38869</v>
      </c>
      <c r="K3" s="3">
        <v>38899</v>
      </c>
      <c r="L3" s="3">
        <v>38930</v>
      </c>
      <c r="M3" s="3">
        <v>38961</v>
      </c>
      <c r="N3" s="3">
        <v>38991</v>
      </c>
      <c r="O3" s="3">
        <v>39022</v>
      </c>
      <c r="P3" s="3">
        <v>39052</v>
      </c>
      <c r="Q3" s="4" t="s">
        <v>126</v>
      </c>
      <c r="R3" s="4" t="s">
        <v>127</v>
      </c>
      <c r="S3" s="4" t="s">
        <v>128</v>
      </c>
      <c r="T3" s="2" t="s">
        <v>129</v>
      </c>
    </row>
    <row r="4" spans="1:20" ht="8.25">
      <c r="A4" s="2" t="s">
        <v>0</v>
      </c>
      <c r="B4" s="2" t="s">
        <v>52</v>
      </c>
      <c r="D4" s="2" t="s">
        <v>4</v>
      </c>
      <c r="E4" s="2">
        <v>11.6</v>
      </c>
      <c r="F4" s="5">
        <v>11.2</v>
      </c>
      <c r="G4" s="2">
        <v>9.3</v>
      </c>
      <c r="H4" s="2">
        <v>8.64</v>
      </c>
      <c r="I4" s="5">
        <v>7.56</v>
      </c>
      <c r="J4" s="5">
        <v>8.2</v>
      </c>
      <c r="K4" s="5">
        <v>6.8</v>
      </c>
      <c r="L4" s="5">
        <v>7.45</v>
      </c>
      <c r="M4" s="2">
        <v>7.33</v>
      </c>
      <c r="N4" s="2">
        <v>8.32</v>
      </c>
      <c r="O4" s="2">
        <v>5.65</v>
      </c>
      <c r="P4" s="2">
        <v>8.18</v>
      </c>
      <c r="Q4" s="2">
        <f aca="true" t="shared" si="0" ref="Q4:Q24">MAX(E4:P4)</f>
        <v>11.6</v>
      </c>
      <c r="R4" s="2">
        <f>MIN(E4:P4)</f>
        <v>5.65</v>
      </c>
      <c r="S4" s="2">
        <f aca="true" t="shared" si="1" ref="S4:S24">AVERAGE(E4:P4)</f>
        <v>8.352500000000001</v>
      </c>
      <c r="T4" s="2">
        <f aca="true" t="shared" si="2" ref="T4:T25">COUNT(E4:P4)</f>
        <v>12</v>
      </c>
    </row>
    <row r="5" spans="1:20" ht="8.25">
      <c r="A5" s="2" t="s">
        <v>3</v>
      </c>
      <c r="B5" s="2" t="s">
        <v>3</v>
      </c>
      <c r="D5" s="2" t="s">
        <v>43</v>
      </c>
      <c r="E5" s="2">
        <v>6.8</v>
      </c>
      <c r="F5" s="5">
        <v>6.4</v>
      </c>
      <c r="G5" s="2">
        <v>6.8</v>
      </c>
      <c r="H5" s="2">
        <v>6.73</v>
      </c>
      <c r="I5" s="5">
        <v>6.53</v>
      </c>
      <c r="J5" s="5">
        <v>6.25</v>
      </c>
      <c r="K5" s="5">
        <v>7.07</v>
      </c>
      <c r="L5" s="5">
        <v>6.89</v>
      </c>
      <c r="M5" s="2">
        <v>6.4</v>
      </c>
      <c r="N5" s="2">
        <v>6.7</v>
      </c>
      <c r="O5" s="2">
        <v>7.1</v>
      </c>
      <c r="P5" s="2">
        <v>7.55</v>
      </c>
      <c r="Q5" s="2">
        <f t="shared" si="0"/>
        <v>7.55</v>
      </c>
      <c r="R5" s="2">
        <f>MIN(E5:P5)</f>
        <v>6.25</v>
      </c>
      <c r="S5" s="2">
        <f t="shared" si="1"/>
        <v>6.768333333333332</v>
      </c>
      <c r="T5" s="2">
        <f>COUNT(E5:P5)</f>
        <v>12</v>
      </c>
    </row>
    <row r="6" spans="1:20" ht="8.25">
      <c r="A6" s="2" t="s">
        <v>2</v>
      </c>
      <c r="B6" s="2" t="s">
        <v>53</v>
      </c>
      <c r="D6" s="2" t="s">
        <v>42</v>
      </c>
      <c r="E6" s="2">
        <v>12.5</v>
      </c>
      <c r="F6" s="5">
        <v>10.2</v>
      </c>
      <c r="G6" s="2">
        <v>17.9</v>
      </c>
      <c r="H6" s="2">
        <v>18.5</v>
      </c>
      <c r="I6" s="5">
        <v>20.3</v>
      </c>
      <c r="J6" s="5">
        <v>24.4</v>
      </c>
      <c r="K6" s="5">
        <v>26.5</v>
      </c>
      <c r="L6" s="5">
        <v>26.5</v>
      </c>
      <c r="M6" s="2">
        <v>26.1</v>
      </c>
      <c r="N6" s="2">
        <v>22</v>
      </c>
      <c r="O6" s="2">
        <v>16</v>
      </c>
      <c r="P6" s="2">
        <v>11.6</v>
      </c>
      <c r="Q6" s="2">
        <f t="shared" si="0"/>
        <v>26.5</v>
      </c>
      <c r="R6" s="2">
        <f>MIN(E6:P6)</f>
        <v>10.2</v>
      </c>
      <c r="S6" s="2">
        <f t="shared" si="1"/>
        <v>19.374999999999996</v>
      </c>
      <c r="T6" s="2">
        <f>COUNT(E6:P6)</f>
        <v>12</v>
      </c>
    </row>
    <row r="7" spans="1:20" ht="8.25">
      <c r="A7" s="2" t="s">
        <v>118</v>
      </c>
      <c r="B7" s="2" t="s">
        <v>119</v>
      </c>
      <c r="C7" s="2">
        <v>10</v>
      </c>
      <c r="D7" s="2" t="s">
        <v>125</v>
      </c>
      <c r="E7" s="2">
        <v>16</v>
      </c>
      <c r="F7" s="2">
        <v>15</v>
      </c>
      <c r="G7" s="2">
        <v>18</v>
      </c>
      <c r="H7" s="2">
        <v>19</v>
      </c>
      <c r="I7" s="2">
        <v>20</v>
      </c>
      <c r="J7" s="5">
        <v>15</v>
      </c>
      <c r="K7" s="2">
        <v>17</v>
      </c>
      <c r="L7" s="2">
        <v>14</v>
      </c>
      <c r="M7" s="2" t="s">
        <v>14</v>
      </c>
      <c r="N7" s="2">
        <v>27</v>
      </c>
      <c r="O7" s="2">
        <v>19</v>
      </c>
      <c r="P7" s="2">
        <v>91</v>
      </c>
      <c r="Q7" s="2">
        <f t="shared" si="0"/>
        <v>91</v>
      </c>
      <c r="R7" s="2">
        <f>MIN(E7:P7)</f>
        <v>14</v>
      </c>
      <c r="S7" s="2">
        <f t="shared" si="1"/>
        <v>24.636363636363637</v>
      </c>
      <c r="T7" s="2">
        <f t="shared" si="2"/>
        <v>11</v>
      </c>
    </row>
    <row r="8" spans="1:20" ht="8.25">
      <c r="A8" s="2" t="s">
        <v>120</v>
      </c>
      <c r="B8" s="2" t="s">
        <v>120</v>
      </c>
      <c r="C8" s="2">
        <v>0.02</v>
      </c>
      <c r="D8" s="2" t="s">
        <v>125</v>
      </c>
      <c r="E8" s="2" t="s">
        <v>14</v>
      </c>
      <c r="F8" s="2" t="s">
        <v>14</v>
      </c>
      <c r="G8" s="2" t="s">
        <v>14</v>
      </c>
      <c r="H8" s="2" t="s">
        <v>14</v>
      </c>
      <c r="I8" s="2">
        <v>0.023</v>
      </c>
      <c r="J8" s="2" t="s">
        <v>14</v>
      </c>
      <c r="K8" s="2" t="s">
        <v>14</v>
      </c>
      <c r="L8" s="2" t="s">
        <v>14</v>
      </c>
      <c r="M8" s="2" t="s">
        <v>14</v>
      </c>
      <c r="N8" s="2" t="s">
        <v>14</v>
      </c>
      <c r="O8" s="2" t="s">
        <v>14</v>
      </c>
      <c r="P8" s="2" t="s">
        <v>14</v>
      </c>
      <c r="Q8" s="2">
        <f t="shared" si="0"/>
        <v>0.023</v>
      </c>
      <c r="R8" s="2">
        <f>MAX(E8:P8)</f>
        <v>0.023</v>
      </c>
      <c r="S8" s="2">
        <f t="shared" si="1"/>
        <v>0.023</v>
      </c>
      <c r="T8" s="2">
        <f t="shared" si="2"/>
        <v>1</v>
      </c>
    </row>
    <row r="9" spans="1:20" ht="8.25">
      <c r="A9" s="2" t="s">
        <v>121</v>
      </c>
      <c r="B9" s="2" t="s">
        <v>121</v>
      </c>
      <c r="C9" s="2">
        <v>0.02</v>
      </c>
      <c r="D9" s="2" t="s">
        <v>125</v>
      </c>
      <c r="E9" s="2">
        <v>0.31</v>
      </c>
      <c r="F9" s="2">
        <v>0.24</v>
      </c>
      <c r="G9" s="2">
        <v>0.29</v>
      </c>
      <c r="H9" s="2">
        <v>0.31</v>
      </c>
      <c r="I9" s="2">
        <v>0.38</v>
      </c>
      <c r="J9" s="2">
        <v>0.34</v>
      </c>
      <c r="K9" s="2">
        <v>0.32</v>
      </c>
      <c r="L9" s="2">
        <v>0.26</v>
      </c>
      <c r="M9" s="2">
        <v>0.35</v>
      </c>
      <c r="N9" s="2">
        <v>0.27</v>
      </c>
      <c r="O9" s="2">
        <v>0.28</v>
      </c>
      <c r="P9" s="2">
        <v>0.29</v>
      </c>
      <c r="Q9" s="2">
        <f t="shared" si="0"/>
        <v>0.38</v>
      </c>
      <c r="R9" s="2">
        <f aca="true" t="shared" si="3" ref="R9:R24">MIN(E9:P9)</f>
        <v>0.24</v>
      </c>
      <c r="S9" s="2">
        <f t="shared" si="1"/>
        <v>0.3033333333333334</v>
      </c>
      <c r="T9" s="2">
        <f t="shared" si="2"/>
        <v>12</v>
      </c>
    </row>
    <row r="10" spans="1:20" ht="8.25">
      <c r="A10" s="2" t="s">
        <v>122</v>
      </c>
      <c r="B10" s="2" t="s">
        <v>123</v>
      </c>
      <c r="C10" s="2">
        <v>0.01</v>
      </c>
      <c r="D10" s="2" t="s">
        <v>125</v>
      </c>
      <c r="E10" s="2">
        <v>0.083</v>
      </c>
      <c r="F10" s="2">
        <v>0.26</v>
      </c>
      <c r="G10" s="2">
        <v>0.11</v>
      </c>
      <c r="H10" s="2">
        <v>0.11</v>
      </c>
      <c r="I10" s="2">
        <v>0.19</v>
      </c>
      <c r="J10" s="5">
        <v>0.12</v>
      </c>
      <c r="K10" s="2">
        <v>0.13</v>
      </c>
      <c r="L10" s="2">
        <v>2.5</v>
      </c>
      <c r="M10" s="2">
        <v>0.078</v>
      </c>
      <c r="N10" s="2">
        <v>0.14</v>
      </c>
      <c r="O10" s="2">
        <v>0.14</v>
      </c>
      <c r="P10" s="2">
        <v>0.12</v>
      </c>
      <c r="Q10" s="1">
        <f t="shared" si="0"/>
        <v>2.5</v>
      </c>
      <c r="R10" s="2">
        <f t="shared" si="3"/>
        <v>0.078</v>
      </c>
      <c r="S10" s="1">
        <f t="shared" si="1"/>
        <v>0.33175000000000004</v>
      </c>
      <c r="T10" s="2">
        <f t="shared" si="2"/>
        <v>12</v>
      </c>
    </row>
    <row r="11" spans="1:20" ht="8.25">
      <c r="A11" s="2" t="s">
        <v>124</v>
      </c>
      <c r="B11" s="2" t="s">
        <v>124</v>
      </c>
      <c r="C11" s="1">
        <v>1</v>
      </c>
      <c r="D11" s="2" t="s">
        <v>125</v>
      </c>
      <c r="E11" s="2">
        <v>3.9</v>
      </c>
      <c r="F11" s="2">
        <v>3.7</v>
      </c>
      <c r="G11" s="2">
        <v>4</v>
      </c>
      <c r="H11" s="2">
        <v>3.7</v>
      </c>
      <c r="I11" s="2">
        <v>3.9</v>
      </c>
      <c r="J11" s="2">
        <v>4</v>
      </c>
      <c r="K11" s="2">
        <v>3</v>
      </c>
      <c r="L11" s="2">
        <v>5.2</v>
      </c>
      <c r="M11" s="2">
        <v>4</v>
      </c>
      <c r="N11" s="2">
        <v>3.2</v>
      </c>
      <c r="O11" s="2">
        <v>3.8</v>
      </c>
      <c r="P11" s="2">
        <v>3.8</v>
      </c>
      <c r="Q11" s="2">
        <f t="shared" si="0"/>
        <v>5.2</v>
      </c>
      <c r="R11" s="2">
        <f t="shared" si="3"/>
        <v>3</v>
      </c>
      <c r="S11" s="2">
        <f t="shared" si="1"/>
        <v>3.8499999999999996</v>
      </c>
      <c r="T11" s="2">
        <f t="shared" si="2"/>
        <v>12</v>
      </c>
    </row>
    <row r="12" spans="1:20" ht="8.25">
      <c r="A12" s="2" t="s">
        <v>11</v>
      </c>
      <c r="B12" s="2" t="s">
        <v>55</v>
      </c>
      <c r="C12" s="2">
        <v>0.02</v>
      </c>
      <c r="D12" s="2" t="s">
        <v>40</v>
      </c>
      <c r="E12" s="2">
        <v>0.1668</v>
      </c>
      <c r="F12" s="2">
        <v>0.2118</v>
      </c>
      <c r="G12" s="2">
        <v>0.2583</v>
      </c>
      <c r="H12" s="2">
        <v>0.1301</v>
      </c>
      <c r="I12" s="2">
        <v>0.2921</v>
      </c>
      <c r="J12" s="2">
        <v>0.43</v>
      </c>
      <c r="K12" s="2">
        <v>0.1721</v>
      </c>
      <c r="L12" s="2">
        <v>0.1734</v>
      </c>
      <c r="M12" s="2">
        <v>0.1978</v>
      </c>
      <c r="N12" s="2">
        <v>0.1658</v>
      </c>
      <c r="O12" s="2">
        <v>0.1043</v>
      </c>
      <c r="P12" s="2">
        <v>0.1104</v>
      </c>
      <c r="Q12" s="2">
        <f t="shared" si="0"/>
        <v>0.43</v>
      </c>
      <c r="R12" s="2">
        <f t="shared" si="3"/>
        <v>0.1043</v>
      </c>
      <c r="S12" s="2">
        <f t="shared" si="1"/>
        <v>0.20107499999999998</v>
      </c>
      <c r="T12" s="2">
        <f t="shared" si="2"/>
        <v>12</v>
      </c>
    </row>
    <row r="13" spans="1:20" ht="8.25">
      <c r="A13" s="2" t="s">
        <v>50</v>
      </c>
      <c r="B13" s="2" t="s">
        <v>66</v>
      </c>
      <c r="C13" s="2">
        <v>0.0002</v>
      </c>
      <c r="D13" s="2" t="s">
        <v>125</v>
      </c>
      <c r="E13" s="2" t="s">
        <v>14</v>
      </c>
      <c r="F13" s="2" t="s">
        <v>14</v>
      </c>
      <c r="G13" s="2" t="s">
        <v>14</v>
      </c>
      <c r="H13" s="2" t="s">
        <v>14</v>
      </c>
      <c r="I13" s="2">
        <v>0.0005</v>
      </c>
      <c r="J13" s="2" t="s">
        <v>14</v>
      </c>
      <c r="K13" s="2" t="s">
        <v>14</v>
      </c>
      <c r="L13" s="2" t="s">
        <v>14</v>
      </c>
      <c r="M13" s="2" t="s">
        <v>14</v>
      </c>
      <c r="N13" s="2" t="s">
        <v>14</v>
      </c>
      <c r="O13" s="2" t="s">
        <v>14</v>
      </c>
      <c r="P13" s="2" t="s">
        <v>14</v>
      </c>
      <c r="Q13" s="2">
        <f t="shared" si="0"/>
        <v>0.0005</v>
      </c>
      <c r="R13" s="2">
        <f t="shared" si="3"/>
        <v>0.0005</v>
      </c>
      <c r="S13" s="2">
        <f t="shared" si="1"/>
        <v>0.0005</v>
      </c>
      <c r="T13" s="2">
        <f t="shared" si="2"/>
        <v>1</v>
      </c>
    </row>
    <row r="14" spans="1:20" ht="8.25">
      <c r="A14" s="2" t="s">
        <v>13</v>
      </c>
      <c r="B14" s="2" t="s">
        <v>56</v>
      </c>
      <c r="C14" s="2">
        <v>0.001</v>
      </c>
      <c r="D14" s="2" t="s">
        <v>15</v>
      </c>
      <c r="E14" s="2">
        <v>0.0011</v>
      </c>
      <c r="F14" s="2" t="s">
        <v>14</v>
      </c>
      <c r="G14" s="2" t="s">
        <v>14</v>
      </c>
      <c r="H14" s="2">
        <v>0.0017</v>
      </c>
      <c r="I14" s="2" t="s">
        <v>14</v>
      </c>
      <c r="J14" s="2" t="s">
        <v>14</v>
      </c>
      <c r="K14" s="2" t="s">
        <v>14</v>
      </c>
      <c r="L14" s="2" t="s">
        <v>14</v>
      </c>
      <c r="M14" s="2" t="s">
        <v>14</v>
      </c>
      <c r="N14" s="2" t="s">
        <v>14</v>
      </c>
      <c r="O14" s="2" t="s">
        <v>14</v>
      </c>
      <c r="P14" s="2" t="s">
        <v>14</v>
      </c>
      <c r="Q14" s="2">
        <f t="shared" si="0"/>
        <v>0.0017</v>
      </c>
      <c r="R14" s="2">
        <f t="shared" si="3"/>
        <v>0.0011</v>
      </c>
      <c r="S14" s="2">
        <f t="shared" si="1"/>
        <v>0.0014</v>
      </c>
      <c r="T14" s="2">
        <f t="shared" si="2"/>
        <v>2</v>
      </c>
    </row>
    <row r="15" spans="1:20" ht="8.25">
      <c r="A15" s="2" t="s">
        <v>16</v>
      </c>
      <c r="B15" s="2" t="s">
        <v>57</v>
      </c>
      <c r="C15" s="2">
        <v>0.001</v>
      </c>
      <c r="D15" s="2" t="s">
        <v>15</v>
      </c>
      <c r="E15" s="2" t="s">
        <v>14</v>
      </c>
      <c r="F15" s="2" t="s">
        <v>14</v>
      </c>
      <c r="G15" s="2" t="s">
        <v>14</v>
      </c>
      <c r="H15" s="2" t="s">
        <v>14</v>
      </c>
      <c r="I15" s="2" t="s">
        <v>14</v>
      </c>
      <c r="J15" s="2" t="s">
        <v>14</v>
      </c>
      <c r="K15" s="2" t="s">
        <v>14</v>
      </c>
      <c r="L15" s="2" t="s">
        <v>14</v>
      </c>
      <c r="M15" s="2" t="s">
        <v>14</v>
      </c>
      <c r="N15" s="2" t="s">
        <v>14</v>
      </c>
      <c r="O15" s="2" t="s">
        <v>14</v>
      </c>
      <c r="P15" s="2" t="s">
        <v>14</v>
      </c>
      <c r="Q15" s="2">
        <f t="shared" si="0"/>
        <v>0</v>
      </c>
      <c r="R15" s="2">
        <f t="shared" si="3"/>
        <v>0</v>
      </c>
      <c r="S15" s="2" t="e">
        <f t="shared" si="1"/>
        <v>#DIV/0!</v>
      </c>
      <c r="T15" s="2">
        <f t="shared" si="2"/>
        <v>0</v>
      </c>
    </row>
    <row r="16" spans="1:20" ht="8.25">
      <c r="A16" s="2" t="s">
        <v>17</v>
      </c>
      <c r="B16" s="2" t="s">
        <v>58</v>
      </c>
      <c r="C16" s="2">
        <v>0.002</v>
      </c>
      <c r="D16" s="2" t="s">
        <v>45</v>
      </c>
      <c r="E16" s="2" t="s">
        <v>14</v>
      </c>
      <c r="F16" s="2" t="s">
        <v>14</v>
      </c>
      <c r="G16" s="2" t="s">
        <v>14</v>
      </c>
      <c r="H16" s="2" t="s">
        <v>14</v>
      </c>
      <c r="I16" s="2" t="s">
        <v>14</v>
      </c>
      <c r="J16" s="2" t="s">
        <v>14</v>
      </c>
      <c r="K16" s="2" t="s">
        <v>14</v>
      </c>
      <c r="L16" s="2" t="s">
        <v>14</v>
      </c>
      <c r="M16" s="2" t="s">
        <v>14</v>
      </c>
      <c r="N16" s="2" t="s">
        <v>14</v>
      </c>
      <c r="O16" s="2" t="s">
        <v>14</v>
      </c>
      <c r="P16" s="2" t="s">
        <v>14</v>
      </c>
      <c r="Q16" s="2">
        <f t="shared" si="0"/>
        <v>0</v>
      </c>
      <c r="R16" s="2">
        <f t="shared" si="3"/>
        <v>0</v>
      </c>
      <c r="S16" s="2" t="e">
        <f t="shared" si="1"/>
        <v>#DIV/0!</v>
      </c>
      <c r="T16" s="2">
        <f t="shared" si="2"/>
        <v>0</v>
      </c>
    </row>
    <row r="17" spans="1:20" ht="8.25">
      <c r="A17" s="2" t="s">
        <v>18</v>
      </c>
      <c r="B17" s="2" t="s">
        <v>59</v>
      </c>
      <c r="C17" s="2">
        <v>0.01</v>
      </c>
      <c r="D17" s="2" t="s">
        <v>44</v>
      </c>
      <c r="E17" s="2">
        <v>0.4987</v>
      </c>
      <c r="F17" s="2">
        <v>0.4715</v>
      </c>
      <c r="G17" s="2">
        <v>0.784</v>
      </c>
      <c r="H17" s="2">
        <v>0.7159</v>
      </c>
      <c r="I17" s="2">
        <v>0.6989</v>
      </c>
      <c r="J17" s="2">
        <v>0.58</v>
      </c>
      <c r="K17" s="2">
        <v>0.4019</v>
      </c>
      <c r="L17" s="2">
        <v>0.4103</v>
      </c>
      <c r="M17" s="2">
        <v>0.5875</v>
      </c>
      <c r="N17" s="2">
        <v>0.4115</v>
      </c>
      <c r="O17" s="2">
        <v>0.345</v>
      </c>
      <c r="P17" s="2">
        <v>0.4528</v>
      </c>
      <c r="Q17" s="2">
        <f t="shared" si="0"/>
        <v>0.784</v>
      </c>
      <c r="R17" s="2">
        <f t="shared" si="3"/>
        <v>0.345</v>
      </c>
      <c r="S17" s="2">
        <f t="shared" si="1"/>
        <v>0.5298333333333334</v>
      </c>
      <c r="T17" s="2">
        <f t="shared" si="2"/>
        <v>12</v>
      </c>
    </row>
    <row r="18" spans="1:20" ht="8.25">
      <c r="A18" s="2" t="s">
        <v>9</v>
      </c>
      <c r="B18" s="2" t="s">
        <v>54</v>
      </c>
      <c r="C18" s="2">
        <v>0.02</v>
      </c>
      <c r="D18" s="2" t="s">
        <v>31</v>
      </c>
      <c r="E18" s="2">
        <v>0.02</v>
      </c>
      <c r="F18" s="2">
        <v>0.02</v>
      </c>
      <c r="G18" s="2">
        <v>0.02</v>
      </c>
      <c r="H18" s="2" t="s">
        <v>14</v>
      </c>
      <c r="I18" s="2" t="s">
        <v>14</v>
      </c>
      <c r="J18" s="2" t="s">
        <v>14</v>
      </c>
      <c r="K18" s="2" t="s">
        <v>14</v>
      </c>
      <c r="L18" s="2">
        <v>0.02527</v>
      </c>
      <c r="M18" s="2" t="s">
        <v>14</v>
      </c>
      <c r="N18" s="2" t="s">
        <v>14</v>
      </c>
      <c r="O18" s="2" t="s">
        <v>14</v>
      </c>
      <c r="P18" s="2" t="s">
        <v>14</v>
      </c>
      <c r="Q18" s="2">
        <f t="shared" si="0"/>
        <v>0.02527</v>
      </c>
      <c r="R18" s="2">
        <f t="shared" si="3"/>
        <v>0.02</v>
      </c>
      <c r="S18" s="2">
        <f t="shared" si="1"/>
        <v>0.0213175</v>
      </c>
      <c r="T18" s="2">
        <f t="shared" si="2"/>
        <v>4</v>
      </c>
    </row>
    <row r="19" spans="1:20" ht="8.25">
      <c r="A19" s="2" t="s">
        <v>19</v>
      </c>
      <c r="B19" s="2" t="s">
        <v>60</v>
      </c>
      <c r="C19" s="2">
        <v>0.001</v>
      </c>
      <c r="D19" s="2" t="s">
        <v>44</v>
      </c>
      <c r="E19" s="2">
        <v>0.0673</v>
      </c>
      <c r="F19" s="2">
        <v>0.077</v>
      </c>
      <c r="G19" s="2">
        <v>0.0651</v>
      </c>
      <c r="H19" s="2">
        <v>0.0838</v>
      </c>
      <c r="I19" s="2">
        <v>0.0897</v>
      </c>
      <c r="J19" s="2">
        <v>0.058</v>
      </c>
      <c r="K19" s="2">
        <v>0.0542</v>
      </c>
      <c r="L19" s="2">
        <v>0.0603</v>
      </c>
      <c r="M19" s="2">
        <v>0.08</v>
      </c>
      <c r="N19" s="2">
        <v>0.0614</v>
      </c>
      <c r="O19" s="2">
        <v>0.0647</v>
      </c>
      <c r="P19" s="2">
        <v>0.0649</v>
      </c>
      <c r="Q19" s="2">
        <f t="shared" si="0"/>
        <v>0.0897</v>
      </c>
      <c r="R19" s="2">
        <f t="shared" si="3"/>
        <v>0.0542</v>
      </c>
      <c r="S19" s="2">
        <f t="shared" si="1"/>
        <v>0.06886666666666666</v>
      </c>
      <c r="T19" s="2">
        <f t="shared" si="2"/>
        <v>12</v>
      </c>
    </row>
    <row r="20" spans="1:20" ht="8.25">
      <c r="A20" s="2" t="s">
        <v>20</v>
      </c>
      <c r="B20" s="2" t="s">
        <v>61</v>
      </c>
      <c r="C20" s="2">
        <v>0.001</v>
      </c>
      <c r="D20" s="2" t="s">
        <v>15</v>
      </c>
      <c r="E20" s="2" t="s">
        <v>14</v>
      </c>
      <c r="F20" s="2" t="s">
        <v>14</v>
      </c>
      <c r="G20" s="2" t="s">
        <v>14</v>
      </c>
      <c r="H20" s="2" t="s">
        <v>14</v>
      </c>
      <c r="I20" s="2" t="s">
        <v>14</v>
      </c>
      <c r="J20" s="2" t="s">
        <v>14</v>
      </c>
      <c r="K20" s="2" t="s">
        <v>14</v>
      </c>
      <c r="L20" s="2" t="s">
        <v>14</v>
      </c>
      <c r="M20" s="2" t="s">
        <v>14</v>
      </c>
      <c r="N20" s="2" t="s">
        <v>14</v>
      </c>
      <c r="O20" s="2" t="s">
        <v>14</v>
      </c>
      <c r="P20" s="2" t="s">
        <v>14</v>
      </c>
      <c r="Q20" s="2">
        <f t="shared" si="0"/>
        <v>0</v>
      </c>
      <c r="R20" s="2">
        <f t="shared" si="3"/>
        <v>0</v>
      </c>
      <c r="S20" s="2" t="e">
        <f t="shared" si="1"/>
        <v>#DIV/0!</v>
      </c>
      <c r="T20" s="2">
        <f t="shared" si="2"/>
        <v>0</v>
      </c>
    </row>
    <row r="21" spans="1:20" ht="8.25">
      <c r="A21" s="2" t="s">
        <v>21</v>
      </c>
      <c r="B21" s="2" t="s">
        <v>62</v>
      </c>
      <c r="C21" s="2">
        <v>0.002</v>
      </c>
      <c r="D21" s="2" t="s">
        <v>15</v>
      </c>
      <c r="E21" s="2" t="s">
        <v>14</v>
      </c>
      <c r="F21" s="2" t="s">
        <v>14</v>
      </c>
      <c r="G21" s="2" t="s">
        <v>14</v>
      </c>
      <c r="H21" s="2" t="s">
        <v>14</v>
      </c>
      <c r="I21" s="2" t="s">
        <v>14</v>
      </c>
      <c r="J21" s="2" t="s">
        <v>14</v>
      </c>
      <c r="K21" s="2" t="s">
        <v>14</v>
      </c>
      <c r="L21" s="2" t="s">
        <v>14</v>
      </c>
      <c r="M21" s="2" t="s">
        <v>14</v>
      </c>
      <c r="N21" s="2" t="s">
        <v>14</v>
      </c>
      <c r="O21" s="2" t="s">
        <v>14</v>
      </c>
      <c r="P21" s="2">
        <v>0.0041</v>
      </c>
      <c r="Q21" s="2">
        <f t="shared" si="0"/>
        <v>0.0041</v>
      </c>
      <c r="R21" s="2">
        <f t="shared" si="3"/>
        <v>0.0041</v>
      </c>
      <c r="S21" s="2">
        <f t="shared" si="1"/>
        <v>0.0041</v>
      </c>
      <c r="T21" s="2">
        <f t="shared" si="2"/>
        <v>1</v>
      </c>
    </row>
    <row r="22" spans="1:20" ht="8.25">
      <c r="A22" s="2" t="s">
        <v>51</v>
      </c>
      <c r="B22" s="2" t="s">
        <v>65</v>
      </c>
      <c r="C22" s="2">
        <v>0.005</v>
      </c>
      <c r="D22" s="2" t="s">
        <v>125</v>
      </c>
      <c r="E22" s="2" t="s">
        <v>14</v>
      </c>
      <c r="F22" s="2" t="s">
        <v>14</v>
      </c>
      <c r="G22" s="2" t="s">
        <v>14</v>
      </c>
      <c r="H22" s="2">
        <v>0.0122</v>
      </c>
      <c r="I22" s="2" t="s">
        <v>14</v>
      </c>
      <c r="J22" s="2" t="s">
        <v>14</v>
      </c>
      <c r="K22" s="2" t="s">
        <v>14</v>
      </c>
      <c r="L22" s="2" t="s">
        <v>14</v>
      </c>
      <c r="M22" s="2" t="s">
        <v>14</v>
      </c>
      <c r="N22" s="2" t="s">
        <v>14</v>
      </c>
      <c r="O22" s="2" t="s">
        <v>14</v>
      </c>
      <c r="P22" s="2" t="s">
        <v>14</v>
      </c>
      <c r="Q22" s="2">
        <f t="shared" si="0"/>
        <v>0.0122</v>
      </c>
      <c r="R22" s="2">
        <f t="shared" si="3"/>
        <v>0.0122</v>
      </c>
      <c r="S22" s="2">
        <f t="shared" si="1"/>
        <v>0.0122</v>
      </c>
      <c r="T22" s="2">
        <f t="shared" si="2"/>
        <v>1</v>
      </c>
    </row>
    <row r="23" spans="1:20" ht="8.25">
      <c r="A23" s="2" t="s">
        <v>22</v>
      </c>
      <c r="B23" s="2" t="s">
        <v>63</v>
      </c>
      <c r="C23" s="2">
        <v>0.003</v>
      </c>
      <c r="D23" s="2" t="s">
        <v>15</v>
      </c>
      <c r="E23" s="2">
        <v>0.0046</v>
      </c>
      <c r="F23" s="2" t="s">
        <v>14</v>
      </c>
      <c r="G23" s="2" t="s">
        <v>14</v>
      </c>
      <c r="H23" s="2">
        <v>0.0039</v>
      </c>
      <c r="I23" s="2">
        <v>0.0032</v>
      </c>
      <c r="J23" s="2" t="s">
        <v>14</v>
      </c>
      <c r="K23" s="2" t="s">
        <v>14</v>
      </c>
      <c r="L23" s="2" t="s">
        <v>14</v>
      </c>
      <c r="M23" s="2" t="s">
        <v>14</v>
      </c>
      <c r="N23" s="2" t="s">
        <v>14</v>
      </c>
      <c r="O23" s="2">
        <v>0.0042</v>
      </c>
      <c r="P23" s="2">
        <v>0.0049</v>
      </c>
      <c r="Q23" s="2">
        <f t="shared" si="0"/>
        <v>0.0049</v>
      </c>
      <c r="R23" s="2">
        <f t="shared" si="3"/>
        <v>0.0032</v>
      </c>
      <c r="S23" s="2">
        <f t="shared" si="1"/>
        <v>0.00416</v>
      </c>
      <c r="T23" s="2">
        <f t="shared" si="2"/>
        <v>5</v>
      </c>
    </row>
    <row r="24" spans="1:20" ht="8.25">
      <c r="A24" s="2" t="s">
        <v>25</v>
      </c>
      <c r="B24" s="1" t="s">
        <v>64</v>
      </c>
      <c r="C24" s="1"/>
      <c r="D24" s="2" t="s">
        <v>26</v>
      </c>
      <c r="E24" s="2">
        <v>4.4</v>
      </c>
      <c r="F24" s="2">
        <v>8</v>
      </c>
      <c r="G24" s="2">
        <v>8.4</v>
      </c>
      <c r="H24" s="2">
        <v>11.6</v>
      </c>
      <c r="I24" s="2">
        <v>14</v>
      </c>
      <c r="J24" s="2">
        <v>14</v>
      </c>
      <c r="K24" s="2">
        <v>11</v>
      </c>
      <c r="L24" s="2">
        <v>9</v>
      </c>
      <c r="M24" s="2">
        <v>7.5</v>
      </c>
      <c r="N24" s="2">
        <v>8.5</v>
      </c>
      <c r="O24" s="2">
        <v>5</v>
      </c>
      <c r="P24" s="2">
        <v>5</v>
      </c>
      <c r="Q24" s="1">
        <f t="shared" si="0"/>
        <v>14</v>
      </c>
      <c r="R24" s="2">
        <f t="shared" si="3"/>
        <v>4.4</v>
      </c>
      <c r="S24" s="1">
        <f t="shared" si="1"/>
        <v>8.866666666666667</v>
      </c>
      <c r="T24" s="2">
        <f t="shared" si="2"/>
        <v>12</v>
      </c>
    </row>
    <row r="25" spans="1:20" ht="8.25">
      <c r="A25" s="2" t="s">
        <v>114</v>
      </c>
      <c r="C25" s="12" t="s">
        <v>133</v>
      </c>
      <c r="S25" s="2" t="e">
        <f>AVERAGE(F25:Q25)</f>
        <v>#DIV/0!</v>
      </c>
      <c r="T25" s="2">
        <f t="shared" si="2"/>
        <v>0</v>
      </c>
    </row>
    <row r="26" spans="1:20" ht="8.25">
      <c r="A26" s="2" t="s">
        <v>87</v>
      </c>
      <c r="C26" s="2">
        <v>0.028</v>
      </c>
      <c r="D26" s="2" t="s">
        <v>113</v>
      </c>
      <c r="E26" s="2" t="s">
        <v>14</v>
      </c>
      <c r="H26" s="2" t="s">
        <v>14</v>
      </c>
      <c r="K26" s="2" t="s">
        <v>14</v>
      </c>
      <c r="N26" s="2" t="s">
        <v>14</v>
      </c>
      <c r="Q26" s="2">
        <f aca="true" t="shared" si="4" ref="Q26:Q35">MAX(D26:N26)</f>
        <v>0</v>
      </c>
      <c r="R26" s="2">
        <f aca="true" t="shared" si="5" ref="R26:R54">MIN(E26:P26)</f>
        <v>0</v>
      </c>
      <c r="S26" s="2">
        <f aca="true" t="shared" si="6" ref="S26:S54">AVERAGE(E26:Q26)</f>
        <v>0</v>
      </c>
      <c r="T26" s="2">
        <f aca="true" t="shared" si="7" ref="T26:T54">COUNT(E26:P26)</f>
        <v>0</v>
      </c>
    </row>
    <row r="27" spans="1:20" ht="8.25">
      <c r="A27" s="2" t="s">
        <v>88</v>
      </c>
      <c r="C27" s="2">
        <v>0.28</v>
      </c>
      <c r="D27" s="2" t="s">
        <v>113</v>
      </c>
      <c r="E27" s="10" t="s">
        <v>14</v>
      </c>
      <c r="G27" s="4"/>
      <c r="H27" s="10" t="s">
        <v>14</v>
      </c>
      <c r="I27" s="10"/>
      <c r="J27" s="10"/>
      <c r="K27" s="10" t="s">
        <v>14</v>
      </c>
      <c r="M27" s="10"/>
      <c r="N27" s="10" t="s">
        <v>14</v>
      </c>
      <c r="P27" s="10"/>
      <c r="Q27" s="2">
        <f t="shared" si="4"/>
        <v>0</v>
      </c>
      <c r="R27" s="2">
        <f t="shared" si="5"/>
        <v>0</v>
      </c>
      <c r="S27" s="2">
        <f t="shared" si="6"/>
        <v>0</v>
      </c>
      <c r="T27" s="2">
        <f t="shared" si="7"/>
        <v>0</v>
      </c>
    </row>
    <row r="28" spans="1:20" ht="8.25">
      <c r="A28" s="2" t="s">
        <v>89</v>
      </c>
      <c r="C28" s="2">
        <v>0.28</v>
      </c>
      <c r="D28" s="2" t="s">
        <v>113</v>
      </c>
      <c r="E28" s="2" t="s">
        <v>14</v>
      </c>
      <c r="H28" s="2" t="s">
        <v>14</v>
      </c>
      <c r="K28" s="2" t="s">
        <v>14</v>
      </c>
      <c r="N28" s="2" t="s">
        <v>14</v>
      </c>
      <c r="Q28" s="2">
        <f t="shared" si="4"/>
        <v>0</v>
      </c>
      <c r="R28" s="2">
        <f t="shared" si="5"/>
        <v>0</v>
      </c>
      <c r="S28" s="2">
        <f t="shared" si="6"/>
        <v>0</v>
      </c>
      <c r="T28" s="2">
        <f t="shared" si="7"/>
        <v>0</v>
      </c>
    </row>
    <row r="29" spans="1:20" ht="8.25">
      <c r="A29" s="2" t="s">
        <v>90</v>
      </c>
      <c r="C29" s="2">
        <v>0.28</v>
      </c>
      <c r="D29" s="2" t="s">
        <v>113</v>
      </c>
      <c r="E29" s="2" t="s">
        <v>14</v>
      </c>
      <c r="H29" s="2" t="s">
        <v>14</v>
      </c>
      <c r="K29" s="2" t="s">
        <v>14</v>
      </c>
      <c r="N29" s="2" t="s">
        <v>14</v>
      </c>
      <c r="Q29" s="2">
        <f t="shared" si="4"/>
        <v>0</v>
      </c>
      <c r="R29" s="2">
        <f t="shared" si="5"/>
        <v>0</v>
      </c>
      <c r="S29" s="2">
        <f t="shared" si="6"/>
        <v>0</v>
      </c>
      <c r="T29" s="2">
        <f t="shared" si="7"/>
        <v>0</v>
      </c>
    </row>
    <row r="30" spans="1:20" ht="8.25">
      <c r="A30" s="2" t="s">
        <v>91</v>
      </c>
      <c r="C30" s="2">
        <v>0.28</v>
      </c>
      <c r="D30" s="2" t="s">
        <v>113</v>
      </c>
      <c r="E30" s="2" t="s">
        <v>14</v>
      </c>
      <c r="H30" s="2" t="s">
        <v>14</v>
      </c>
      <c r="K30" s="2" t="s">
        <v>14</v>
      </c>
      <c r="N30" s="2" t="s">
        <v>14</v>
      </c>
      <c r="Q30" s="2">
        <f t="shared" si="4"/>
        <v>0</v>
      </c>
      <c r="R30" s="2">
        <f t="shared" si="5"/>
        <v>0</v>
      </c>
      <c r="S30" s="2">
        <f t="shared" si="6"/>
        <v>0</v>
      </c>
      <c r="T30" s="2">
        <f t="shared" si="7"/>
        <v>0</v>
      </c>
    </row>
    <row r="31" spans="1:20" ht="8.25">
      <c r="A31" s="2" t="s">
        <v>92</v>
      </c>
      <c r="C31" s="2">
        <v>0.28</v>
      </c>
      <c r="D31" s="2" t="s">
        <v>113</v>
      </c>
      <c r="E31" s="2" t="s">
        <v>14</v>
      </c>
      <c r="H31" s="2" t="s">
        <v>14</v>
      </c>
      <c r="K31" s="2" t="s">
        <v>14</v>
      </c>
      <c r="N31" s="2" t="s">
        <v>14</v>
      </c>
      <c r="Q31" s="2">
        <f t="shared" si="4"/>
        <v>0</v>
      </c>
      <c r="R31" s="2">
        <f t="shared" si="5"/>
        <v>0</v>
      </c>
      <c r="S31" s="2">
        <f t="shared" si="6"/>
        <v>0</v>
      </c>
      <c r="T31" s="2">
        <f t="shared" si="7"/>
        <v>0</v>
      </c>
    </row>
    <row r="32" spans="1:20" ht="8.25">
      <c r="A32" s="2" t="s">
        <v>93</v>
      </c>
      <c r="C32" s="2">
        <v>0.28</v>
      </c>
      <c r="D32" s="2" t="s">
        <v>113</v>
      </c>
      <c r="E32" s="11" t="s">
        <v>14</v>
      </c>
      <c r="G32" s="11"/>
      <c r="H32" s="11" t="s">
        <v>14</v>
      </c>
      <c r="I32" s="11"/>
      <c r="J32" s="11"/>
      <c r="K32" s="11" t="s">
        <v>14</v>
      </c>
      <c r="M32" s="11"/>
      <c r="N32" s="11" t="s">
        <v>14</v>
      </c>
      <c r="P32" s="11"/>
      <c r="Q32" s="2">
        <f t="shared" si="4"/>
        <v>0</v>
      </c>
      <c r="R32" s="2">
        <f t="shared" si="5"/>
        <v>0</v>
      </c>
      <c r="S32" s="2">
        <f t="shared" si="6"/>
        <v>0</v>
      </c>
      <c r="T32" s="2">
        <f t="shared" si="7"/>
        <v>0</v>
      </c>
    </row>
    <row r="33" spans="1:20" ht="8.25">
      <c r="A33" s="2" t="s">
        <v>94</v>
      </c>
      <c r="C33" s="2">
        <v>0.28</v>
      </c>
      <c r="D33" s="2" t="s">
        <v>113</v>
      </c>
      <c r="E33" s="11" t="s">
        <v>14</v>
      </c>
      <c r="G33" s="11"/>
      <c r="H33" s="11" t="s">
        <v>14</v>
      </c>
      <c r="I33" s="11"/>
      <c r="J33" s="11"/>
      <c r="K33" s="11" t="s">
        <v>14</v>
      </c>
      <c r="M33" s="11"/>
      <c r="N33" s="11" t="s">
        <v>14</v>
      </c>
      <c r="P33" s="11"/>
      <c r="Q33" s="2">
        <f t="shared" si="4"/>
        <v>0</v>
      </c>
      <c r="R33" s="2">
        <f t="shared" si="5"/>
        <v>0</v>
      </c>
      <c r="S33" s="2">
        <f t="shared" si="6"/>
        <v>0</v>
      </c>
      <c r="T33" s="2">
        <f t="shared" si="7"/>
        <v>0</v>
      </c>
    </row>
    <row r="34" spans="1:20" ht="8.25">
      <c r="A34" s="2" t="s">
        <v>95</v>
      </c>
      <c r="C34" s="2">
        <v>0.028</v>
      </c>
      <c r="D34" s="2" t="s">
        <v>113</v>
      </c>
      <c r="E34" s="11" t="s">
        <v>14</v>
      </c>
      <c r="G34" s="11"/>
      <c r="H34" s="11" t="s">
        <v>14</v>
      </c>
      <c r="I34" s="11"/>
      <c r="J34" s="11"/>
      <c r="K34" s="11" t="s">
        <v>14</v>
      </c>
      <c r="M34" s="11"/>
      <c r="N34" s="11" t="s">
        <v>14</v>
      </c>
      <c r="P34" s="11"/>
      <c r="Q34" s="2">
        <f t="shared" si="4"/>
        <v>0</v>
      </c>
      <c r="R34" s="2">
        <f t="shared" si="5"/>
        <v>0</v>
      </c>
      <c r="S34" s="2">
        <f t="shared" si="6"/>
        <v>0</v>
      </c>
      <c r="T34" s="2">
        <f t="shared" si="7"/>
        <v>0</v>
      </c>
    </row>
    <row r="35" spans="1:20" ht="8.25">
      <c r="A35" s="2" t="s">
        <v>96</v>
      </c>
      <c r="C35" s="2">
        <v>0.028</v>
      </c>
      <c r="D35" s="2" t="s">
        <v>113</v>
      </c>
      <c r="E35" s="11" t="s">
        <v>14</v>
      </c>
      <c r="G35" s="11"/>
      <c r="H35" s="11" t="s">
        <v>14</v>
      </c>
      <c r="I35" s="11"/>
      <c r="J35" s="11"/>
      <c r="K35" s="11" t="s">
        <v>14</v>
      </c>
      <c r="M35" s="11"/>
      <c r="N35" s="11" t="s">
        <v>14</v>
      </c>
      <c r="P35" s="11"/>
      <c r="Q35" s="2">
        <f t="shared" si="4"/>
        <v>0</v>
      </c>
      <c r="R35" s="2">
        <f t="shared" si="5"/>
        <v>0</v>
      </c>
      <c r="S35" s="2">
        <f t="shared" si="6"/>
        <v>0</v>
      </c>
      <c r="T35" s="2">
        <f t="shared" si="7"/>
        <v>0</v>
      </c>
    </row>
    <row r="36" spans="1:20" ht="8.25">
      <c r="A36" s="2" t="s">
        <v>97</v>
      </c>
      <c r="C36" s="2">
        <v>0.028</v>
      </c>
      <c r="D36" s="2" t="s">
        <v>113</v>
      </c>
      <c r="E36" s="11" t="s">
        <v>14</v>
      </c>
      <c r="G36" s="11"/>
      <c r="H36" s="11" t="s">
        <v>14</v>
      </c>
      <c r="I36" s="11"/>
      <c r="J36" s="11"/>
      <c r="K36" s="11" t="s">
        <v>14</v>
      </c>
      <c r="M36" s="11"/>
      <c r="N36" s="11" t="s">
        <v>14</v>
      </c>
      <c r="P36" s="11"/>
      <c r="Q36" s="2">
        <f>MAX(D35:N36)</f>
        <v>0</v>
      </c>
      <c r="R36" s="2">
        <f t="shared" si="5"/>
        <v>0</v>
      </c>
      <c r="S36" s="2">
        <f t="shared" si="6"/>
        <v>0</v>
      </c>
      <c r="T36" s="2">
        <f t="shared" si="7"/>
        <v>0</v>
      </c>
    </row>
    <row r="37" spans="1:20" ht="8.25">
      <c r="A37" s="2" t="s">
        <v>115</v>
      </c>
      <c r="C37" s="2">
        <v>0.028</v>
      </c>
      <c r="D37" s="2" t="s">
        <v>113</v>
      </c>
      <c r="E37" s="11" t="s">
        <v>14</v>
      </c>
      <c r="G37" s="11"/>
      <c r="H37" s="11" t="s">
        <v>14</v>
      </c>
      <c r="I37" s="11"/>
      <c r="J37" s="11"/>
      <c r="K37" s="11" t="s">
        <v>14</v>
      </c>
      <c r="M37" s="11"/>
      <c r="N37" s="11" t="s">
        <v>14</v>
      </c>
      <c r="P37" s="11"/>
      <c r="Q37" s="2">
        <f aca="true" t="shared" si="8" ref="Q37:Q54">MAX(D37:N37)</f>
        <v>0</v>
      </c>
      <c r="R37" s="2">
        <f t="shared" si="5"/>
        <v>0</v>
      </c>
      <c r="S37" s="2">
        <f t="shared" si="6"/>
        <v>0</v>
      </c>
      <c r="T37" s="2">
        <f t="shared" si="7"/>
        <v>0</v>
      </c>
    </row>
    <row r="38" spans="1:20" ht="8.25">
      <c r="A38" s="2" t="s">
        <v>116</v>
      </c>
      <c r="C38" s="2">
        <v>0.056</v>
      </c>
      <c r="D38" s="2" t="s">
        <v>113</v>
      </c>
      <c r="E38" s="11" t="s">
        <v>14</v>
      </c>
      <c r="G38" s="11"/>
      <c r="H38" s="11" t="s">
        <v>14</v>
      </c>
      <c r="I38" s="11"/>
      <c r="J38" s="11"/>
      <c r="K38" s="11" t="s">
        <v>14</v>
      </c>
      <c r="M38" s="11"/>
      <c r="N38" s="11" t="s">
        <v>14</v>
      </c>
      <c r="P38" s="11"/>
      <c r="Q38" s="2">
        <f t="shared" si="8"/>
        <v>0</v>
      </c>
      <c r="R38" s="2">
        <f t="shared" si="5"/>
        <v>0</v>
      </c>
      <c r="S38" s="2">
        <f t="shared" si="6"/>
        <v>0</v>
      </c>
      <c r="T38" s="2">
        <f t="shared" si="7"/>
        <v>0</v>
      </c>
    </row>
    <row r="39" spans="1:20" ht="8.25">
      <c r="A39" s="2" t="s">
        <v>98</v>
      </c>
      <c r="C39" s="2">
        <v>0.028</v>
      </c>
      <c r="D39" s="2" t="s">
        <v>113</v>
      </c>
      <c r="E39" s="11" t="s">
        <v>14</v>
      </c>
      <c r="G39" s="11"/>
      <c r="H39" s="11" t="s">
        <v>14</v>
      </c>
      <c r="I39" s="11"/>
      <c r="J39" s="11"/>
      <c r="K39" s="11" t="s">
        <v>14</v>
      </c>
      <c r="M39" s="11"/>
      <c r="N39" s="11" t="s">
        <v>14</v>
      </c>
      <c r="P39" s="11"/>
      <c r="Q39" s="2">
        <f t="shared" si="8"/>
        <v>0</v>
      </c>
      <c r="R39" s="2">
        <f t="shared" si="5"/>
        <v>0</v>
      </c>
      <c r="S39" s="2">
        <f t="shared" si="6"/>
        <v>0</v>
      </c>
      <c r="T39" s="2">
        <f t="shared" si="7"/>
        <v>0</v>
      </c>
    </row>
    <row r="40" spans="1:20" ht="8.25">
      <c r="A40" s="2" t="s">
        <v>99</v>
      </c>
      <c r="C40" s="2">
        <v>0.028</v>
      </c>
      <c r="D40" s="2" t="s">
        <v>113</v>
      </c>
      <c r="E40" s="11" t="s">
        <v>14</v>
      </c>
      <c r="G40" s="11"/>
      <c r="H40" s="11" t="s">
        <v>14</v>
      </c>
      <c r="I40" s="11"/>
      <c r="J40" s="11"/>
      <c r="K40" s="11" t="s">
        <v>14</v>
      </c>
      <c r="M40" s="11"/>
      <c r="N40" s="11" t="s">
        <v>14</v>
      </c>
      <c r="P40" s="11"/>
      <c r="Q40" s="2">
        <f t="shared" si="8"/>
        <v>0</v>
      </c>
      <c r="R40" s="2">
        <f t="shared" si="5"/>
        <v>0</v>
      </c>
      <c r="S40" s="2">
        <f t="shared" si="6"/>
        <v>0</v>
      </c>
      <c r="T40" s="2">
        <f t="shared" si="7"/>
        <v>0</v>
      </c>
    </row>
    <row r="41" spans="1:20" ht="8.25">
      <c r="A41" s="2" t="s">
        <v>100</v>
      </c>
      <c r="C41" s="2">
        <v>0.028</v>
      </c>
      <c r="D41" s="2" t="s">
        <v>113</v>
      </c>
      <c r="E41" s="11" t="s">
        <v>14</v>
      </c>
      <c r="G41" s="11"/>
      <c r="H41" s="11" t="s">
        <v>14</v>
      </c>
      <c r="I41" s="11"/>
      <c r="J41" s="11"/>
      <c r="K41" s="11" t="s">
        <v>14</v>
      </c>
      <c r="M41" s="11"/>
      <c r="N41" s="11" t="s">
        <v>14</v>
      </c>
      <c r="P41" s="11"/>
      <c r="Q41" s="2">
        <f t="shared" si="8"/>
        <v>0</v>
      </c>
      <c r="R41" s="2">
        <f t="shared" si="5"/>
        <v>0</v>
      </c>
      <c r="S41" s="2">
        <f t="shared" si="6"/>
        <v>0</v>
      </c>
      <c r="T41" s="2">
        <f t="shared" si="7"/>
        <v>0</v>
      </c>
    </row>
    <row r="42" spans="1:20" ht="8.25">
      <c r="A42" s="2" t="s">
        <v>101</v>
      </c>
      <c r="C42" s="2">
        <v>0.028</v>
      </c>
      <c r="D42" s="2" t="s">
        <v>113</v>
      </c>
      <c r="E42" s="11" t="s">
        <v>14</v>
      </c>
      <c r="G42" s="11"/>
      <c r="H42" s="11" t="s">
        <v>14</v>
      </c>
      <c r="I42" s="11"/>
      <c r="J42" s="11"/>
      <c r="K42" s="11" t="s">
        <v>14</v>
      </c>
      <c r="M42" s="11"/>
      <c r="N42" s="11" t="s">
        <v>14</v>
      </c>
      <c r="P42" s="11"/>
      <c r="Q42" s="2">
        <f t="shared" si="8"/>
        <v>0</v>
      </c>
      <c r="R42" s="2">
        <f t="shared" si="5"/>
        <v>0</v>
      </c>
      <c r="S42" s="2">
        <f t="shared" si="6"/>
        <v>0</v>
      </c>
      <c r="T42" s="2">
        <f t="shared" si="7"/>
        <v>0</v>
      </c>
    </row>
    <row r="43" spans="1:20" ht="8.25">
      <c r="A43" s="2" t="s">
        <v>102</v>
      </c>
      <c r="C43" s="2">
        <v>0.028</v>
      </c>
      <c r="D43" s="2" t="s">
        <v>113</v>
      </c>
      <c r="E43" s="11" t="s">
        <v>14</v>
      </c>
      <c r="G43" s="11"/>
      <c r="H43" s="11" t="s">
        <v>14</v>
      </c>
      <c r="I43" s="11"/>
      <c r="J43" s="11"/>
      <c r="K43" s="11" t="s">
        <v>14</v>
      </c>
      <c r="M43" s="11"/>
      <c r="N43" s="11" t="s">
        <v>14</v>
      </c>
      <c r="P43" s="11"/>
      <c r="Q43" s="2">
        <f t="shared" si="8"/>
        <v>0</v>
      </c>
      <c r="R43" s="2">
        <f t="shared" si="5"/>
        <v>0</v>
      </c>
      <c r="S43" s="2">
        <f t="shared" si="6"/>
        <v>0</v>
      </c>
      <c r="T43" s="2">
        <f t="shared" si="7"/>
        <v>0</v>
      </c>
    </row>
    <row r="44" spans="1:20" ht="8.25">
      <c r="A44" s="2" t="s">
        <v>103</v>
      </c>
      <c r="C44" s="2">
        <v>0.028</v>
      </c>
      <c r="D44" s="2" t="s">
        <v>113</v>
      </c>
      <c r="E44" s="2" t="s">
        <v>14</v>
      </c>
      <c r="H44" s="2" t="s">
        <v>14</v>
      </c>
      <c r="K44" s="2" t="s">
        <v>14</v>
      </c>
      <c r="N44" s="2" t="s">
        <v>14</v>
      </c>
      <c r="Q44" s="2">
        <f t="shared" si="8"/>
        <v>0</v>
      </c>
      <c r="R44" s="2">
        <f t="shared" si="5"/>
        <v>0</v>
      </c>
      <c r="S44" s="2">
        <f t="shared" si="6"/>
        <v>0</v>
      </c>
      <c r="T44" s="2">
        <f t="shared" si="7"/>
        <v>0</v>
      </c>
    </row>
    <row r="45" spans="1:20" ht="8.25">
      <c r="A45" s="2" t="s">
        <v>104</v>
      </c>
      <c r="C45" s="2">
        <v>0.028</v>
      </c>
      <c r="D45" s="2" t="s">
        <v>113</v>
      </c>
      <c r="E45" s="11" t="s">
        <v>14</v>
      </c>
      <c r="G45" s="11"/>
      <c r="H45" s="11" t="s">
        <v>14</v>
      </c>
      <c r="I45" s="11"/>
      <c r="J45" s="11"/>
      <c r="K45" s="11" t="s">
        <v>14</v>
      </c>
      <c r="M45" s="11"/>
      <c r="N45" s="11" t="s">
        <v>14</v>
      </c>
      <c r="P45" s="11"/>
      <c r="Q45" s="2">
        <f t="shared" si="8"/>
        <v>0</v>
      </c>
      <c r="R45" s="2">
        <f t="shared" si="5"/>
        <v>0</v>
      </c>
      <c r="S45" s="2">
        <f t="shared" si="6"/>
        <v>0</v>
      </c>
      <c r="T45" s="2">
        <f t="shared" si="7"/>
        <v>0</v>
      </c>
    </row>
    <row r="46" spans="1:20" ht="8.25">
      <c r="A46" s="2" t="s">
        <v>105</v>
      </c>
      <c r="C46" s="2">
        <v>0.028</v>
      </c>
      <c r="D46" s="2" t="s">
        <v>113</v>
      </c>
      <c r="E46" s="11" t="s">
        <v>14</v>
      </c>
      <c r="G46" s="11"/>
      <c r="H46" s="11" t="s">
        <v>14</v>
      </c>
      <c r="I46" s="11"/>
      <c r="J46" s="11"/>
      <c r="K46" s="11" t="s">
        <v>14</v>
      </c>
      <c r="M46" s="11"/>
      <c r="N46" s="11" t="s">
        <v>14</v>
      </c>
      <c r="P46" s="11"/>
      <c r="Q46" s="2">
        <f t="shared" si="8"/>
        <v>0</v>
      </c>
      <c r="R46" s="2">
        <f t="shared" si="5"/>
        <v>0</v>
      </c>
      <c r="S46" s="2">
        <f t="shared" si="6"/>
        <v>0</v>
      </c>
      <c r="T46" s="2">
        <f t="shared" si="7"/>
        <v>0</v>
      </c>
    </row>
    <row r="47" spans="1:20" ht="8.25">
      <c r="A47" s="2" t="s">
        <v>106</v>
      </c>
      <c r="C47" s="2">
        <v>0.028</v>
      </c>
      <c r="D47" s="2" t="s">
        <v>113</v>
      </c>
      <c r="E47" s="11" t="s">
        <v>14</v>
      </c>
      <c r="G47" s="11"/>
      <c r="H47" s="11" t="s">
        <v>14</v>
      </c>
      <c r="I47" s="11"/>
      <c r="J47" s="11"/>
      <c r="K47" s="11" t="s">
        <v>14</v>
      </c>
      <c r="M47" s="11"/>
      <c r="N47" s="11" t="s">
        <v>14</v>
      </c>
      <c r="P47" s="11"/>
      <c r="Q47" s="2">
        <f t="shared" si="8"/>
        <v>0</v>
      </c>
      <c r="R47" s="2">
        <f t="shared" si="5"/>
        <v>0</v>
      </c>
      <c r="S47" s="2">
        <f t="shared" si="6"/>
        <v>0</v>
      </c>
      <c r="T47" s="2">
        <f t="shared" si="7"/>
        <v>0</v>
      </c>
    </row>
    <row r="48" spans="1:20" ht="8.25">
      <c r="A48" s="2" t="s">
        <v>117</v>
      </c>
      <c r="C48" s="2">
        <v>0.028</v>
      </c>
      <c r="D48" s="2" t="s">
        <v>113</v>
      </c>
      <c r="E48" s="11" t="s">
        <v>14</v>
      </c>
      <c r="G48" s="11"/>
      <c r="H48" s="11" t="s">
        <v>14</v>
      </c>
      <c r="I48" s="11"/>
      <c r="J48" s="11"/>
      <c r="K48" s="11" t="s">
        <v>14</v>
      </c>
      <c r="M48" s="11"/>
      <c r="N48" s="11" t="s">
        <v>14</v>
      </c>
      <c r="P48" s="11"/>
      <c r="Q48" s="2">
        <f t="shared" si="8"/>
        <v>0</v>
      </c>
      <c r="R48" s="2">
        <f t="shared" si="5"/>
        <v>0</v>
      </c>
      <c r="S48" s="2">
        <f t="shared" si="6"/>
        <v>0</v>
      </c>
      <c r="T48" s="2">
        <f t="shared" si="7"/>
        <v>0</v>
      </c>
    </row>
    <row r="49" spans="1:20" ht="8.25">
      <c r="A49" s="2" t="s">
        <v>107</v>
      </c>
      <c r="C49" s="2">
        <v>0.028</v>
      </c>
      <c r="D49" s="2" t="s">
        <v>113</v>
      </c>
      <c r="E49" s="2" t="s">
        <v>14</v>
      </c>
      <c r="G49" s="11"/>
      <c r="H49" s="2" t="s">
        <v>14</v>
      </c>
      <c r="J49" s="11"/>
      <c r="K49" s="2" t="s">
        <v>14</v>
      </c>
      <c r="M49" s="11"/>
      <c r="N49" s="2" t="s">
        <v>14</v>
      </c>
      <c r="P49" s="11"/>
      <c r="Q49" s="2">
        <f t="shared" si="8"/>
        <v>0</v>
      </c>
      <c r="R49" s="2">
        <f t="shared" si="5"/>
        <v>0</v>
      </c>
      <c r="S49" s="2">
        <f t="shared" si="6"/>
        <v>0</v>
      </c>
      <c r="T49" s="2">
        <f t="shared" si="7"/>
        <v>0</v>
      </c>
    </row>
    <row r="50" spans="1:20" ht="8.25">
      <c r="A50" s="2" t="s">
        <v>108</v>
      </c>
      <c r="C50" s="2">
        <v>0.028</v>
      </c>
      <c r="D50" s="2" t="s">
        <v>113</v>
      </c>
      <c r="E50" s="11" t="s">
        <v>14</v>
      </c>
      <c r="G50" s="11"/>
      <c r="H50" s="11" t="s">
        <v>14</v>
      </c>
      <c r="I50" s="11"/>
      <c r="J50" s="11"/>
      <c r="K50" s="11" t="s">
        <v>14</v>
      </c>
      <c r="M50" s="11"/>
      <c r="N50" s="11" t="s">
        <v>14</v>
      </c>
      <c r="P50" s="11"/>
      <c r="Q50" s="2">
        <f t="shared" si="8"/>
        <v>0</v>
      </c>
      <c r="R50" s="2">
        <f t="shared" si="5"/>
        <v>0</v>
      </c>
      <c r="S50" s="2">
        <f t="shared" si="6"/>
        <v>0</v>
      </c>
      <c r="T50" s="2">
        <f t="shared" si="7"/>
        <v>0</v>
      </c>
    </row>
    <row r="51" spans="1:20" ht="8.25">
      <c r="A51" s="2" t="s">
        <v>109</v>
      </c>
      <c r="C51" s="2">
        <v>0.028</v>
      </c>
      <c r="D51" s="2" t="s">
        <v>113</v>
      </c>
      <c r="E51" s="11" t="s">
        <v>14</v>
      </c>
      <c r="G51" s="11"/>
      <c r="H51" s="11" t="s">
        <v>14</v>
      </c>
      <c r="I51" s="11"/>
      <c r="J51" s="11"/>
      <c r="K51" s="11" t="s">
        <v>14</v>
      </c>
      <c r="M51" s="11"/>
      <c r="N51" s="11" t="s">
        <v>14</v>
      </c>
      <c r="P51" s="11"/>
      <c r="Q51" s="2">
        <f t="shared" si="8"/>
        <v>0</v>
      </c>
      <c r="R51" s="2">
        <f t="shared" si="5"/>
        <v>0</v>
      </c>
      <c r="S51" s="2">
        <f t="shared" si="6"/>
        <v>0</v>
      </c>
      <c r="T51" s="2">
        <f t="shared" si="7"/>
        <v>0</v>
      </c>
    </row>
    <row r="52" spans="1:20" ht="8.25">
      <c r="A52" s="2" t="s">
        <v>110</v>
      </c>
      <c r="C52" s="2">
        <v>0.28</v>
      </c>
      <c r="D52" s="2" t="s">
        <v>113</v>
      </c>
      <c r="E52" s="11" t="s">
        <v>14</v>
      </c>
      <c r="G52" s="11"/>
      <c r="H52" s="11" t="s">
        <v>14</v>
      </c>
      <c r="I52" s="11"/>
      <c r="J52" s="11"/>
      <c r="K52" s="11" t="s">
        <v>14</v>
      </c>
      <c r="M52" s="11"/>
      <c r="N52" s="11" t="s">
        <v>14</v>
      </c>
      <c r="P52" s="11"/>
      <c r="Q52" s="2">
        <f t="shared" si="8"/>
        <v>0</v>
      </c>
      <c r="R52" s="2">
        <f t="shared" si="5"/>
        <v>0</v>
      </c>
      <c r="S52" s="2">
        <f t="shared" si="6"/>
        <v>0</v>
      </c>
      <c r="T52" s="2">
        <f t="shared" si="7"/>
        <v>0</v>
      </c>
    </row>
    <row r="53" spans="1:20" ht="8.25">
      <c r="A53" s="2" t="s">
        <v>111</v>
      </c>
      <c r="C53" s="2">
        <v>2.1</v>
      </c>
      <c r="D53" s="2" t="s">
        <v>113</v>
      </c>
      <c r="E53" s="11" t="s">
        <v>14</v>
      </c>
      <c r="G53" s="11"/>
      <c r="H53" s="11" t="s">
        <v>14</v>
      </c>
      <c r="I53" s="11"/>
      <c r="J53" s="11"/>
      <c r="K53" s="11" t="s">
        <v>14</v>
      </c>
      <c r="M53" s="11"/>
      <c r="N53" s="11" t="s">
        <v>14</v>
      </c>
      <c r="P53" s="11"/>
      <c r="Q53" s="2">
        <f t="shared" si="8"/>
        <v>0</v>
      </c>
      <c r="R53" s="2">
        <f t="shared" si="5"/>
        <v>0</v>
      </c>
      <c r="S53" s="2">
        <f t="shared" si="6"/>
        <v>0</v>
      </c>
      <c r="T53" s="2">
        <f t="shared" si="7"/>
        <v>0</v>
      </c>
    </row>
    <row r="54" spans="1:20" ht="8.25">
      <c r="A54" s="2" t="s">
        <v>112</v>
      </c>
      <c r="C54" s="2">
        <v>0.52</v>
      </c>
      <c r="D54" s="2" t="s">
        <v>113</v>
      </c>
      <c r="E54" s="11" t="s">
        <v>14</v>
      </c>
      <c r="G54" s="11"/>
      <c r="H54" s="11" t="s">
        <v>14</v>
      </c>
      <c r="I54" s="11"/>
      <c r="J54" s="11"/>
      <c r="K54" s="11" t="s">
        <v>14</v>
      </c>
      <c r="M54" s="11"/>
      <c r="N54" s="11" t="s">
        <v>14</v>
      </c>
      <c r="P54" s="11"/>
      <c r="Q54" s="2">
        <f t="shared" si="8"/>
        <v>0</v>
      </c>
      <c r="R54" s="2">
        <f t="shared" si="5"/>
        <v>0</v>
      </c>
      <c r="S54" s="2">
        <f t="shared" si="6"/>
        <v>0</v>
      </c>
      <c r="T54" s="2">
        <f t="shared" si="7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12" bestFit="1" customWidth="1"/>
    <col min="2" max="2" width="15.8515625" style="12" customWidth="1"/>
    <col min="3" max="3" width="11.8515625" style="12" customWidth="1"/>
    <col min="4" max="4" width="6.00390625" style="12" bestFit="1" customWidth="1"/>
    <col min="5" max="5" width="5.421875" style="12" bestFit="1" customWidth="1"/>
    <col min="6" max="8" width="5.7109375" style="12" bestFit="1" customWidth="1"/>
    <col min="9" max="9" width="5.57421875" style="12" bestFit="1" customWidth="1"/>
    <col min="10" max="10" width="5.7109375" style="12" bestFit="1" customWidth="1"/>
    <col min="11" max="11" width="5.57421875" style="12" bestFit="1" customWidth="1"/>
    <col min="12" max="13" width="5.7109375" style="12" bestFit="1" customWidth="1"/>
    <col min="14" max="14" width="5.421875" style="12" bestFit="1" customWidth="1"/>
    <col min="15" max="15" width="5.140625" style="12" bestFit="1" customWidth="1"/>
    <col min="16" max="16" width="5.421875" style="12" bestFit="1" customWidth="1"/>
    <col min="17" max="17" width="4.57421875" style="12" bestFit="1" customWidth="1"/>
    <col min="18" max="18" width="5.28125" style="12" bestFit="1" customWidth="1"/>
    <col min="19" max="19" width="8.8515625" style="12" bestFit="1" customWidth="1"/>
    <col min="20" max="20" width="4.421875" style="12" bestFit="1" customWidth="1"/>
    <col min="21" max="16384" width="11.140625" style="12" customWidth="1"/>
  </cols>
  <sheetData>
    <row r="1" spans="1:19" ht="8.25">
      <c r="A1" s="2"/>
      <c r="B1" s="2" t="s">
        <v>83</v>
      </c>
      <c r="C1" s="2"/>
      <c r="D1" s="2" t="s">
        <v>74</v>
      </c>
      <c r="E1" s="2"/>
      <c r="F1" s="2"/>
      <c r="G1" s="2" t="s">
        <v>138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8.25">
      <c r="A2" s="2"/>
      <c r="B2" s="2" t="s">
        <v>84</v>
      </c>
      <c r="C2" s="2" t="s">
        <v>133</v>
      </c>
      <c r="D2" s="2" t="s">
        <v>86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0" ht="8.25">
      <c r="A3" s="2"/>
      <c r="B3" s="2" t="s">
        <v>85</v>
      </c>
      <c r="C3" s="2"/>
      <c r="D3" s="2"/>
      <c r="E3" s="3">
        <v>38718</v>
      </c>
      <c r="F3" s="3">
        <v>38749</v>
      </c>
      <c r="G3" s="3">
        <v>38777</v>
      </c>
      <c r="H3" s="3">
        <v>38808</v>
      </c>
      <c r="I3" s="3">
        <v>38838</v>
      </c>
      <c r="J3" s="3">
        <v>38869</v>
      </c>
      <c r="K3" s="3">
        <v>38899</v>
      </c>
      <c r="L3" s="3">
        <v>38930</v>
      </c>
      <c r="M3" s="3">
        <v>38961</v>
      </c>
      <c r="N3" s="3">
        <v>38991</v>
      </c>
      <c r="O3" s="3">
        <v>39022</v>
      </c>
      <c r="P3" s="3">
        <v>39052</v>
      </c>
      <c r="Q3" s="4" t="s">
        <v>126</v>
      </c>
      <c r="R3" s="4" t="s">
        <v>127</v>
      </c>
      <c r="S3" s="4" t="s">
        <v>128</v>
      </c>
      <c r="T3" s="2" t="s">
        <v>129</v>
      </c>
    </row>
    <row r="4" spans="1:20" ht="8.25">
      <c r="A4" s="2" t="s">
        <v>0</v>
      </c>
      <c r="B4" s="2" t="s">
        <v>52</v>
      </c>
      <c r="C4" s="2"/>
      <c r="D4" s="2" t="s">
        <v>4</v>
      </c>
      <c r="E4" s="13">
        <v>10.75</v>
      </c>
      <c r="F4" s="14">
        <v>11.71</v>
      </c>
      <c r="G4" s="2">
        <v>8.53</v>
      </c>
      <c r="H4" s="2">
        <v>8.57</v>
      </c>
      <c r="I4" s="14">
        <v>7.97</v>
      </c>
      <c r="J4" s="14">
        <v>8.77</v>
      </c>
      <c r="K4" s="14">
        <v>7.14</v>
      </c>
      <c r="L4" s="14">
        <v>7.38</v>
      </c>
      <c r="M4" s="2">
        <v>8.87</v>
      </c>
      <c r="N4" s="2">
        <v>9.06</v>
      </c>
      <c r="O4" s="2">
        <v>5.7</v>
      </c>
      <c r="P4" s="2">
        <v>9.21</v>
      </c>
      <c r="Q4" s="2">
        <f aca="true" t="shared" si="0" ref="Q4:Q24">MAX(E4:P4)</f>
        <v>11.71</v>
      </c>
      <c r="R4" s="12">
        <f>MIN(E4:P4)</f>
        <v>5.7</v>
      </c>
      <c r="S4" s="2">
        <f aca="true" t="shared" si="1" ref="S4:S24">AVERAGE(E4:P4)</f>
        <v>8.638333333333334</v>
      </c>
      <c r="T4" s="2">
        <f aca="true" t="shared" si="2" ref="T4:T25">COUNT(E4:P4)</f>
        <v>12</v>
      </c>
    </row>
    <row r="5" spans="1:20" ht="8.25">
      <c r="A5" s="2" t="s">
        <v>3</v>
      </c>
      <c r="B5" s="2" t="s">
        <v>3</v>
      </c>
      <c r="C5" s="2"/>
      <c r="D5" s="2" t="s">
        <v>43</v>
      </c>
      <c r="E5" s="13">
        <v>6.7</v>
      </c>
      <c r="F5" s="14">
        <v>6.47</v>
      </c>
      <c r="G5" s="2">
        <v>6.76</v>
      </c>
      <c r="H5" s="2">
        <v>6.79</v>
      </c>
      <c r="I5" s="14">
        <v>6.63</v>
      </c>
      <c r="J5" s="14">
        <v>6.23</v>
      </c>
      <c r="K5" s="14">
        <v>6.97</v>
      </c>
      <c r="L5" s="14">
        <v>6.8</v>
      </c>
      <c r="M5" s="2">
        <v>6.3</v>
      </c>
      <c r="N5" s="2">
        <v>6.7</v>
      </c>
      <c r="O5" s="2">
        <v>7.13</v>
      </c>
      <c r="P5" s="2">
        <v>7.4</v>
      </c>
      <c r="Q5" s="2">
        <f t="shared" si="0"/>
        <v>7.4</v>
      </c>
      <c r="R5" s="12">
        <f>MIN(E5:P5)</f>
        <v>6.23</v>
      </c>
      <c r="S5" s="2">
        <f t="shared" si="1"/>
        <v>6.739999999999999</v>
      </c>
      <c r="T5" s="2">
        <f t="shared" si="2"/>
        <v>12</v>
      </c>
    </row>
    <row r="6" spans="1:20" ht="8.25">
      <c r="A6" s="2" t="s">
        <v>2</v>
      </c>
      <c r="B6" s="2" t="s">
        <v>53</v>
      </c>
      <c r="C6" s="2"/>
      <c r="D6" s="2" t="s">
        <v>42</v>
      </c>
      <c r="E6" s="13">
        <v>12</v>
      </c>
      <c r="F6" s="14">
        <v>9.2</v>
      </c>
      <c r="G6" s="2">
        <v>19.4</v>
      </c>
      <c r="H6" s="2">
        <v>19.4</v>
      </c>
      <c r="I6" s="14">
        <v>18.8</v>
      </c>
      <c r="J6" s="14">
        <v>22.6</v>
      </c>
      <c r="K6" s="14">
        <v>25.3</v>
      </c>
      <c r="L6" s="14">
        <v>25.7</v>
      </c>
      <c r="M6" s="2">
        <v>23</v>
      </c>
      <c r="N6" s="2">
        <v>20</v>
      </c>
      <c r="O6" s="2">
        <v>12.5</v>
      </c>
      <c r="P6" s="2">
        <v>9</v>
      </c>
      <c r="Q6" s="2">
        <f t="shared" si="0"/>
        <v>25.7</v>
      </c>
      <c r="R6" s="12">
        <f>MIN(E6:P6)</f>
        <v>9</v>
      </c>
      <c r="S6" s="2">
        <f t="shared" si="1"/>
        <v>18.075</v>
      </c>
      <c r="T6" s="2">
        <f t="shared" si="2"/>
        <v>12</v>
      </c>
    </row>
    <row r="7" spans="1:20" ht="8.25">
      <c r="A7" s="2" t="s">
        <v>118</v>
      </c>
      <c r="B7" s="2" t="s">
        <v>119</v>
      </c>
      <c r="C7" s="2">
        <v>10</v>
      </c>
      <c r="D7" s="2" t="s">
        <v>125</v>
      </c>
      <c r="E7" s="2">
        <v>17</v>
      </c>
      <c r="F7" s="12">
        <v>15</v>
      </c>
      <c r="G7" s="12">
        <v>39</v>
      </c>
      <c r="H7" s="2">
        <v>38</v>
      </c>
      <c r="I7" s="2">
        <v>28</v>
      </c>
      <c r="J7" s="2">
        <v>40</v>
      </c>
      <c r="K7" s="12">
        <v>49</v>
      </c>
      <c r="L7" s="2">
        <v>41</v>
      </c>
      <c r="M7" s="2" t="s">
        <v>14</v>
      </c>
      <c r="N7" s="2">
        <v>26</v>
      </c>
      <c r="O7" s="2">
        <v>48</v>
      </c>
      <c r="P7" s="2">
        <v>46</v>
      </c>
      <c r="Q7" s="2">
        <f t="shared" si="0"/>
        <v>49</v>
      </c>
      <c r="R7" s="12">
        <f>MIN(E7:P7)</f>
        <v>15</v>
      </c>
      <c r="S7" s="2">
        <f t="shared" si="1"/>
        <v>35.18181818181818</v>
      </c>
      <c r="T7" s="2">
        <f t="shared" si="2"/>
        <v>11</v>
      </c>
    </row>
    <row r="8" spans="1:20" ht="8.25">
      <c r="A8" s="2" t="s">
        <v>120</v>
      </c>
      <c r="B8" s="2" t="s">
        <v>120</v>
      </c>
      <c r="C8" s="2">
        <v>0.02</v>
      </c>
      <c r="D8" s="2" t="s">
        <v>125</v>
      </c>
      <c r="E8" s="2" t="s">
        <v>14</v>
      </c>
      <c r="F8" s="14" t="s">
        <v>14</v>
      </c>
      <c r="G8" s="12" t="s">
        <v>14</v>
      </c>
      <c r="H8" s="2" t="s">
        <v>14</v>
      </c>
      <c r="I8" s="2" t="s">
        <v>14</v>
      </c>
      <c r="J8" s="2" t="s">
        <v>14</v>
      </c>
      <c r="K8" s="14" t="s">
        <v>14</v>
      </c>
      <c r="L8" s="2" t="s">
        <v>14</v>
      </c>
      <c r="M8" s="2" t="s">
        <v>14</v>
      </c>
      <c r="N8" s="2" t="s">
        <v>14</v>
      </c>
      <c r="O8" s="2" t="s">
        <v>14</v>
      </c>
      <c r="P8" s="2" t="s">
        <v>14</v>
      </c>
      <c r="Q8" s="2">
        <f t="shared" si="0"/>
        <v>0</v>
      </c>
      <c r="R8" s="12">
        <f>MAX(E8:P8)</f>
        <v>0</v>
      </c>
      <c r="S8" s="2" t="e">
        <f t="shared" si="1"/>
        <v>#DIV/0!</v>
      </c>
      <c r="T8" s="2">
        <f t="shared" si="2"/>
        <v>0</v>
      </c>
    </row>
    <row r="9" spans="1:20" ht="8.25">
      <c r="A9" s="2" t="s">
        <v>121</v>
      </c>
      <c r="B9" s="2" t="s">
        <v>121</v>
      </c>
      <c r="C9" s="2">
        <v>0.02</v>
      </c>
      <c r="D9" s="2" t="s">
        <v>125</v>
      </c>
      <c r="E9" s="2">
        <v>0.29</v>
      </c>
      <c r="F9" s="12">
        <v>0.22</v>
      </c>
      <c r="G9" s="12">
        <v>0.077</v>
      </c>
      <c r="H9" s="2">
        <v>0.31</v>
      </c>
      <c r="I9" s="2">
        <v>0.18</v>
      </c>
      <c r="J9" s="2">
        <v>0.16</v>
      </c>
      <c r="K9" s="12">
        <v>0.18</v>
      </c>
      <c r="L9" s="2">
        <v>0.15</v>
      </c>
      <c r="M9" s="2">
        <v>0.32</v>
      </c>
      <c r="N9" s="2">
        <v>0.22</v>
      </c>
      <c r="O9" s="2">
        <v>0.033</v>
      </c>
      <c r="P9" s="2">
        <v>0.27</v>
      </c>
      <c r="Q9" s="2">
        <f t="shared" si="0"/>
        <v>0.32</v>
      </c>
      <c r="R9" s="12">
        <f aca="true" t="shared" si="3" ref="R9:R24">MIN(E9:P9)</f>
        <v>0.033</v>
      </c>
      <c r="S9" s="2">
        <f t="shared" si="1"/>
        <v>0.2008333333333333</v>
      </c>
      <c r="T9" s="2">
        <f t="shared" si="2"/>
        <v>12</v>
      </c>
    </row>
    <row r="10" spans="1:20" ht="8.25">
      <c r="A10" s="2" t="s">
        <v>122</v>
      </c>
      <c r="B10" s="2" t="s">
        <v>123</v>
      </c>
      <c r="C10" s="2">
        <v>0.01</v>
      </c>
      <c r="D10" s="2" t="s">
        <v>125</v>
      </c>
      <c r="E10" s="2">
        <v>0.032</v>
      </c>
      <c r="F10" s="14">
        <v>0.11</v>
      </c>
      <c r="G10" s="12">
        <v>0.049</v>
      </c>
      <c r="H10" s="2">
        <v>0.12</v>
      </c>
      <c r="I10" s="2">
        <v>0.16</v>
      </c>
      <c r="J10" s="2">
        <v>0.18</v>
      </c>
      <c r="K10" s="14">
        <v>0.049</v>
      </c>
      <c r="L10" s="2">
        <v>0.049</v>
      </c>
      <c r="M10" s="2">
        <v>0.087</v>
      </c>
      <c r="N10" s="2">
        <v>0.035</v>
      </c>
      <c r="O10" s="2">
        <v>0.025</v>
      </c>
      <c r="P10" s="2">
        <v>0.026</v>
      </c>
      <c r="Q10" s="1">
        <f t="shared" si="0"/>
        <v>0.18</v>
      </c>
      <c r="R10" s="12">
        <f t="shared" si="3"/>
        <v>0.025</v>
      </c>
      <c r="S10" s="1">
        <f t="shared" si="1"/>
        <v>0.07683333333333335</v>
      </c>
      <c r="T10" s="2">
        <f t="shared" si="2"/>
        <v>12</v>
      </c>
    </row>
    <row r="11" spans="1:20" ht="8.25">
      <c r="A11" s="2" t="s">
        <v>124</v>
      </c>
      <c r="B11" s="2" t="s">
        <v>124</v>
      </c>
      <c r="C11" s="1">
        <v>1</v>
      </c>
      <c r="D11" s="2" t="s">
        <v>125</v>
      </c>
      <c r="E11" s="2">
        <v>4.5</v>
      </c>
      <c r="F11" s="2">
        <v>4.1</v>
      </c>
      <c r="G11" s="12">
        <v>5.6</v>
      </c>
      <c r="H11" s="2">
        <v>5.8</v>
      </c>
      <c r="I11" s="2">
        <v>5.1</v>
      </c>
      <c r="J11" s="2">
        <v>4</v>
      </c>
      <c r="K11" s="2">
        <v>2.6</v>
      </c>
      <c r="L11" s="2">
        <v>3.1</v>
      </c>
      <c r="M11" s="2">
        <v>3.6</v>
      </c>
      <c r="N11" s="2">
        <v>3</v>
      </c>
      <c r="O11" s="2">
        <v>5</v>
      </c>
      <c r="P11" s="2">
        <v>4.2</v>
      </c>
      <c r="Q11" s="2">
        <f t="shared" si="0"/>
        <v>5.8</v>
      </c>
      <c r="R11" s="12">
        <f t="shared" si="3"/>
        <v>2.6</v>
      </c>
      <c r="S11" s="2">
        <f t="shared" si="1"/>
        <v>4.216666666666668</v>
      </c>
      <c r="T11" s="2">
        <f t="shared" si="2"/>
        <v>12</v>
      </c>
    </row>
    <row r="12" spans="1:20" ht="8.25">
      <c r="A12" s="2" t="s">
        <v>11</v>
      </c>
      <c r="B12" s="2" t="s">
        <v>55</v>
      </c>
      <c r="C12" s="2">
        <v>0.02</v>
      </c>
      <c r="D12" s="2" t="s">
        <v>40</v>
      </c>
      <c r="E12" s="2">
        <v>0.1387</v>
      </c>
      <c r="F12" s="2">
        <v>0.2226</v>
      </c>
      <c r="G12" s="2">
        <v>0.2029</v>
      </c>
      <c r="H12" s="2">
        <v>0.2163</v>
      </c>
      <c r="I12" s="2">
        <v>4.4214</v>
      </c>
      <c r="J12" s="2">
        <v>1.6</v>
      </c>
      <c r="K12" s="2">
        <v>0.0379</v>
      </c>
      <c r="L12" s="2">
        <v>0.0419</v>
      </c>
      <c r="M12" s="2">
        <v>0.3034</v>
      </c>
      <c r="N12" s="2">
        <v>0.0771</v>
      </c>
      <c r="O12" s="2" t="s">
        <v>14</v>
      </c>
      <c r="P12" s="2" t="s">
        <v>14</v>
      </c>
      <c r="Q12" s="2">
        <f t="shared" si="0"/>
        <v>4.4214</v>
      </c>
      <c r="R12" s="12">
        <f t="shared" si="3"/>
        <v>0.0379</v>
      </c>
      <c r="S12" s="2">
        <f t="shared" si="1"/>
        <v>0.7262199999999999</v>
      </c>
      <c r="T12" s="2">
        <f t="shared" si="2"/>
        <v>10</v>
      </c>
    </row>
    <row r="13" spans="1:20" ht="8.25">
      <c r="A13" s="2" t="s">
        <v>50</v>
      </c>
      <c r="B13" s="2" t="s">
        <v>66</v>
      </c>
      <c r="C13" s="2">
        <v>0.0002</v>
      </c>
      <c r="D13" s="2" t="s">
        <v>125</v>
      </c>
      <c r="E13" s="2" t="s">
        <v>14</v>
      </c>
      <c r="F13" s="2" t="s">
        <v>14</v>
      </c>
      <c r="G13" s="2" t="s">
        <v>14</v>
      </c>
      <c r="H13" s="2">
        <v>0.0003</v>
      </c>
      <c r="I13" s="2">
        <v>0.0006</v>
      </c>
      <c r="J13" s="2" t="s">
        <v>14</v>
      </c>
      <c r="K13" s="2" t="s">
        <v>14</v>
      </c>
      <c r="L13" s="2" t="s">
        <v>14</v>
      </c>
      <c r="M13" s="2" t="s">
        <v>14</v>
      </c>
      <c r="N13" s="2" t="s">
        <v>14</v>
      </c>
      <c r="O13" s="2" t="s">
        <v>14</v>
      </c>
      <c r="P13" s="2" t="s">
        <v>14</v>
      </c>
      <c r="Q13" s="2">
        <f t="shared" si="0"/>
        <v>0.0006</v>
      </c>
      <c r="R13" s="12">
        <f t="shared" si="3"/>
        <v>0.0003</v>
      </c>
      <c r="S13" s="2">
        <f t="shared" si="1"/>
        <v>0.00045</v>
      </c>
      <c r="T13" s="2">
        <f t="shared" si="2"/>
        <v>2</v>
      </c>
    </row>
    <row r="14" spans="1:20" ht="8.25">
      <c r="A14" s="2" t="s">
        <v>13</v>
      </c>
      <c r="B14" s="2" t="s">
        <v>56</v>
      </c>
      <c r="C14" s="2">
        <v>0.001</v>
      </c>
      <c r="D14" s="2" t="s">
        <v>15</v>
      </c>
      <c r="E14" s="2">
        <v>0.0011</v>
      </c>
      <c r="F14" s="2" t="s">
        <v>14</v>
      </c>
      <c r="G14" s="2" t="s">
        <v>14</v>
      </c>
      <c r="H14" s="2">
        <v>0.0016</v>
      </c>
      <c r="I14" s="2">
        <v>0.0014</v>
      </c>
      <c r="J14" s="2" t="s">
        <v>14</v>
      </c>
      <c r="K14" s="2" t="s">
        <v>14</v>
      </c>
      <c r="L14" s="2" t="s">
        <v>14</v>
      </c>
      <c r="M14" s="2" t="s">
        <v>14</v>
      </c>
      <c r="N14" s="2" t="s">
        <v>14</v>
      </c>
      <c r="O14" s="2" t="s">
        <v>14</v>
      </c>
      <c r="P14" s="2" t="s">
        <v>14</v>
      </c>
      <c r="Q14" s="2">
        <f t="shared" si="0"/>
        <v>0.0016</v>
      </c>
      <c r="R14" s="12">
        <f t="shared" si="3"/>
        <v>0.0011</v>
      </c>
      <c r="S14" s="2">
        <f t="shared" si="1"/>
        <v>0.0013666666666666669</v>
      </c>
      <c r="T14" s="2">
        <f t="shared" si="2"/>
        <v>3</v>
      </c>
    </row>
    <row r="15" spans="1:20" ht="8.25">
      <c r="A15" s="2" t="s">
        <v>16</v>
      </c>
      <c r="B15" s="2" t="s">
        <v>57</v>
      </c>
      <c r="C15" s="2">
        <v>0.001</v>
      </c>
      <c r="D15" s="2" t="s">
        <v>15</v>
      </c>
      <c r="E15" s="2" t="s">
        <v>14</v>
      </c>
      <c r="F15" s="2" t="s">
        <v>14</v>
      </c>
      <c r="G15" s="2" t="s">
        <v>14</v>
      </c>
      <c r="H15" s="2" t="s">
        <v>14</v>
      </c>
      <c r="I15" s="2" t="s">
        <v>14</v>
      </c>
      <c r="J15" s="2" t="s">
        <v>14</v>
      </c>
      <c r="K15" s="2" t="s">
        <v>14</v>
      </c>
      <c r="L15" s="2" t="s">
        <v>14</v>
      </c>
      <c r="M15" s="2" t="s">
        <v>14</v>
      </c>
      <c r="N15" s="2" t="s">
        <v>14</v>
      </c>
      <c r="O15" s="2" t="s">
        <v>14</v>
      </c>
      <c r="P15" s="2" t="s">
        <v>14</v>
      </c>
      <c r="Q15" s="2">
        <f t="shared" si="0"/>
        <v>0</v>
      </c>
      <c r="R15" s="12">
        <f t="shared" si="3"/>
        <v>0</v>
      </c>
      <c r="S15" s="2" t="e">
        <f t="shared" si="1"/>
        <v>#DIV/0!</v>
      </c>
      <c r="T15" s="2">
        <f t="shared" si="2"/>
        <v>0</v>
      </c>
    </row>
    <row r="16" spans="1:20" ht="8.25">
      <c r="A16" s="2" t="s">
        <v>17</v>
      </c>
      <c r="B16" s="2" t="s">
        <v>58</v>
      </c>
      <c r="C16" s="2">
        <v>0.002</v>
      </c>
      <c r="D16" s="2" t="s">
        <v>15</v>
      </c>
      <c r="E16" s="2" t="s">
        <v>14</v>
      </c>
      <c r="F16" s="2" t="s">
        <v>14</v>
      </c>
      <c r="G16" s="2" t="s">
        <v>14</v>
      </c>
      <c r="H16" s="2" t="s">
        <v>14</v>
      </c>
      <c r="I16" s="2" t="s">
        <v>14</v>
      </c>
      <c r="J16" s="2" t="s">
        <v>14</v>
      </c>
      <c r="K16" s="2" t="s">
        <v>14</v>
      </c>
      <c r="L16" s="2" t="s">
        <v>14</v>
      </c>
      <c r="M16" s="2" t="s">
        <v>14</v>
      </c>
      <c r="N16" s="2" t="s">
        <v>14</v>
      </c>
      <c r="O16" s="2" t="s">
        <v>14</v>
      </c>
      <c r="P16" s="2" t="s">
        <v>14</v>
      </c>
      <c r="Q16" s="2">
        <f t="shared" si="0"/>
        <v>0</v>
      </c>
      <c r="R16" s="12">
        <f t="shared" si="3"/>
        <v>0</v>
      </c>
      <c r="S16" s="2" t="e">
        <f t="shared" si="1"/>
        <v>#DIV/0!</v>
      </c>
      <c r="T16" s="2">
        <f t="shared" si="2"/>
        <v>0</v>
      </c>
    </row>
    <row r="17" spans="1:20" ht="8.25">
      <c r="A17" s="2" t="s">
        <v>18</v>
      </c>
      <c r="B17" s="2" t="s">
        <v>59</v>
      </c>
      <c r="C17" s="2">
        <v>0.01</v>
      </c>
      <c r="D17" s="2" t="s">
        <v>44</v>
      </c>
      <c r="E17" s="2">
        <v>0.4447</v>
      </c>
      <c r="F17" s="2">
        <v>0.5225</v>
      </c>
      <c r="G17" s="2">
        <v>0.7377</v>
      </c>
      <c r="H17" s="2">
        <v>1.008</v>
      </c>
      <c r="I17" s="2">
        <v>1.186</v>
      </c>
      <c r="J17" s="2">
        <v>2.2</v>
      </c>
      <c r="K17" s="2">
        <v>0.4966</v>
      </c>
      <c r="L17" s="2">
        <v>0.5663</v>
      </c>
      <c r="M17" s="2">
        <v>0.862</v>
      </c>
      <c r="N17" s="2">
        <v>0.6645</v>
      </c>
      <c r="O17" s="2">
        <v>0.3525</v>
      </c>
      <c r="P17" s="2">
        <v>0.3552</v>
      </c>
      <c r="Q17" s="2">
        <f t="shared" si="0"/>
        <v>2.2</v>
      </c>
      <c r="R17" s="12">
        <f t="shared" si="3"/>
        <v>0.3525</v>
      </c>
      <c r="S17" s="2">
        <f t="shared" si="1"/>
        <v>0.7829999999999999</v>
      </c>
      <c r="T17" s="2">
        <f t="shared" si="2"/>
        <v>12</v>
      </c>
    </row>
    <row r="18" spans="1:20" ht="8.25">
      <c r="A18" s="2" t="s">
        <v>9</v>
      </c>
      <c r="B18" s="2" t="s">
        <v>54</v>
      </c>
      <c r="C18" s="2">
        <v>0.02</v>
      </c>
      <c r="D18" s="2" t="s">
        <v>31</v>
      </c>
      <c r="E18" s="2">
        <v>0.02</v>
      </c>
      <c r="F18" s="2">
        <v>0.02</v>
      </c>
      <c r="G18" s="2">
        <v>0.02</v>
      </c>
      <c r="H18" s="2" t="s">
        <v>14</v>
      </c>
      <c r="I18" s="2" t="s">
        <v>14</v>
      </c>
      <c r="J18" s="2" t="s">
        <v>14</v>
      </c>
      <c r="K18" s="2" t="s">
        <v>14</v>
      </c>
      <c r="L18" s="2">
        <v>0.02024</v>
      </c>
      <c r="M18" s="2" t="s">
        <v>14</v>
      </c>
      <c r="N18" s="2" t="s">
        <v>14</v>
      </c>
      <c r="O18" s="2" t="s">
        <v>14</v>
      </c>
      <c r="P18" s="2" t="s">
        <v>14</v>
      </c>
      <c r="Q18" s="2">
        <f t="shared" si="0"/>
        <v>0.02024</v>
      </c>
      <c r="R18" s="12">
        <f t="shared" si="3"/>
        <v>0.02</v>
      </c>
      <c r="S18" s="2">
        <f t="shared" si="1"/>
        <v>0.02006</v>
      </c>
      <c r="T18" s="2">
        <f t="shared" si="2"/>
        <v>4</v>
      </c>
    </row>
    <row r="19" spans="1:20" ht="8.25">
      <c r="A19" s="2" t="s">
        <v>19</v>
      </c>
      <c r="B19" s="2" t="s">
        <v>60</v>
      </c>
      <c r="C19" s="2">
        <v>0.001</v>
      </c>
      <c r="D19" s="2" t="s">
        <v>44</v>
      </c>
      <c r="E19" s="2">
        <v>0.0727</v>
      </c>
      <c r="F19" s="2">
        <v>0.0762</v>
      </c>
      <c r="G19" s="2">
        <v>0.0662</v>
      </c>
      <c r="H19" s="2">
        <v>0.1297</v>
      </c>
      <c r="I19" s="2">
        <v>0.1354</v>
      </c>
      <c r="J19" s="2">
        <v>0.32</v>
      </c>
      <c r="K19" s="2">
        <v>0.0622</v>
      </c>
      <c r="L19" s="2">
        <v>0.0492</v>
      </c>
      <c r="M19" s="2">
        <v>0.148</v>
      </c>
      <c r="N19" s="2">
        <v>0.0424</v>
      </c>
      <c r="O19" s="2">
        <v>0.0259</v>
      </c>
      <c r="P19" s="2">
        <v>0.0208</v>
      </c>
      <c r="Q19" s="2">
        <f t="shared" si="0"/>
        <v>0.32</v>
      </c>
      <c r="R19" s="12">
        <f t="shared" si="3"/>
        <v>0.0208</v>
      </c>
      <c r="S19" s="2">
        <f t="shared" si="1"/>
        <v>0.095725</v>
      </c>
      <c r="T19" s="2">
        <f t="shared" si="2"/>
        <v>12</v>
      </c>
    </row>
    <row r="20" spans="1:20" ht="8.25">
      <c r="A20" s="2" t="s">
        <v>20</v>
      </c>
      <c r="B20" s="2" t="s">
        <v>61</v>
      </c>
      <c r="C20" s="2">
        <v>0.001</v>
      </c>
      <c r="D20" s="2" t="s">
        <v>15</v>
      </c>
      <c r="E20" s="2" t="s">
        <v>14</v>
      </c>
      <c r="F20" s="2" t="s">
        <v>14</v>
      </c>
      <c r="G20" s="2" t="s">
        <v>14</v>
      </c>
      <c r="H20" s="2" t="s">
        <v>14</v>
      </c>
      <c r="I20" s="2" t="s">
        <v>14</v>
      </c>
      <c r="J20" s="2" t="s">
        <v>14</v>
      </c>
      <c r="K20" s="2" t="s">
        <v>14</v>
      </c>
      <c r="L20" s="2" t="s">
        <v>14</v>
      </c>
      <c r="M20" s="2" t="s">
        <v>14</v>
      </c>
      <c r="N20" s="2" t="s">
        <v>14</v>
      </c>
      <c r="O20" s="2" t="s">
        <v>14</v>
      </c>
      <c r="P20" s="2" t="s">
        <v>14</v>
      </c>
      <c r="Q20" s="2">
        <f t="shared" si="0"/>
        <v>0</v>
      </c>
      <c r="R20" s="12">
        <f t="shared" si="3"/>
        <v>0</v>
      </c>
      <c r="S20" s="2" t="e">
        <f t="shared" si="1"/>
        <v>#DIV/0!</v>
      </c>
      <c r="T20" s="2">
        <f t="shared" si="2"/>
        <v>0</v>
      </c>
    </row>
    <row r="21" spans="1:20" ht="8.25">
      <c r="A21" s="2" t="s">
        <v>21</v>
      </c>
      <c r="B21" s="2" t="s">
        <v>62</v>
      </c>
      <c r="C21" s="2">
        <v>0.002</v>
      </c>
      <c r="D21" s="2" t="s">
        <v>15</v>
      </c>
      <c r="E21" s="2" t="s">
        <v>14</v>
      </c>
      <c r="F21" s="2" t="s">
        <v>14</v>
      </c>
      <c r="G21" s="2" t="s">
        <v>14</v>
      </c>
      <c r="H21" s="2" t="s">
        <v>14</v>
      </c>
      <c r="I21" s="2" t="s">
        <v>14</v>
      </c>
      <c r="J21" s="2" t="s">
        <v>14</v>
      </c>
      <c r="K21" s="2" t="s">
        <v>14</v>
      </c>
      <c r="L21" s="2" t="s">
        <v>14</v>
      </c>
      <c r="M21" s="2" t="s">
        <v>14</v>
      </c>
      <c r="N21" s="2" t="s">
        <v>14</v>
      </c>
      <c r="O21" s="2" t="s">
        <v>14</v>
      </c>
      <c r="P21" s="2" t="s">
        <v>14</v>
      </c>
      <c r="Q21" s="2">
        <f t="shared" si="0"/>
        <v>0</v>
      </c>
      <c r="R21" s="12">
        <f t="shared" si="3"/>
        <v>0</v>
      </c>
      <c r="S21" s="2" t="e">
        <f t="shared" si="1"/>
        <v>#DIV/0!</v>
      </c>
      <c r="T21" s="2">
        <f t="shared" si="2"/>
        <v>0</v>
      </c>
    </row>
    <row r="22" spans="1:20" ht="8.25">
      <c r="A22" s="2" t="s">
        <v>51</v>
      </c>
      <c r="B22" s="2" t="s">
        <v>65</v>
      </c>
      <c r="C22" s="2">
        <v>0.005</v>
      </c>
      <c r="D22" s="2" t="s">
        <v>125</v>
      </c>
      <c r="E22" s="2" t="s">
        <v>14</v>
      </c>
      <c r="F22" s="2" t="s">
        <v>14</v>
      </c>
      <c r="G22" s="2" t="s">
        <v>14</v>
      </c>
      <c r="H22" s="2">
        <v>0.0219</v>
      </c>
      <c r="I22" s="2" t="s">
        <v>14</v>
      </c>
      <c r="J22" s="2" t="s">
        <v>14</v>
      </c>
      <c r="K22" s="2" t="s">
        <v>14</v>
      </c>
      <c r="L22" s="2" t="s">
        <v>14</v>
      </c>
      <c r="M22" s="2" t="s">
        <v>14</v>
      </c>
      <c r="N22" s="2" t="s">
        <v>14</v>
      </c>
      <c r="O22" s="2" t="s">
        <v>14</v>
      </c>
      <c r="P22" s="2" t="s">
        <v>14</v>
      </c>
      <c r="Q22" s="2">
        <f t="shared" si="0"/>
        <v>0.0219</v>
      </c>
      <c r="R22" s="12">
        <f t="shared" si="3"/>
        <v>0.0219</v>
      </c>
      <c r="S22" s="2">
        <f t="shared" si="1"/>
        <v>0.0219</v>
      </c>
      <c r="T22" s="2">
        <f t="shared" si="2"/>
        <v>1</v>
      </c>
    </row>
    <row r="23" spans="1:20" ht="8.25">
      <c r="A23" s="2" t="s">
        <v>22</v>
      </c>
      <c r="B23" s="2" t="s">
        <v>63</v>
      </c>
      <c r="C23" s="2">
        <v>0.003</v>
      </c>
      <c r="D23" s="2" t="s">
        <v>15</v>
      </c>
      <c r="E23" s="2">
        <v>0.0054</v>
      </c>
      <c r="F23" s="2">
        <v>0.0057</v>
      </c>
      <c r="G23" s="2" t="s">
        <v>14</v>
      </c>
      <c r="H23" s="2">
        <v>0.0056</v>
      </c>
      <c r="I23" s="2">
        <v>0.0066</v>
      </c>
      <c r="J23" s="2">
        <v>0.013</v>
      </c>
      <c r="K23" s="2">
        <v>0.01736</v>
      </c>
      <c r="L23" s="2" t="s">
        <v>14</v>
      </c>
      <c r="M23" s="2" t="s">
        <v>14</v>
      </c>
      <c r="N23" s="2" t="s">
        <v>14</v>
      </c>
      <c r="O23" s="2">
        <v>0.0033</v>
      </c>
      <c r="P23" s="2">
        <v>0.0043</v>
      </c>
      <c r="Q23" s="2">
        <f t="shared" si="0"/>
        <v>0.01736</v>
      </c>
      <c r="R23" s="12">
        <f t="shared" si="3"/>
        <v>0.0033</v>
      </c>
      <c r="S23" s="2">
        <f t="shared" si="1"/>
        <v>0.007657499999999999</v>
      </c>
      <c r="T23" s="2">
        <f t="shared" si="2"/>
        <v>8</v>
      </c>
    </row>
    <row r="24" spans="1:20" ht="8.25">
      <c r="A24" s="2" t="s">
        <v>25</v>
      </c>
      <c r="B24" s="1" t="s">
        <v>64</v>
      </c>
      <c r="C24" s="1"/>
      <c r="D24" s="2" t="s">
        <v>26</v>
      </c>
      <c r="E24" s="24">
        <v>1</v>
      </c>
      <c r="F24" s="2">
        <v>6.8</v>
      </c>
      <c r="G24" s="2">
        <v>5</v>
      </c>
      <c r="H24" s="2">
        <v>20</v>
      </c>
      <c r="I24" s="2">
        <v>15.2</v>
      </c>
      <c r="J24" s="2">
        <v>40.6</v>
      </c>
      <c r="K24" s="2">
        <v>3</v>
      </c>
      <c r="L24" s="2">
        <v>4</v>
      </c>
      <c r="M24" s="2">
        <v>19</v>
      </c>
      <c r="N24" s="2">
        <v>16</v>
      </c>
      <c r="O24" s="2">
        <v>3.5</v>
      </c>
      <c r="P24" s="2">
        <v>2</v>
      </c>
      <c r="Q24" s="1">
        <f t="shared" si="0"/>
        <v>40.6</v>
      </c>
      <c r="R24" s="12">
        <f t="shared" si="3"/>
        <v>1</v>
      </c>
      <c r="S24" s="1">
        <f t="shared" si="1"/>
        <v>11.341666666666667</v>
      </c>
      <c r="T24" s="2">
        <f t="shared" si="2"/>
        <v>12</v>
      </c>
    </row>
    <row r="25" spans="1:20" ht="8.25">
      <c r="A25" s="12" t="s">
        <v>114</v>
      </c>
      <c r="C25" s="12" t="s">
        <v>133</v>
      </c>
      <c r="Q25" s="1"/>
      <c r="S25" s="12" t="e">
        <f>AVERAGE(F25:Q25)</f>
        <v>#DIV/0!</v>
      </c>
      <c r="T25" s="2">
        <f t="shared" si="2"/>
        <v>0</v>
      </c>
    </row>
    <row r="26" spans="1:20" ht="8.25">
      <c r="A26" s="12" t="s">
        <v>87</v>
      </c>
      <c r="C26" s="2">
        <v>0.028</v>
      </c>
      <c r="D26" s="12" t="s">
        <v>113</v>
      </c>
      <c r="E26" s="12" t="s">
        <v>14</v>
      </c>
      <c r="H26" s="2" t="s">
        <v>14</v>
      </c>
      <c r="K26" s="12" t="s">
        <v>14</v>
      </c>
      <c r="O26" s="12" t="s">
        <v>14</v>
      </c>
      <c r="Q26" s="12">
        <f aca="true" t="shared" si="4" ref="Q26:Q35">MAX(D26:O26)</f>
        <v>0</v>
      </c>
      <c r="R26" s="12">
        <f aca="true" t="shared" si="5" ref="R26:R54">MIN(E26:P26)</f>
        <v>0</v>
      </c>
      <c r="S26" s="12">
        <f aca="true" t="shared" si="6" ref="S26:S54">AVERAGE(E26:Q26)</f>
        <v>0</v>
      </c>
      <c r="T26" s="2">
        <f aca="true" t="shared" si="7" ref="T26:T54">COUNT(E26:P26)</f>
        <v>0</v>
      </c>
    </row>
    <row r="27" spans="1:20" ht="8.25">
      <c r="A27" s="2" t="s">
        <v>88</v>
      </c>
      <c r="B27" s="2"/>
      <c r="C27" s="2">
        <v>0.28</v>
      </c>
      <c r="D27" s="2" t="s">
        <v>113</v>
      </c>
      <c r="E27" s="10" t="s">
        <v>14</v>
      </c>
      <c r="G27" s="4"/>
      <c r="H27" s="10" t="s">
        <v>14</v>
      </c>
      <c r="I27" s="10"/>
      <c r="J27" s="10"/>
      <c r="K27" s="10" t="s">
        <v>14</v>
      </c>
      <c r="M27" s="10"/>
      <c r="N27" s="10"/>
      <c r="O27" s="10" t="s">
        <v>14</v>
      </c>
      <c r="P27" s="10"/>
      <c r="Q27" s="12">
        <f t="shared" si="4"/>
        <v>0</v>
      </c>
      <c r="R27" s="12">
        <f t="shared" si="5"/>
        <v>0</v>
      </c>
      <c r="S27" s="12">
        <f t="shared" si="6"/>
        <v>0</v>
      </c>
      <c r="T27" s="2">
        <f t="shared" si="7"/>
        <v>0</v>
      </c>
    </row>
    <row r="28" spans="1:20" ht="8.25">
      <c r="A28" s="2" t="s">
        <v>89</v>
      </c>
      <c r="B28" s="2"/>
      <c r="C28" s="2">
        <v>0.28</v>
      </c>
      <c r="D28" s="2" t="s">
        <v>113</v>
      </c>
      <c r="E28" s="2" t="s">
        <v>14</v>
      </c>
      <c r="G28" s="2"/>
      <c r="H28" s="2" t="s">
        <v>14</v>
      </c>
      <c r="I28" s="2"/>
      <c r="J28" s="2"/>
      <c r="K28" s="2" t="s">
        <v>14</v>
      </c>
      <c r="M28" s="2"/>
      <c r="N28" s="2"/>
      <c r="O28" s="2" t="s">
        <v>14</v>
      </c>
      <c r="P28" s="2"/>
      <c r="Q28" s="12">
        <f t="shared" si="4"/>
        <v>0</v>
      </c>
      <c r="R28" s="12">
        <f t="shared" si="5"/>
        <v>0</v>
      </c>
      <c r="S28" s="12">
        <f t="shared" si="6"/>
        <v>0</v>
      </c>
      <c r="T28" s="2">
        <f t="shared" si="7"/>
        <v>0</v>
      </c>
    </row>
    <row r="29" spans="1:20" ht="8.25">
      <c r="A29" s="2" t="s">
        <v>90</v>
      </c>
      <c r="B29" s="2"/>
      <c r="C29" s="2">
        <v>0.28</v>
      </c>
      <c r="D29" s="2" t="s">
        <v>113</v>
      </c>
      <c r="E29" s="2" t="s">
        <v>14</v>
      </c>
      <c r="G29" s="2"/>
      <c r="H29" s="2" t="s">
        <v>14</v>
      </c>
      <c r="I29" s="2"/>
      <c r="J29" s="2"/>
      <c r="K29" s="2" t="s">
        <v>14</v>
      </c>
      <c r="M29" s="2"/>
      <c r="N29" s="2"/>
      <c r="O29" s="2" t="s">
        <v>14</v>
      </c>
      <c r="P29" s="2"/>
      <c r="Q29" s="12">
        <f t="shared" si="4"/>
        <v>0</v>
      </c>
      <c r="R29" s="12">
        <f t="shared" si="5"/>
        <v>0</v>
      </c>
      <c r="S29" s="12">
        <f t="shared" si="6"/>
        <v>0</v>
      </c>
      <c r="T29" s="2">
        <f t="shared" si="7"/>
        <v>0</v>
      </c>
    </row>
    <row r="30" spans="1:20" ht="8.25">
      <c r="A30" s="2" t="s">
        <v>91</v>
      </c>
      <c r="B30" s="2"/>
      <c r="C30" s="2">
        <v>0.28</v>
      </c>
      <c r="D30" s="2" t="s">
        <v>113</v>
      </c>
      <c r="E30" s="2" t="s">
        <v>14</v>
      </c>
      <c r="G30" s="2"/>
      <c r="H30" s="2" t="s">
        <v>14</v>
      </c>
      <c r="I30" s="2"/>
      <c r="J30" s="2"/>
      <c r="K30" s="2" t="s">
        <v>14</v>
      </c>
      <c r="M30" s="2"/>
      <c r="N30" s="2"/>
      <c r="O30" s="2" t="s">
        <v>14</v>
      </c>
      <c r="P30" s="2"/>
      <c r="Q30" s="12">
        <f t="shared" si="4"/>
        <v>0</v>
      </c>
      <c r="R30" s="12">
        <f t="shared" si="5"/>
        <v>0</v>
      </c>
      <c r="S30" s="12">
        <f t="shared" si="6"/>
        <v>0</v>
      </c>
      <c r="T30" s="2">
        <f t="shared" si="7"/>
        <v>0</v>
      </c>
    </row>
    <row r="31" spans="1:20" ht="8.25">
      <c r="A31" s="2" t="s">
        <v>92</v>
      </c>
      <c r="B31" s="2"/>
      <c r="C31" s="2">
        <v>0.28</v>
      </c>
      <c r="D31" s="12" t="s">
        <v>113</v>
      </c>
      <c r="E31" s="2" t="s">
        <v>14</v>
      </c>
      <c r="G31" s="2"/>
      <c r="H31" s="2" t="s">
        <v>14</v>
      </c>
      <c r="I31" s="2"/>
      <c r="J31" s="2"/>
      <c r="K31" s="2" t="s">
        <v>14</v>
      </c>
      <c r="M31" s="2"/>
      <c r="N31" s="2"/>
      <c r="O31" s="2" t="s">
        <v>14</v>
      </c>
      <c r="P31" s="2"/>
      <c r="Q31" s="12">
        <f t="shared" si="4"/>
        <v>0</v>
      </c>
      <c r="R31" s="12">
        <f t="shared" si="5"/>
        <v>0</v>
      </c>
      <c r="S31" s="12">
        <f t="shared" si="6"/>
        <v>0</v>
      </c>
      <c r="T31" s="2">
        <f t="shared" si="7"/>
        <v>0</v>
      </c>
    </row>
    <row r="32" spans="1:20" ht="8.25">
      <c r="A32" s="2" t="s">
        <v>93</v>
      </c>
      <c r="B32" s="2"/>
      <c r="C32" s="2">
        <v>0.28</v>
      </c>
      <c r="D32" s="2" t="s">
        <v>113</v>
      </c>
      <c r="E32" s="11" t="s">
        <v>14</v>
      </c>
      <c r="G32" s="11"/>
      <c r="H32" s="11" t="s">
        <v>14</v>
      </c>
      <c r="I32" s="11"/>
      <c r="J32" s="11"/>
      <c r="K32" s="11" t="s">
        <v>14</v>
      </c>
      <c r="M32" s="11"/>
      <c r="N32" s="11"/>
      <c r="O32" s="11" t="s">
        <v>14</v>
      </c>
      <c r="P32" s="11"/>
      <c r="Q32" s="12">
        <f t="shared" si="4"/>
        <v>0</v>
      </c>
      <c r="R32" s="12">
        <f t="shared" si="5"/>
        <v>0</v>
      </c>
      <c r="S32" s="12">
        <f t="shared" si="6"/>
        <v>0</v>
      </c>
      <c r="T32" s="2">
        <f t="shared" si="7"/>
        <v>0</v>
      </c>
    </row>
    <row r="33" spans="1:20" ht="8.25">
      <c r="A33" s="2" t="s">
        <v>94</v>
      </c>
      <c r="B33" s="2"/>
      <c r="C33" s="2">
        <v>0.28</v>
      </c>
      <c r="D33" s="2" t="s">
        <v>113</v>
      </c>
      <c r="E33" s="11" t="s">
        <v>14</v>
      </c>
      <c r="G33" s="11"/>
      <c r="H33" s="11" t="s">
        <v>14</v>
      </c>
      <c r="I33" s="11"/>
      <c r="J33" s="11"/>
      <c r="K33" s="11" t="s">
        <v>14</v>
      </c>
      <c r="M33" s="11"/>
      <c r="N33" s="11"/>
      <c r="O33" s="11" t="s">
        <v>14</v>
      </c>
      <c r="P33" s="11"/>
      <c r="Q33" s="12">
        <f t="shared" si="4"/>
        <v>0</v>
      </c>
      <c r="R33" s="12">
        <f t="shared" si="5"/>
        <v>0</v>
      </c>
      <c r="S33" s="12">
        <f t="shared" si="6"/>
        <v>0</v>
      </c>
      <c r="T33" s="2">
        <f t="shared" si="7"/>
        <v>0</v>
      </c>
    </row>
    <row r="34" spans="1:20" ht="8.25">
      <c r="A34" s="2" t="s">
        <v>95</v>
      </c>
      <c r="B34" s="2"/>
      <c r="C34" s="2">
        <v>0.028</v>
      </c>
      <c r="D34" s="2" t="s">
        <v>113</v>
      </c>
      <c r="E34" s="11" t="s">
        <v>14</v>
      </c>
      <c r="G34" s="11"/>
      <c r="H34" s="11" t="s">
        <v>14</v>
      </c>
      <c r="I34" s="11"/>
      <c r="J34" s="11"/>
      <c r="K34" s="11" t="s">
        <v>14</v>
      </c>
      <c r="M34" s="11"/>
      <c r="N34" s="11"/>
      <c r="O34" s="11" t="s">
        <v>14</v>
      </c>
      <c r="P34" s="11"/>
      <c r="Q34" s="12">
        <f t="shared" si="4"/>
        <v>0</v>
      </c>
      <c r="R34" s="12">
        <f t="shared" si="5"/>
        <v>0</v>
      </c>
      <c r="S34" s="12">
        <f t="shared" si="6"/>
        <v>0</v>
      </c>
      <c r="T34" s="2">
        <f t="shared" si="7"/>
        <v>0</v>
      </c>
    </row>
    <row r="35" spans="1:20" ht="8.25">
      <c r="A35" s="2" t="s">
        <v>96</v>
      </c>
      <c r="B35" s="2"/>
      <c r="C35" s="2">
        <v>0.028</v>
      </c>
      <c r="D35" s="2" t="s">
        <v>113</v>
      </c>
      <c r="E35" s="11" t="s">
        <v>14</v>
      </c>
      <c r="G35" s="11"/>
      <c r="H35" s="11" t="s">
        <v>14</v>
      </c>
      <c r="I35" s="11"/>
      <c r="J35" s="11"/>
      <c r="K35" s="11" t="s">
        <v>14</v>
      </c>
      <c r="M35" s="11"/>
      <c r="N35" s="11"/>
      <c r="O35" s="11" t="s">
        <v>14</v>
      </c>
      <c r="P35" s="11"/>
      <c r="Q35" s="12">
        <f t="shared" si="4"/>
        <v>0</v>
      </c>
      <c r="R35" s="12">
        <f t="shared" si="5"/>
        <v>0</v>
      </c>
      <c r="S35" s="12">
        <f t="shared" si="6"/>
        <v>0</v>
      </c>
      <c r="T35" s="2">
        <f t="shared" si="7"/>
        <v>0</v>
      </c>
    </row>
    <row r="36" spans="1:20" ht="8.25">
      <c r="A36" s="2" t="s">
        <v>97</v>
      </c>
      <c r="B36" s="2"/>
      <c r="C36" s="2">
        <v>0.028</v>
      </c>
      <c r="D36" s="12" t="s">
        <v>113</v>
      </c>
      <c r="E36" s="11" t="s">
        <v>14</v>
      </c>
      <c r="G36" s="11"/>
      <c r="H36" s="11" t="s">
        <v>14</v>
      </c>
      <c r="I36" s="11"/>
      <c r="J36" s="11"/>
      <c r="K36" s="11" t="s">
        <v>14</v>
      </c>
      <c r="M36" s="11"/>
      <c r="N36" s="11"/>
      <c r="O36" s="11" t="s">
        <v>14</v>
      </c>
      <c r="P36" s="11"/>
      <c r="Q36" s="12">
        <f>MAX(D35:O36)</f>
        <v>0</v>
      </c>
      <c r="R36" s="12">
        <f t="shared" si="5"/>
        <v>0</v>
      </c>
      <c r="S36" s="12">
        <f t="shared" si="6"/>
        <v>0</v>
      </c>
      <c r="T36" s="2">
        <f t="shared" si="7"/>
        <v>0</v>
      </c>
    </row>
    <row r="37" spans="1:20" ht="8.25">
      <c r="A37" s="2" t="s">
        <v>115</v>
      </c>
      <c r="B37" s="2"/>
      <c r="C37" s="2">
        <v>0.028</v>
      </c>
      <c r="D37" s="2" t="s">
        <v>113</v>
      </c>
      <c r="E37" s="11" t="s">
        <v>14</v>
      </c>
      <c r="G37" s="11"/>
      <c r="H37" s="11" t="s">
        <v>14</v>
      </c>
      <c r="I37" s="11"/>
      <c r="J37" s="11"/>
      <c r="K37" s="11" t="s">
        <v>14</v>
      </c>
      <c r="M37" s="11"/>
      <c r="N37" s="11"/>
      <c r="O37" s="11" t="s">
        <v>14</v>
      </c>
      <c r="P37" s="11"/>
      <c r="Q37" s="12">
        <f aca="true" t="shared" si="8" ref="Q37:Q54">MAX(D37:O37)</f>
        <v>0</v>
      </c>
      <c r="R37" s="12">
        <f t="shared" si="5"/>
        <v>0</v>
      </c>
      <c r="S37" s="12">
        <f t="shared" si="6"/>
        <v>0</v>
      </c>
      <c r="T37" s="2">
        <f t="shared" si="7"/>
        <v>0</v>
      </c>
    </row>
    <row r="38" spans="1:20" ht="8.25">
      <c r="A38" s="2" t="s">
        <v>116</v>
      </c>
      <c r="B38" s="2"/>
      <c r="C38" s="2">
        <v>0.056</v>
      </c>
      <c r="D38" s="2" t="s">
        <v>113</v>
      </c>
      <c r="E38" s="11" t="s">
        <v>14</v>
      </c>
      <c r="G38" s="11"/>
      <c r="H38" s="11" t="s">
        <v>14</v>
      </c>
      <c r="I38" s="11"/>
      <c r="J38" s="11"/>
      <c r="K38" s="11" t="s">
        <v>14</v>
      </c>
      <c r="M38" s="11"/>
      <c r="N38" s="11"/>
      <c r="O38" s="11" t="s">
        <v>14</v>
      </c>
      <c r="P38" s="11"/>
      <c r="Q38" s="12">
        <f t="shared" si="8"/>
        <v>0</v>
      </c>
      <c r="R38" s="12">
        <f t="shared" si="5"/>
        <v>0</v>
      </c>
      <c r="S38" s="12">
        <f t="shared" si="6"/>
        <v>0</v>
      </c>
      <c r="T38" s="2">
        <f t="shared" si="7"/>
        <v>0</v>
      </c>
    </row>
    <row r="39" spans="1:20" ht="8.25">
      <c r="A39" s="2" t="s">
        <v>98</v>
      </c>
      <c r="B39" s="2"/>
      <c r="C39" s="2">
        <v>0.028</v>
      </c>
      <c r="D39" s="2" t="s">
        <v>113</v>
      </c>
      <c r="E39" s="11" t="s">
        <v>14</v>
      </c>
      <c r="G39" s="11"/>
      <c r="H39" s="11" t="s">
        <v>14</v>
      </c>
      <c r="I39" s="11"/>
      <c r="J39" s="11"/>
      <c r="K39" s="11" t="s">
        <v>14</v>
      </c>
      <c r="M39" s="11"/>
      <c r="N39" s="11"/>
      <c r="O39" s="11" t="s">
        <v>14</v>
      </c>
      <c r="P39" s="11"/>
      <c r="Q39" s="12">
        <f t="shared" si="8"/>
        <v>0</v>
      </c>
      <c r="R39" s="12">
        <f t="shared" si="5"/>
        <v>0</v>
      </c>
      <c r="S39" s="12">
        <f t="shared" si="6"/>
        <v>0</v>
      </c>
      <c r="T39" s="2">
        <f t="shared" si="7"/>
        <v>0</v>
      </c>
    </row>
    <row r="40" spans="1:20" ht="8.25">
      <c r="A40" s="2" t="s">
        <v>99</v>
      </c>
      <c r="B40" s="2"/>
      <c r="C40" s="2">
        <v>0.028</v>
      </c>
      <c r="D40" s="2" t="s">
        <v>113</v>
      </c>
      <c r="E40" s="11" t="s">
        <v>14</v>
      </c>
      <c r="G40" s="11"/>
      <c r="H40" s="11" t="s">
        <v>14</v>
      </c>
      <c r="I40" s="11"/>
      <c r="J40" s="11"/>
      <c r="K40" s="11" t="s">
        <v>14</v>
      </c>
      <c r="M40" s="11"/>
      <c r="N40" s="11"/>
      <c r="O40" s="11" t="s">
        <v>14</v>
      </c>
      <c r="P40" s="11"/>
      <c r="Q40" s="12">
        <f t="shared" si="8"/>
        <v>0</v>
      </c>
      <c r="R40" s="12">
        <f t="shared" si="5"/>
        <v>0</v>
      </c>
      <c r="S40" s="12">
        <f t="shared" si="6"/>
        <v>0</v>
      </c>
      <c r="T40" s="2">
        <f t="shared" si="7"/>
        <v>0</v>
      </c>
    </row>
    <row r="41" spans="1:20" ht="8.25">
      <c r="A41" s="2" t="s">
        <v>100</v>
      </c>
      <c r="B41" s="2"/>
      <c r="C41" s="2">
        <v>0.028</v>
      </c>
      <c r="D41" s="12" t="s">
        <v>113</v>
      </c>
      <c r="E41" s="11" t="s">
        <v>14</v>
      </c>
      <c r="G41" s="11"/>
      <c r="H41" s="11" t="s">
        <v>14</v>
      </c>
      <c r="I41" s="11"/>
      <c r="J41" s="11"/>
      <c r="K41" s="11" t="s">
        <v>14</v>
      </c>
      <c r="M41" s="11"/>
      <c r="N41" s="11"/>
      <c r="O41" s="11" t="s">
        <v>14</v>
      </c>
      <c r="P41" s="11"/>
      <c r="Q41" s="12">
        <f t="shared" si="8"/>
        <v>0</v>
      </c>
      <c r="R41" s="12">
        <f t="shared" si="5"/>
        <v>0</v>
      </c>
      <c r="S41" s="12">
        <f t="shared" si="6"/>
        <v>0</v>
      </c>
      <c r="T41" s="2">
        <f t="shared" si="7"/>
        <v>0</v>
      </c>
    </row>
    <row r="42" spans="1:20" ht="8.25">
      <c r="A42" s="2" t="s">
        <v>101</v>
      </c>
      <c r="B42" s="2"/>
      <c r="C42" s="2">
        <v>0.028</v>
      </c>
      <c r="D42" s="2" t="s">
        <v>113</v>
      </c>
      <c r="E42" s="11" t="s">
        <v>14</v>
      </c>
      <c r="G42" s="11"/>
      <c r="H42" s="11" t="s">
        <v>14</v>
      </c>
      <c r="I42" s="11"/>
      <c r="J42" s="11"/>
      <c r="K42" s="11" t="s">
        <v>14</v>
      </c>
      <c r="M42" s="11"/>
      <c r="N42" s="11"/>
      <c r="O42" s="11" t="s">
        <v>14</v>
      </c>
      <c r="P42" s="11"/>
      <c r="Q42" s="12">
        <f t="shared" si="8"/>
        <v>0</v>
      </c>
      <c r="R42" s="12">
        <f t="shared" si="5"/>
        <v>0</v>
      </c>
      <c r="S42" s="12">
        <f t="shared" si="6"/>
        <v>0</v>
      </c>
      <c r="T42" s="2">
        <f t="shared" si="7"/>
        <v>0</v>
      </c>
    </row>
    <row r="43" spans="1:20" ht="8.25">
      <c r="A43" s="2" t="s">
        <v>102</v>
      </c>
      <c r="B43" s="2"/>
      <c r="C43" s="2">
        <v>0.028</v>
      </c>
      <c r="D43" s="2" t="s">
        <v>113</v>
      </c>
      <c r="E43" s="11" t="s">
        <v>14</v>
      </c>
      <c r="G43" s="11"/>
      <c r="H43" s="11" t="s">
        <v>14</v>
      </c>
      <c r="I43" s="11"/>
      <c r="J43" s="11"/>
      <c r="K43" s="11" t="s">
        <v>14</v>
      </c>
      <c r="M43" s="11"/>
      <c r="N43" s="11"/>
      <c r="O43" s="11" t="s">
        <v>14</v>
      </c>
      <c r="P43" s="11"/>
      <c r="Q43" s="12">
        <f t="shared" si="8"/>
        <v>0</v>
      </c>
      <c r="R43" s="12">
        <f t="shared" si="5"/>
        <v>0</v>
      </c>
      <c r="S43" s="12">
        <f t="shared" si="6"/>
        <v>0</v>
      </c>
      <c r="T43" s="2">
        <f t="shared" si="7"/>
        <v>0</v>
      </c>
    </row>
    <row r="44" spans="1:20" ht="8.25">
      <c r="A44" s="2" t="s">
        <v>103</v>
      </c>
      <c r="B44" s="2"/>
      <c r="C44" s="2">
        <v>0.028</v>
      </c>
      <c r="D44" s="2" t="s">
        <v>113</v>
      </c>
      <c r="E44" s="2" t="s">
        <v>14</v>
      </c>
      <c r="G44" s="2"/>
      <c r="H44" s="2" t="s">
        <v>14</v>
      </c>
      <c r="I44" s="2"/>
      <c r="J44" s="2"/>
      <c r="K44" s="2" t="s">
        <v>14</v>
      </c>
      <c r="M44" s="2"/>
      <c r="N44" s="2"/>
      <c r="O44" s="2" t="s">
        <v>14</v>
      </c>
      <c r="P44" s="2"/>
      <c r="Q44" s="12">
        <f t="shared" si="8"/>
        <v>0</v>
      </c>
      <c r="R44" s="12">
        <f t="shared" si="5"/>
        <v>0</v>
      </c>
      <c r="S44" s="12">
        <f t="shared" si="6"/>
        <v>0</v>
      </c>
      <c r="T44" s="2">
        <f t="shared" si="7"/>
        <v>0</v>
      </c>
    </row>
    <row r="45" spans="1:20" ht="8.25">
      <c r="A45" s="2" t="s">
        <v>104</v>
      </c>
      <c r="B45" s="2"/>
      <c r="C45" s="2">
        <v>0.028</v>
      </c>
      <c r="D45" s="2" t="s">
        <v>113</v>
      </c>
      <c r="E45" s="11" t="s">
        <v>14</v>
      </c>
      <c r="G45" s="11"/>
      <c r="H45" s="11" t="s">
        <v>14</v>
      </c>
      <c r="I45" s="11"/>
      <c r="J45" s="11"/>
      <c r="K45" s="11" t="s">
        <v>14</v>
      </c>
      <c r="M45" s="11"/>
      <c r="N45" s="11"/>
      <c r="O45" s="11" t="s">
        <v>14</v>
      </c>
      <c r="P45" s="11"/>
      <c r="Q45" s="12">
        <f t="shared" si="8"/>
        <v>0</v>
      </c>
      <c r="R45" s="12">
        <f t="shared" si="5"/>
        <v>0</v>
      </c>
      <c r="S45" s="12">
        <f t="shared" si="6"/>
        <v>0</v>
      </c>
      <c r="T45" s="2">
        <f t="shared" si="7"/>
        <v>0</v>
      </c>
    </row>
    <row r="46" spans="1:20" ht="8.25">
      <c r="A46" s="2" t="s">
        <v>105</v>
      </c>
      <c r="B46" s="2"/>
      <c r="C46" s="2">
        <v>0.028</v>
      </c>
      <c r="D46" s="12" t="s">
        <v>113</v>
      </c>
      <c r="E46" s="11" t="s">
        <v>14</v>
      </c>
      <c r="G46" s="11"/>
      <c r="H46" s="11" t="s">
        <v>14</v>
      </c>
      <c r="I46" s="11"/>
      <c r="J46" s="11"/>
      <c r="K46" s="11" t="s">
        <v>14</v>
      </c>
      <c r="M46" s="11"/>
      <c r="N46" s="11"/>
      <c r="O46" s="11" t="s">
        <v>14</v>
      </c>
      <c r="P46" s="11"/>
      <c r="Q46" s="12">
        <f t="shared" si="8"/>
        <v>0</v>
      </c>
      <c r="R46" s="12">
        <f t="shared" si="5"/>
        <v>0</v>
      </c>
      <c r="S46" s="12">
        <f t="shared" si="6"/>
        <v>0</v>
      </c>
      <c r="T46" s="2">
        <f t="shared" si="7"/>
        <v>0</v>
      </c>
    </row>
    <row r="47" spans="1:20" ht="8.25">
      <c r="A47" s="2" t="s">
        <v>106</v>
      </c>
      <c r="B47" s="2"/>
      <c r="C47" s="2">
        <v>0.028</v>
      </c>
      <c r="D47" s="2" t="s">
        <v>113</v>
      </c>
      <c r="E47" s="11" t="s">
        <v>14</v>
      </c>
      <c r="G47" s="11"/>
      <c r="H47" s="11" t="s">
        <v>14</v>
      </c>
      <c r="I47" s="11"/>
      <c r="J47" s="11"/>
      <c r="K47" s="11" t="s">
        <v>14</v>
      </c>
      <c r="M47" s="11"/>
      <c r="N47" s="11"/>
      <c r="O47" s="11" t="s">
        <v>14</v>
      </c>
      <c r="P47" s="11"/>
      <c r="Q47" s="12">
        <f t="shared" si="8"/>
        <v>0</v>
      </c>
      <c r="R47" s="12">
        <f t="shared" si="5"/>
        <v>0</v>
      </c>
      <c r="S47" s="12">
        <f t="shared" si="6"/>
        <v>0</v>
      </c>
      <c r="T47" s="2">
        <f t="shared" si="7"/>
        <v>0</v>
      </c>
    </row>
    <row r="48" spans="1:20" ht="8.25">
      <c r="A48" s="2" t="s">
        <v>117</v>
      </c>
      <c r="B48" s="2"/>
      <c r="C48" s="2">
        <v>0.028</v>
      </c>
      <c r="D48" s="2" t="s">
        <v>113</v>
      </c>
      <c r="E48" s="11" t="s">
        <v>14</v>
      </c>
      <c r="G48" s="11"/>
      <c r="H48" s="11" t="s">
        <v>14</v>
      </c>
      <c r="I48" s="11"/>
      <c r="J48" s="11"/>
      <c r="K48" s="11" t="s">
        <v>14</v>
      </c>
      <c r="M48" s="11"/>
      <c r="N48" s="11"/>
      <c r="O48" s="11" t="s">
        <v>14</v>
      </c>
      <c r="P48" s="11"/>
      <c r="Q48" s="12">
        <f t="shared" si="8"/>
        <v>0</v>
      </c>
      <c r="R48" s="12">
        <f t="shared" si="5"/>
        <v>0</v>
      </c>
      <c r="S48" s="12">
        <f t="shared" si="6"/>
        <v>0</v>
      </c>
      <c r="T48" s="2">
        <f t="shared" si="7"/>
        <v>0</v>
      </c>
    </row>
    <row r="49" spans="1:20" ht="8.25">
      <c r="A49" s="2" t="s">
        <v>107</v>
      </c>
      <c r="B49" s="2"/>
      <c r="C49" s="2">
        <v>0.028</v>
      </c>
      <c r="D49" s="2" t="s">
        <v>113</v>
      </c>
      <c r="E49" s="2" t="s">
        <v>14</v>
      </c>
      <c r="G49" s="11"/>
      <c r="H49" s="2" t="s">
        <v>14</v>
      </c>
      <c r="I49" s="2"/>
      <c r="J49" s="11"/>
      <c r="K49" s="2" t="s">
        <v>14</v>
      </c>
      <c r="M49" s="11"/>
      <c r="N49" s="11"/>
      <c r="O49" s="2" t="s">
        <v>14</v>
      </c>
      <c r="P49" s="11"/>
      <c r="Q49" s="12">
        <f t="shared" si="8"/>
        <v>0</v>
      </c>
      <c r="R49" s="12">
        <f t="shared" si="5"/>
        <v>0</v>
      </c>
      <c r="S49" s="12">
        <f t="shared" si="6"/>
        <v>0</v>
      </c>
      <c r="T49" s="2">
        <f t="shared" si="7"/>
        <v>0</v>
      </c>
    </row>
    <row r="50" spans="1:20" ht="8.25">
      <c r="A50" s="2" t="s">
        <v>108</v>
      </c>
      <c r="B50" s="2"/>
      <c r="C50" s="2">
        <v>0.028</v>
      </c>
      <c r="D50" s="2" t="s">
        <v>113</v>
      </c>
      <c r="E50" s="11" t="s">
        <v>14</v>
      </c>
      <c r="G50" s="11"/>
      <c r="H50" s="11" t="s">
        <v>14</v>
      </c>
      <c r="I50" s="11"/>
      <c r="J50" s="11"/>
      <c r="K50" s="11" t="s">
        <v>14</v>
      </c>
      <c r="M50" s="11"/>
      <c r="N50" s="11"/>
      <c r="O50" s="11" t="s">
        <v>14</v>
      </c>
      <c r="P50" s="11"/>
      <c r="Q50" s="12">
        <f t="shared" si="8"/>
        <v>0</v>
      </c>
      <c r="R50" s="12">
        <f t="shared" si="5"/>
        <v>0</v>
      </c>
      <c r="S50" s="12">
        <f t="shared" si="6"/>
        <v>0</v>
      </c>
      <c r="T50" s="2">
        <f t="shared" si="7"/>
        <v>0</v>
      </c>
    </row>
    <row r="51" spans="1:20" ht="8.25">
      <c r="A51" s="2" t="s">
        <v>109</v>
      </c>
      <c r="B51" s="2"/>
      <c r="C51" s="2">
        <v>0.028</v>
      </c>
      <c r="D51" s="2" t="s">
        <v>113</v>
      </c>
      <c r="E51" s="11" t="s">
        <v>14</v>
      </c>
      <c r="G51" s="11"/>
      <c r="H51" s="11" t="s">
        <v>14</v>
      </c>
      <c r="I51" s="11"/>
      <c r="J51" s="11"/>
      <c r="K51" s="11" t="s">
        <v>14</v>
      </c>
      <c r="M51" s="11"/>
      <c r="N51" s="11"/>
      <c r="O51" s="11" t="s">
        <v>14</v>
      </c>
      <c r="P51" s="11"/>
      <c r="Q51" s="12">
        <f t="shared" si="8"/>
        <v>0</v>
      </c>
      <c r="R51" s="12">
        <f t="shared" si="5"/>
        <v>0</v>
      </c>
      <c r="S51" s="12">
        <f t="shared" si="6"/>
        <v>0</v>
      </c>
      <c r="T51" s="2">
        <f t="shared" si="7"/>
        <v>0</v>
      </c>
    </row>
    <row r="52" spans="1:20" ht="8.25">
      <c r="A52" s="2" t="s">
        <v>110</v>
      </c>
      <c r="B52" s="2"/>
      <c r="C52" s="2">
        <v>0.28</v>
      </c>
      <c r="D52" s="2" t="s">
        <v>113</v>
      </c>
      <c r="E52" s="11" t="s">
        <v>14</v>
      </c>
      <c r="G52" s="11"/>
      <c r="H52" s="11" t="s">
        <v>14</v>
      </c>
      <c r="I52" s="11"/>
      <c r="J52" s="11"/>
      <c r="K52" s="11" t="s">
        <v>14</v>
      </c>
      <c r="M52" s="11"/>
      <c r="N52" s="11"/>
      <c r="O52" s="11" t="s">
        <v>14</v>
      </c>
      <c r="P52" s="11"/>
      <c r="Q52" s="12">
        <f t="shared" si="8"/>
        <v>0</v>
      </c>
      <c r="R52" s="12">
        <f t="shared" si="5"/>
        <v>0</v>
      </c>
      <c r="S52" s="12">
        <f t="shared" si="6"/>
        <v>0</v>
      </c>
      <c r="T52" s="2">
        <f t="shared" si="7"/>
        <v>0</v>
      </c>
    </row>
    <row r="53" spans="1:20" ht="8.25">
      <c r="A53" s="2" t="s">
        <v>111</v>
      </c>
      <c r="B53" s="2"/>
      <c r="C53" s="2">
        <v>2.1</v>
      </c>
      <c r="D53" s="2" t="s">
        <v>113</v>
      </c>
      <c r="E53" s="11" t="s">
        <v>14</v>
      </c>
      <c r="G53" s="11"/>
      <c r="H53" s="11" t="s">
        <v>14</v>
      </c>
      <c r="I53" s="11"/>
      <c r="J53" s="11"/>
      <c r="K53" s="11" t="s">
        <v>14</v>
      </c>
      <c r="M53" s="11"/>
      <c r="N53" s="11"/>
      <c r="O53" s="11" t="s">
        <v>14</v>
      </c>
      <c r="P53" s="11"/>
      <c r="Q53" s="12">
        <f t="shared" si="8"/>
        <v>0</v>
      </c>
      <c r="R53" s="12">
        <f t="shared" si="5"/>
        <v>0</v>
      </c>
      <c r="S53" s="12">
        <f t="shared" si="6"/>
        <v>0</v>
      </c>
      <c r="T53" s="2">
        <f t="shared" si="7"/>
        <v>0</v>
      </c>
    </row>
    <row r="54" spans="1:20" ht="8.25">
      <c r="A54" s="2" t="s">
        <v>112</v>
      </c>
      <c r="B54" s="2"/>
      <c r="C54" s="2">
        <v>0.52</v>
      </c>
      <c r="D54" s="2" t="s">
        <v>113</v>
      </c>
      <c r="E54" s="11" t="s">
        <v>14</v>
      </c>
      <c r="G54" s="11"/>
      <c r="H54" s="11" t="s">
        <v>14</v>
      </c>
      <c r="I54" s="11"/>
      <c r="J54" s="11"/>
      <c r="K54" s="11" t="s">
        <v>14</v>
      </c>
      <c r="L54" s="11"/>
      <c r="M54" s="11"/>
      <c r="N54" s="11"/>
      <c r="O54" s="11" t="s">
        <v>14</v>
      </c>
      <c r="P54" s="11"/>
      <c r="Q54" s="12">
        <f t="shared" si="8"/>
        <v>0</v>
      </c>
      <c r="R54" s="12">
        <f t="shared" si="5"/>
        <v>0</v>
      </c>
      <c r="S54" s="12">
        <f t="shared" si="6"/>
        <v>0</v>
      </c>
      <c r="T54" s="2">
        <f t="shared" si="7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1" bestFit="1" customWidth="1"/>
    <col min="2" max="3" width="12.00390625" style="1" customWidth="1"/>
    <col min="4" max="4" width="5.8515625" style="1" bestFit="1" customWidth="1"/>
    <col min="5" max="5" width="5.421875" style="1" bestFit="1" customWidth="1"/>
    <col min="6" max="7" width="5.7109375" style="1" bestFit="1" customWidth="1"/>
    <col min="8" max="9" width="6.00390625" style="1" bestFit="1" customWidth="1"/>
    <col min="10" max="10" width="5.7109375" style="1" bestFit="1" customWidth="1"/>
    <col min="11" max="11" width="5.57421875" style="1" bestFit="1" customWidth="1"/>
    <col min="12" max="13" width="5.7109375" style="1" bestFit="1" customWidth="1"/>
    <col min="14" max="14" width="6.140625" style="1" bestFit="1" customWidth="1"/>
    <col min="15" max="15" width="5.140625" style="1" bestFit="1" customWidth="1"/>
    <col min="16" max="16" width="5.421875" style="1" bestFit="1" customWidth="1"/>
    <col min="17" max="18" width="4.57421875" style="1" bestFit="1" customWidth="1"/>
    <col min="19" max="19" width="8.8515625" style="1" bestFit="1" customWidth="1"/>
    <col min="20" max="20" width="4.421875" style="1" bestFit="1" customWidth="1"/>
    <col min="21" max="16384" width="9.140625" style="1" customWidth="1"/>
  </cols>
  <sheetData>
    <row r="1" spans="2:7" ht="8.25">
      <c r="B1" s="1" t="s">
        <v>83</v>
      </c>
      <c r="D1" s="1" t="s">
        <v>75</v>
      </c>
      <c r="G1" s="1" t="s">
        <v>138</v>
      </c>
    </row>
    <row r="2" spans="2:4" ht="8.25">
      <c r="B2" s="1" t="s">
        <v>84</v>
      </c>
      <c r="C2" s="2" t="s">
        <v>136</v>
      </c>
      <c r="D2" s="1" t="s">
        <v>86</v>
      </c>
    </row>
    <row r="3" spans="2:20" ht="8.25">
      <c r="B3" s="1" t="s">
        <v>85</v>
      </c>
      <c r="C3" s="2"/>
      <c r="E3" s="17">
        <v>38718</v>
      </c>
      <c r="F3" s="17">
        <v>38749</v>
      </c>
      <c r="G3" s="17">
        <v>38777</v>
      </c>
      <c r="H3" s="17">
        <v>38808</v>
      </c>
      <c r="I3" s="17">
        <v>38838</v>
      </c>
      <c r="J3" s="17">
        <v>38869</v>
      </c>
      <c r="K3" s="17">
        <v>38899</v>
      </c>
      <c r="L3" s="3">
        <v>38930</v>
      </c>
      <c r="M3" s="3">
        <v>38961</v>
      </c>
      <c r="N3" s="3">
        <v>38991</v>
      </c>
      <c r="O3" s="3">
        <v>39022</v>
      </c>
      <c r="P3" s="3">
        <v>39052</v>
      </c>
      <c r="Q3" s="4" t="s">
        <v>126</v>
      </c>
      <c r="R3" s="18" t="s">
        <v>127</v>
      </c>
      <c r="S3" s="4" t="s">
        <v>128</v>
      </c>
      <c r="T3" s="1" t="s">
        <v>129</v>
      </c>
    </row>
    <row r="4" spans="1:20" ht="8.25">
      <c r="A4" s="1" t="s">
        <v>0</v>
      </c>
      <c r="B4" s="1" t="s">
        <v>52</v>
      </c>
      <c r="C4" s="2"/>
      <c r="D4" s="1" t="s">
        <v>4</v>
      </c>
      <c r="E4" s="7">
        <v>11.91</v>
      </c>
      <c r="F4" s="7">
        <v>11.09</v>
      </c>
      <c r="G4" s="1">
        <v>9.1</v>
      </c>
      <c r="H4" s="1">
        <v>8.32</v>
      </c>
      <c r="I4" s="7">
        <v>7.31</v>
      </c>
      <c r="J4" s="7">
        <v>8.81</v>
      </c>
      <c r="K4" s="7">
        <v>6.94</v>
      </c>
      <c r="L4" s="7">
        <v>7.46</v>
      </c>
      <c r="M4" s="1">
        <v>8.63</v>
      </c>
      <c r="N4" s="1">
        <v>8.22</v>
      </c>
      <c r="O4" s="1">
        <v>5.7</v>
      </c>
      <c r="P4" s="1">
        <v>9.04</v>
      </c>
      <c r="Q4" s="2">
        <f aca="true" t="shared" si="0" ref="Q4:Q24">MAX(E4:P4)</f>
        <v>11.91</v>
      </c>
      <c r="R4" s="1">
        <f>MIN(E4:P4)</f>
        <v>5.7</v>
      </c>
      <c r="S4" s="2">
        <f aca="true" t="shared" si="1" ref="S4:S24">AVERAGE(E4:P4)</f>
        <v>8.544166666666667</v>
      </c>
      <c r="T4" s="1">
        <f aca="true" t="shared" si="2" ref="T4:T25">COUNT(E4:P4)</f>
        <v>12</v>
      </c>
    </row>
    <row r="5" spans="1:20" ht="8.25">
      <c r="A5" s="1" t="s">
        <v>3</v>
      </c>
      <c r="B5" s="1" t="s">
        <v>3</v>
      </c>
      <c r="C5" s="2"/>
      <c r="D5" s="1" t="s">
        <v>43</v>
      </c>
      <c r="E5" s="7">
        <v>6.8</v>
      </c>
      <c r="F5" s="7">
        <v>7.04</v>
      </c>
      <c r="G5" s="1">
        <v>6.54</v>
      </c>
      <c r="H5" s="1">
        <v>6.72</v>
      </c>
      <c r="I5" s="7">
        <v>6.76</v>
      </c>
      <c r="J5" s="7">
        <v>6.35</v>
      </c>
      <c r="K5" s="7">
        <v>6.82</v>
      </c>
      <c r="L5" s="7">
        <v>6.9</v>
      </c>
      <c r="M5" s="1">
        <v>5.9</v>
      </c>
      <c r="N5" s="1">
        <v>6.5</v>
      </c>
      <c r="O5" s="1">
        <v>6.98</v>
      </c>
      <c r="P5" s="1">
        <v>7.23</v>
      </c>
      <c r="Q5" s="2">
        <f t="shared" si="0"/>
        <v>7.23</v>
      </c>
      <c r="R5" s="1">
        <f>MIN(E5:P5)</f>
        <v>5.9</v>
      </c>
      <c r="S5" s="2">
        <f t="shared" si="1"/>
        <v>6.711666666666667</v>
      </c>
      <c r="T5" s="1">
        <f t="shared" si="2"/>
        <v>12</v>
      </c>
    </row>
    <row r="6" spans="1:20" ht="8.25">
      <c r="A6" s="1" t="s">
        <v>2</v>
      </c>
      <c r="B6" s="1" t="s">
        <v>53</v>
      </c>
      <c r="C6" s="2"/>
      <c r="D6" s="1" t="s">
        <v>42</v>
      </c>
      <c r="E6" s="7">
        <v>12</v>
      </c>
      <c r="F6" s="7">
        <v>8.2</v>
      </c>
      <c r="G6" s="1">
        <v>17.8</v>
      </c>
      <c r="H6" s="1">
        <v>17.5</v>
      </c>
      <c r="I6" s="7">
        <v>19.5</v>
      </c>
      <c r="J6" s="7">
        <v>23.2</v>
      </c>
      <c r="K6" s="7">
        <v>25.1</v>
      </c>
      <c r="L6" s="7">
        <v>25.5</v>
      </c>
      <c r="M6" s="1">
        <v>24</v>
      </c>
      <c r="N6" s="1">
        <v>22</v>
      </c>
      <c r="O6" s="1">
        <v>15</v>
      </c>
      <c r="P6" s="1">
        <v>11</v>
      </c>
      <c r="Q6" s="2">
        <f t="shared" si="0"/>
        <v>25.5</v>
      </c>
      <c r="R6" s="1">
        <f>MIN(E6:P6)</f>
        <v>8.2</v>
      </c>
      <c r="S6" s="2">
        <f t="shared" si="1"/>
        <v>18.400000000000002</v>
      </c>
      <c r="T6" s="1">
        <f t="shared" si="2"/>
        <v>12</v>
      </c>
    </row>
    <row r="7" spans="1:20" ht="8.25">
      <c r="A7" s="1" t="s">
        <v>118</v>
      </c>
      <c r="B7" s="1" t="s">
        <v>119</v>
      </c>
      <c r="C7" s="2">
        <v>10</v>
      </c>
      <c r="D7" s="1" t="s">
        <v>125</v>
      </c>
      <c r="E7" s="1">
        <v>14</v>
      </c>
      <c r="F7" s="1">
        <v>15</v>
      </c>
      <c r="G7" s="1">
        <v>18</v>
      </c>
      <c r="H7" s="1">
        <v>18</v>
      </c>
      <c r="I7" s="1">
        <v>19</v>
      </c>
      <c r="J7" s="1">
        <v>25.1</v>
      </c>
      <c r="K7" s="1">
        <v>18</v>
      </c>
      <c r="L7" s="7">
        <v>13</v>
      </c>
      <c r="M7" s="1" t="s">
        <v>14</v>
      </c>
      <c r="N7" s="1">
        <v>16</v>
      </c>
      <c r="O7" s="1">
        <v>18</v>
      </c>
      <c r="P7" s="1">
        <v>18</v>
      </c>
      <c r="Q7" s="2">
        <f t="shared" si="0"/>
        <v>25.1</v>
      </c>
      <c r="R7" s="1">
        <f>MIN(E7:P7)</f>
        <v>13</v>
      </c>
      <c r="S7" s="2">
        <f t="shared" si="1"/>
        <v>17.463636363636365</v>
      </c>
      <c r="T7" s="1">
        <f t="shared" si="2"/>
        <v>11</v>
      </c>
    </row>
    <row r="8" spans="1:20" ht="8.25">
      <c r="A8" s="1" t="s">
        <v>120</v>
      </c>
      <c r="B8" s="1" t="s">
        <v>120</v>
      </c>
      <c r="C8" s="2">
        <v>0.02</v>
      </c>
      <c r="D8" s="1" t="s">
        <v>125</v>
      </c>
      <c r="E8" s="1" t="s">
        <v>14</v>
      </c>
      <c r="F8" s="1" t="s">
        <v>14</v>
      </c>
      <c r="G8" s="1" t="s">
        <v>14</v>
      </c>
      <c r="H8" s="1" t="s">
        <v>14</v>
      </c>
      <c r="I8" s="1">
        <v>0.022</v>
      </c>
      <c r="J8" s="1" t="s">
        <v>14</v>
      </c>
      <c r="K8" s="1" t="s">
        <v>14</v>
      </c>
      <c r="L8" s="1" t="s">
        <v>14</v>
      </c>
      <c r="M8" s="1" t="s">
        <v>14</v>
      </c>
      <c r="N8" s="1" t="s">
        <v>14</v>
      </c>
      <c r="O8" s="1" t="s">
        <v>14</v>
      </c>
      <c r="P8" s="1" t="s">
        <v>14</v>
      </c>
      <c r="Q8" s="2">
        <f t="shared" si="0"/>
        <v>0.022</v>
      </c>
      <c r="R8" s="1">
        <f>MAX(E8:P8)</f>
        <v>0.022</v>
      </c>
      <c r="S8" s="2">
        <f t="shared" si="1"/>
        <v>0.022</v>
      </c>
      <c r="T8" s="1">
        <f t="shared" si="2"/>
        <v>1</v>
      </c>
    </row>
    <row r="9" spans="1:20" ht="8.25">
      <c r="A9" s="1" t="s">
        <v>121</v>
      </c>
      <c r="B9" s="1" t="s">
        <v>121</v>
      </c>
      <c r="C9" s="2">
        <v>0.02</v>
      </c>
      <c r="D9" s="1" t="s">
        <v>125</v>
      </c>
      <c r="E9" s="1">
        <v>0.27</v>
      </c>
      <c r="F9" s="1">
        <v>0.23</v>
      </c>
      <c r="G9" s="1">
        <v>0.29</v>
      </c>
      <c r="H9" s="1">
        <v>0.32</v>
      </c>
      <c r="I9" s="1">
        <v>0.34</v>
      </c>
      <c r="J9" s="1">
        <v>0.36</v>
      </c>
      <c r="K9" s="1">
        <v>0.32</v>
      </c>
      <c r="L9" s="7">
        <v>0.23</v>
      </c>
      <c r="M9" s="1">
        <v>0.31</v>
      </c>
      <c r="N9" s="1">
        <v>0.23</v>
      </c>
      <c r="O9" s="1">
        <v>0.23</v>
      </c>
      <c r="P9" s="1">
        <v>0.28</v>
      </c>
      <c r="Q9" s="2">
        <f t="shared" si="0"/>
        <v>0.36</v>
      </c>
      <c r="R9" s="1">
        <f aca="true" t="shared" si="3" ref="R9:R24">MIN(E9:P9)</f>
        <v>0.23</v>
      </c>
      <c r="S9" s="2">
        <f t="shared" si="1"/>
        <v>0.2841666666666667</v>
      </c>
      <c r="T9" s="1">
        <f t="shared" si="2"/>
        <v>12</v>
      </c>
    </row>
    <row r="10" spans="1:20" ht="16.5">
      <c r="A10" s="1" t="s">
        <v>122</v>
      </c>
      <c r="B10" s="1" t="s">
        <v>123</v>
      </c>
      <c r="C10" s="2">
        <v>0.01</v>
      </c>
      <c r="D10" s="1" t="s">
        <v>125</v>
      </c>
      <c r="E10" s="1">
        <v>0.086</v>
      </c>
      <c r="F10" s="1">
        <v>0.078</v>
      </c>
      <c r="G10" s="1">
        <v>0.11</v>
      </c>
      <c r="H10" s="1">
        <v>0.12</v>
      </c>
      <c r="I10" s="1">
        <v>0.21</v>
      </c>
      <c r="J10" s="1">
        <v>0.12</v>
      </c>
      <c r="K10" s="1">
        <v>0.16</v>
      </c>
      <c r="L10" s="1">
        <v>0.11</v>
      </c>
      <c r="M10" s="1">
        <v>0.079</v>
      </c>
      <c r="N10" s="1">
        <v>0.14</v>
      </c>
      <c r="O10" s="1">
        <v>0.12</v>
      </c>
      <c r="P10" s="1">
        <v>0.12</v>
      </c>
      <c r="Q10" s="1">
        <f t="shared" si="0"/>
        <v>0.21</v>
      </c>
      <c r="R10" s="1">
        <f t="shared" si="3"/>
        <v>0.078</v>
      </c>
      <c r="S10" s="1">
        <f t="shared" si="1"/>
        <v>0.12108333333333336</v>
      </c>
      <c r="T10" s="1">
        <f t="shared" si="2"/>
        <v>12</v>
      </c>
    </row>
    <row r="11" spans="1:20" ht="8.25">
      <c r="A11" s="1" t="s">
        <v>124</v>
      </c>
      <c r="B11" s="1" t="s">
        <v>124</v>
      </c>
      <c r="C11" s="1">
        <v>1</v>
      </c>
      <c r="D11" s="1" t="s">
        <v>125</v>
      </c>
      <c r="E11" s="1">
        <v>3.8</v>
      </c>
      <c r="F11" s="1">
        <v>3.7</v>
      </c>
      <c r="G11" s="1">
        <v>4</v>
      </c>
      <c r="H11" s="1">
        <v>4.4</v>
      </c>
      <c r="I11" s="1">
        <v>4.3</v>
      </c>
      <c r="J11" s="1">
        <v>4</v>
      </c>
      <c r="K11" s="1">
        <v>3.6</v>
      </c>
      <c r="L11" s="1">
        <v>2.4</v>
      </c>
      <c r="M11" s="1">
        <v>3.9</v>
      </c>
      <c r="N11" s="1">
        <v>3.4</v>
      </c>
      <c r="O11" s="1">
        <v>4.2</v>
      </c>
      <c r="P11" s="1">
        <v>4.2</v>
      </c>
      <c r="Q11" s="2">
        <f t="shared" si="0"/>
        <v>4.4</v>
      </c>
      <c r="R11" s="1">
        <f t="shared" si="3"/>
        <v>2.4</v>
      </c>
      <c r="S11" s="2">
        <f t="shared" si="1"/>
        <v>3.8250000000000006</v>
      </c>
      <c r="T11" s="1">
        <f t="shared" si="2"/>
        <v>12</v>
      </c>
    </row>
    <row r="12" spans="1:20" ht="8.25">
      <c r="A12" s="1" t="s">
        <v>11</v>
      </c>
      <c r="B12" s="1" t="s">
        <v>55</v>
      </c>
      <c r="C12" s="2">
        <v>0.02</v>
      </c>
      <c r="D12" s="1" t="s">
        <v>40</v>
      </c>
      <c r="E12" s="1">
        <v>0.1484</v>
      </c>
      <c r="F12" s="1">
        <v>0.1589</v>
      </c>
      <c r="G12" s="1">
        <v>0.1558</v>
      </c>
      <c r="H12" s="1">
        <v>0.1091</v>
      </c>
      <c r="I12" s="1">
        <v>0.2654</v>
      </c>
      <c r="J12" s="1">
        <v>0.39</v>
      </c>
      <c r="K12" s="1">
        <v>0.1539</v>
      </c>
      <c r="L12" s="1">
        <v>0.1459</v>
      </c>
      <c r="M12" s="1">
        <v>0.1894</v>
      </c>
      <c r="N12" s="1">
        <v>0.1747</v>
      </c>
      <c r="O12" s="1">
        <v>0.1028</v>
      </c>
      <c r="P12" s="1">
        <v>0.0693</v>
      </c>
      <c r="Q12" s="2">
        <f t="shared" si="0"/>
        <v>0.39</v>
      </c>
      <c r="R12" s="1">
        <f t="shared" si="3"/>
        <v>0.0693</v>
      </c>
      <c r="S12" s="2">
        <f t="shared" si="1"/>
        <v>0.17196666666666668</v>
      </c>
      <c r="T12" s="1">
        <f t="shared" si="2"/>
        <v>12</v>
      </c>
    </row>
    <row r="13" spans="1:20" ht="8.25">
      <c r="A13" s="1" t="s">
        <v>50</v>
      </c>
      <c r="B13" s="1" t="s">
        <v>66</v>
      </c>
      <c r="C13" s="2">
        <v>0.0002</v>
      </c>
      <c r="D13" s="1" t="s">
        <v>125</v>
      </c>
      <c r="E13" s="1" t="s">
        <v>14</v>
      </c>
      <c r="F13" s="1" t="s">
        <v>14</v>
      </c>
      <c r="G13" s="1" t="s">
        <v>14</v>
      </c>
      <c r="H13" s="1" t="s">
        <v>14</v>
      </c>
      <c r="I13" s="1">
        <v>0.0004</v>
      </c>
      <c r="J13" s="1" t="s">
        <v>14</v>
      </c>
      <c r="K13" s="1" t="s">
        <v>14</v>
      </c>
      <c r="L13" s="1" t="s">
        <v>14</v>
      </c>
      <c r="M13" s="1" t="s">
        <v>14</v>
      </c>
      <c r="N13" s="1" t="s">
        <v>14</v>
      </c>
      <c r="O13" s="1" t="s">
        <v>14</v>
      </c>
      <c r="P13" s="1">
        <v>0.0002</v>
      </c>
      <c r="Q13" s="2">
        <f t="shared" si="0"/>
        <v>0.0004</v>
      </c>
      <c r="R13" s="1">
        <f t="shared" si="3"/>
        <v>0.0002</v>
      </c>
      <c r="S13" s="2">
        <f t="shared" si="1"/>
        <v>0.00030000000000000003</v>
      </c>
      <c r="T13" s="1">
        <f t="shared" si="2"/>
        <v>2</v>
      </c>
    </row>
    <row r="14" spans="1:20" ht="8.25">
      <c r="A14" s="1" t="s">
        <v>13</v>
      </c>
      <c r="B14" s="1" t="s">
        <v>56</v>
      </c>
      <c r="C14" s="2">
        <v>0.001</v>
      </c>
      <c r="D14" s="1" t="s">
        <v>15</v>
      </c>
      <c r="E14" s="1" t="s">
        <v>14</v>
      </c>
      <c r="F14" s="1" t="s">
        <v>14</v>
      </c>
      <c r="G14" s="1" t="s">
        <v>14</v>
      </c>
      <c r="H14" s="1" t="s">
        <v>14</v>
      </c>
      <c r="I14" s="1" t="s">
        <v>14</v>
      </c>
      <c r="J14" s="1" t="s">
        <v>14</v>
      </c>
      <c r="K14" s="1" t="s">
        <v>14</v>
      </c>
      <c r="L14" s="1" t="s">
        <v>14</v>
      </c>
      <c r="M14" s="1" t="s">
        <v>14</v>
      </c>
      <c r="N14" s="1" t="s">
        <v>14</v>
      </c>
      <c r="O14" s="1" t="s">
        <v>14</v>
      </c>
      <c r="P14" s="1" t="s">
        <v>14</v>
      </c>
      <c r="Q14" s="2">
        <f t="shared" si="0"/>
        <v>0</v>
      </c>
      <c r="R14" s="1">
        <f t="shared" si="3"/>
        <v>0</v>
      </c>
      <c r="S14" s="2" t="e">
        <f t="shared" si="1"/>
        <v>#DIV/0!</v>
      </c>
      <c r="T14" s="1">
        <f t="shared" si="2"/>
        <v>0</v>
      </c>
    </row>
    <row r="15" spans="1:20" ht="8.25">
      <c r="A15" s="1" t="s">
        <v>16</v>
      </c>
      <c r="B15" s="1" t="s">
        <v>57</v>
      </c>
      <c r="C15" s="2">
        <v>0.001</v>
      </c>
      <c r="D15" s="1" t="s">
        <v>45</v>
      </c>
      <c r="E15" s="1" t="s">
        <v>14</v>
      </c>
      <c r="F15" s="1" t="s">
        <v>14</v>
      </c>
      <c r="G15" s="1" t="s">
        <v>14</v>
      </c>
      <c r="H15" s="1" t="s">
        <v>14</v>
      </c>
      <c r="I15" s="1" t="s">
        <v>14</v>
      </c>
      <c r="J15" s="1" t="s">
        <v>14</v>
      </c>
      <c r="K15" s="1" t="s">
        <v>14</v>
      </c>
      <c r="L15" s="1" t="s">
        <v>14</v>
      </c>
      <c r="M15" s="1" t="s">
        <v>14</v>
      </c>
      <c r="N15" s="1" t="s">
        <v>14</v>
      </c>
      <c r="O15" s="1" t="s">
        <v>14</v>
      </c>
      <c r="P15" s="1" t="s">
        <v>14</v>
      </c>
      <c r="Q15" s="2">
        <f t="shared" si="0"/>
        <v>0</v>
      </c>
      <c r="R15" s="1">
        <f t="shared" si="3"/>
        <v>0</v>
      </c>
      <c r="S15" s="2" t="e">
        <f t="shared" si="1"/>
        <v>#DIV/0!</v>
      </c>
      <c r="T15" s="1">
        <f t="shared" si="2"/>
        <v>0</v>
      </c>
    </row>
    <row r="16" spans="1:20" ht="8.25">
      <c r="A16" s="1" t="s">
        <v>17</v>
      </c>
      <c r="B16" s="1" t="s">
        <v>58</v>
      </c>
      <c r="C16" s="2">
        <v>0.002</v>
      </c>
      <c r="D16" s="1" t="s">
        <v>15</v>
      </c>
      <c r="E16" s="1" t="s">
        <v>14</v>
      </c>
      <c r="F16" s="1" t="s">
        <v>14</v>
      </c>
      <c r="G16" s="1" t="s">
        <v>14</v>
      </c>
      <c r="H16" s="1" t="s">
        <v>14</v>
      </c>
      <c r="I16" s="1" t="s">
        <v>14</v>
      </c>
      <c r="J16" s="1" t="s">
        <v>14</v>
      </c>
      <c r="K16" s="1" t="s">
        <v>14</v>
      </c>
      <c r="L16" s="1" t="s">
        <v>14</v>
      </c>
      <c r="M16" s="1" t="s">
        <v>14</v>
      </c>
      <c r="N16" s="1" t="s">
        <v>14</v>
      </c>
      <c r="O16" s="1" t="s">
        <v>14</v>
      </c>
      <c r="P16" s="1" t="s">
        <v>14</v>
      </c>
      <c r="Q16" s="2">
        <f t="shared" si="0"/>
        <v>0</v>
      </c>
      <c r="R16" s="1">
        <f t="shared" si="3"/>
        <v>0</v>
      </c>
      <c r="S16" s="2" t="e">
        <f t="shared" si="1"/>
        <v>#DIV/0!</v>
      </c>
      <c r="T16" s="1">
        <f t="shared" si="2"/>
        <v>0</v>
      </c>
    </row>
    <row r="17" spans="1:20" ht="8.25">
      <c r="A17" s="1" t="s">
        <v>18</v>
      </c>
      <c r="B17" s="1" t="s">
        <v>59</v>
      </c>
      <c r="C17" s="2">
        <v>0.01</v>
      </c>
      <c r="D17" s="1" t="s">
        <v>44</v>
      </c>
      <c r="E17" s="1">
        <v>0.426</v>
      </c>
      <c r="F17" s="1">
        <v>0.4046</v>
      </c>
      <c r="G17" s="1">
        <v>0.7521</v>
      </c>
      <c r="H17" s="1">
        <v>0.6816</v>
      </c>
      <c r="I17" s="1">
        <v>0.6019</v>
      </c>
      <c r="J17" s="1">
        <v>0.52</v>
      </c>
      <c r="K17" s="1">
        <v>0.4043</v>
      </c>
      <c r="L17" s="1">
        <v>0.3808</v>
      </c>
      <c r="M17" s="1">
        <v>0.4855</v>
      </c>
      <c r="N17" s="1">
        <v>0.4187</v>
      </c>
      <c r="O17" s="1">
        <v>0.3003</v>
      </c>
      <c r="P17" s="1">
        <v>0.3989</v>
      </c>
      <c r="Q17" s="2">
        <f t="shared" si="0"/>
        <v>0.7521</v>
      </c>
      <c r="R17" s="1">
        <f t="shared" si="3"/>
        <v>0.3003</v>
      </c>
      <c r="S17" s="2">
        <f t="shared" si="1"/>
        <v>0.48122500000000007</v>
      </c>
      <c r="T17" s="1">
        <f t="shared" si="2"/>
        <v>12</v>
      </c>
    </row>
    <row r="18" spans="1:20" ht="8.25">
      <c r="A18" s="1" t="s">
        <v>9</v>
      </c>
      <c r="B18" s="1" t="s">
        <v>54</v>
      </c>
      <c r="C18" s="2">
        <v>0.02</v>
      </c>
      <c r="D18" s="1" t="s">
        <v>10</v>
      </c>
      <c r="E18" s="1">
        <v>0.02</v>
      </c>
      <c r="F18" s="1">
        <v>0.02</v>
      </c>
      <c r="G18" s="1">
        <v>0.02</v>
      </c>
      <c r="H18" s="1" t="s">
        <v>14</v>
      </c>
      <c r="I18" s="1" t="s">
        <v>14</v>
      </c>
      <c r="J18" s="1" t="s">
        <v>14</v>
      </c>
      <c r="K18" s="1" t="s">
        <v>14</v>
      </c>
      <c r="L18" s="1">
        <v>0.02412</v>
      </c>
      <c r="M18" s="1" t="s">
        <v>14</v>
      </c>
      <c r="N18" s="1" t="s">
        <v>14</v>
      </c>
      <c r="O18" s="1" t="s">
        <v>14</v>
      </c>
      <c r="P18" s="1" t="s">
        <v>14</v>
      </c>
      <c r="Q18" s="2">
        <f t="shared" si="0"/>
        <v>0.02412</v>
      </c>
      <c r="R18" s="1">
        <f t="shared" si="3"/>
        <v>0.02</v>
      </c>
      <c r="S18" s="2">
        <f t="shared" si="1"/>
        <v>0.02103</v>
      </c>
      <c r="T18" s="1">
        <f t="shared" si="2"/>
        <v>4</v>
      </c>
    </row>
    <row r="19" spans="1:20" ht="8.25">
      <c r="A19" s="1" t="s">
        <v>19</v>
      </c>
      <c r="B19" s="1" t="s">
        <v>60</v>
      </c>
      <c r="C19" s="2">
        <v>0.001</v>
      </c>
      <c r="D19" s="1" t="s">
        <v>44</v>
      </c>
      <c r="E19" s="1">
        <v>0.0651</v>
      </c>
      <c r="F19" s="1">
        <v>0.0673</v>
      </c>
      <c r="G19" s="1">
        <v>0.0719</v>
      </c>
      <c r="H19" s="1">
        <v>0.0831</v>
      </c>
      <c r="I19" s="1">
        <v>0.0767</v>
      </c>
      <c r="J19" s="1">
        <v>0.059</v>
      </c>
      <c r="K19" s="1">
        <v>0.0555</v>
      </c>
      <c r="L19" s="1">
        <v>0.0616</v>
      </c>
      <c r="M19" s="1">
        <v>0.0761</v>
      </c>
      <c r="N19" s="1">
        <v>0.0672</v>
      </c>
      <c r="O19" s="1">
        <v>0.0581</v>
      </c>
      <c r="P19" s="1">
        <v>0.0772</v>
      </c>
      <c r="Q19" s="2">
        <f t="shared" si="0"/>
        <v>0.0831</v>
      </c>
      <c r="R19" s="1">
        <f t="shared" si="3"/>
        <v>0.0555</v>
      </c>
      <c r="S19" s="2">
        <f t="shared" si="1"/>
        <v>0.06823333333333335</v>
      </c>
      <c r="T19" s="1">
        <f t="shared" si="2"/>
        <v>12</v>
      </c>
    </row>
    <row r="20" spans="1:20" ht="8.25">
      <c r="A20" s="1" t="s">
        <v>20</v>
      </c>
      <c r="B20" s="1" t="s">
        <v>61</v>
      </c>
      <c r="C20" s="2">
        <v>0.001</v>
      </c>
      <c r="D20" s="1" t="s">
        <v>15</v>
      </c>
      <c r="E20" s="1" t="s">
        <v>14</v>
      </c>
      <c r="F20" s="1" t="s">
        <v>14</v>
      </c>
      <c r="G20" s="1" t="s">
        <v>14</v>
      </c>
      <c r="H20" s="1" t="s">
        <v>14</v>
      </c>
      <c r="I20" s="1" t="s">
        <v>14</v>
      </c>
      <c r="J20" s="1" t="s">
        <v>14</v>
      </c>
      <c r="K20" s="1" t="s">
        <v>14</v>
      </c>
      <c r="L20" s="1" t="s">
        <v>14</v>
      </c>
      <c r="M20" s="1" t="s">
        <v>14</v>
      </c>
      <c r="N20" s="1" t="s">
        <v>14</v>
      </c>
      <c r="O20" s="1" t="s">
        <v>14</v>
      </c>
      <c r="P20" s="1" t="s">
        <v>14</v>
      </c>
      <c r="Q20" s="2">
        <f t="shared" si="0"/>
        <v>0</v>
      </c>
      <c r="R20" s="1">
        <f t="shared" si="3"/>
        <v>0</v>
      </c>
      <c r="S20" s="2" t="e">
        <f t="shared" si="1"/>
        <v>#DIV/0!</v>
      </c>
      <c r="T20" s="1">
        <f t="shared" si="2"/>
        <v>0</v>
      </c>
    </row>
    <row r="21" spans="1:20" ht="8.25">
      <c r="A21" s="1" t="s">
        <v>21</v>
      </c>
      <c r="B21" s="1" t="s">
        <v>62</v>
      </c>
      <c r="C21" s="2">
        <v>0.002</v>
      </c>
      <c r="D21" s="1" t="s">
        <v>15</v>
      </c>
      <c r="E21" s="1" t="s">
        <v>14</v>
      </c>
      <c r="F21" s="1" t="s">
        <v>14</v>
      </c>
      <c r="G21" s="1" t="s">
        <v>14</v>
      </c>
      <c r="H21" s="1" t="s">
        <v>14</v>
      </c>
      <c r="I21" s="1" t="s">
        <v>14</v>
      </c>
      <c r="J21" s="1" t="s">
        <v>14</v>
      </c>
      <c r="K21" s="1" t="s">
        <v>14</v>
      </c>
      <c r="L21" s="1" t="s">
        <v>14</v>
      </c>
      <c r="M21" s="1" t="s">
        <v>14</v>
      </c>
      <c r="N21" s="1" t="s">
        <v>14</v>
      </c>
      <c r="O21" s="1" t="s">
        <v>14</v>
      </c>
      <c r="P21" s="1" t="s">
        <v>14</v>
      </c>
      <c r="Q21" s="2">
        <f t="shared" si="0"/>
        <v>0</v>
      </c>
      <c r="R21" s="1">
        <f t="shared" si="3"/>
        <v>0</v>
      </c>
      <c r="S21" s="2" t="e">
        <f t="shared" si="1"/>
        <v>#DIV/0!</v>
      </c>
      <c r="T21" s="1">
        <f t="shared" si="2"/>
        <v>0</v>
      </c>
    </row>
    <row r="22" spans="1:20" ht="8.25">
      <c r="A22" s="1" t="s">
        <v>51</v>
      </c>
      <c r="B22" s="1" t="s">
        <v>65</v>
      </c>
      <c r="C22" s="2">
        <v>0.005</v>
      </c>
      <c r="D22" s="1" t="s">
        <v>125</v>
      </c>
      <c r="E22" s="1" t="s">
        <v>14</v>
      </c>
      <c r="F22" s="1" t="s">
        <v>14</v>
      </c>
      <c r="G22" s="1" t="s">
        <v>14</v>
      </c>
      <c r="H22" s="1">
        <v>0.0213</v>
      </c>
      <c r="I22" s="1" t="s">
        <v>14</v>
      </c>
      <c r="J22" s="1" t="s">
        <v>14</v>
      </c>
      <c r="K22" s="1" t="s">
        <v>14</v>
      </c>
      <c r="L22" s="1" t="s">
        <v>14</v>
      </c>
      <c r="M22" s="1" t="s">
        <v>14</v>
      </c>
      <c r="N22" s="1" t="s">
        <v>14</v>
      </c>
      <c r="O22" s="1" t="s">
        <v>14</v>
      </c>
      <c r="P22" s="1" t="s">
        <v>14</v>
      </c>
      <c r="Q22" s="2">
        <f t="shared" si="0"/>
        <v>0.0213</v>
      </c>
      <c r="R22" s="1">
        <f t="shared" si="3"/>
        <v>0.0213</v>
      </c>
      <c r="S22" s="2">
        <f t="shared" si="1"/>
        <v>0.0213</v>
      </c>
      <c r="T22" s="1">
        <f t="shared" si="2"/>
        <v>1</v>
      </c>
    </row>
    <row r="23" spans="1:20" ht="8.25">
      <c r="A23" s="1" t="s">
        <v>22</v>
      </c>
      <c r="B23" s="1" t="s">
        <v>63</v>
      </c>
      <c r="C23" s="2">
        <v>0.003</v>
      </c>
      <c r="D23" s="1" t="s">
        <v>15</v>
      </c>
      <c r="E23" s="1">
        <v>0.0043</v>
      </c>
      <c r="F23" s="1">
        <v>0.0034</v>
      </c>
      <c r="G23" s="1" t="s">
        <v>14</v>
      </c>
      <c r="H23" s="1">
        <v>0.0051</v>
      </c>
      <c r="I23" s="1">
        <v>0.0043</v>
      </c>
      <c r="J23" s="1">
        <v>0.005</v>
      </c>
      <c r="K23" s="1" t="s">
        <v>14</v>
      </c>
      <c r="L23" s="20" t="s">
        <v>14</v>
      </c>
      <c r="M23" s="1" t="s">
        <v>14</v>
      </c>
      <c r="N23" s="1" t="s">
        <v>14</v>
      </c>
      <c r="O23" s="20" t="s">
        <v>14</v>
      </c>
      <c r="P23" s="1" t="s">
        <v>14</v>
      </c>
      <c r="Q23" s="2">
        <f t="shared" si="0"/>
        <v>0.0051</v>
      </c>
      <c r="R23" s="1">
        <f t="shared" si="3"/>
        <v>0.0034</v>
      </c>
      <c r="S23" s="2">
        <f t="shared" si="1"/>
        <v>0.00442</v>
      </c>
      <c r="T23" s="1">
        <f t="shared" si="2"/>
        <v>5</v>
      </c>
    </row>
    <row r="24" spans="1:20" ht="15.75" customHeight="1">
      <c r="A24" s="1" t="s">
        <v>25</v>
      </c>
      <c r="B24" s="1" t="s">
        <v>64</v>
      </c>
      <c r="D24" s="1" t="s">
        <v>26</v>
      </c>
      <c r="E24" s="1">
        <v>3.6</v>
      </c>
      <c r="F24" s="1">
        <v>5.6</v>
      </c>
      <c r="G24" s="1">
        <v>7.2</v>
      </c>
      <c r="H24" s="1">
        <v>9</v>
      </c>
      <c r="I24" s="1">
        <v>10.8</v>
      </c>
      <c r="J24" s="1">
        <v>10.5</v>
      </c>
      <c r="K24" s="1">
        <v>10.5</v>
      </c>
      <c r="L24" s="1">
        <v>7.5</v>
      </c>
      <c r="M24" s="1">
        <v>8</v>
      </c>
      <c r="N24" s="1">
        <v>9</v>
      </c>
      <c r="O24" s="1">
        <v>4.5</v>
      </c>
      <c r="P24" s="1">
        <v>3.5</v>
      </c>
      <c r="Q24" s="1">
        <f t="shared" si="0"/>
        <v>10.8</v>
      </c>
      <c r="R24" s="1">
        <f t="shared" si="3"/>
        <v>3.5</v>
      </c>
      <c r="S24" s="1">
        <f t="shared" si="1"/>
        <v>7.4750000000000005</v>
      </c>
      <c r="T24" s="1">
        <f t="shared" si="2"/>
        <v>12</v>
      </c>
    </row>
    <row r="25" spans="1:20" ht="8.25">
      <c r="A25" s="1" t="s">
        <v>114</v>
      </c>
      <c r="C25" s="12" t="s">
        <v>133</v>
      </c>
      <c r="S25" s="1" t="e">
        <f>AVERAGE(F25:Q25)</f>
        <v>#DIV/0!</v>
      </c>
      <c r="T25" s="1">
        <f t="shared" si="2"/>
        <v>0</v>
      </c>
    </row>
    <row r="26" spans="1:20" ht="8.25">
      <c r="A26" s="1" t="s">
        <v>87</v>
      </c>
      <c r="C26" s="2">
        <v>0.028</v>
      </c>
      <c r="D26" s="1" t="s">
        <v>113</v>
      </c>
      <c r="E26" s="1" t="s">
        <v>14</v>
      </c>
      <c r="H26" s="1" t="s">
        <v>14</v>
      </c>
      <c r="K26" s="1" t="s">
        <v>14</v>
      </c>
      <c r="N26" s="1" t="s">
        <v>14</v>
      </c>
      <c r="Q26" s="1">
        <f aca="true" t="shared" si="4" ref="Q26:Q35">MAX(D26:N26)</f>
        <v>0</v>
      </c>
      <c r="R26" s="1">
        <f aca="true" t="shared" si="5" ref="R26:R54">MIN(E26:P26)</f>
        <v>0</v>
      </c>
      <c r="S26" s="1">
        <f aca="true" t="shared" si="6" ref="S26:S54">AVERAGE(E26:Q26)</f>
        <v>0</v>
      </c>
      <c r="T26" s="1">
        <f aca="true" t="shared" si="7" ref="T26:T54">COUNT(E26:P26)</f>
        <v>0</v>
      </c>
    </row>
    <row r="27" spans="1:20" ht="8.25">
      <c r="A27" s="1" t="s">
        <v>88</v>
      </c>
      <c r="C27" s="2">
        <v>0.28</v>
      </c>
      <c r="D27" s="1" t="s">
        <v>113</v>
      </c>
      <c r="E27" s="21" t="s">
        <v>14</v>
      </c>
      <c r="G27" s="18"/>
      <c r="H27" s="21" t="s">
        <v>14</v>
      </c>
      <c r="I27" s="21"/>
      <c r="J27" s="21"/>
      <c r="K27" s="21" t="s">
        <v>14</v>
      </c>
      <c r="M27" s="21"/>
      <c r="N27" s="21" t="s">
        <v>14</v>
      </c>
      <c r="P27" s="21"/>
      <c r="Q27" s="1">
        <f t="shared" si="4"/>
        <v>0</v>
      </c>
      <c r="R27" s="1">
        <f t="shared" si="5"/>
        <v>0</v>
      </c>
      <c r="S27" s="1">
        <f t="shared" si="6"/>
        <v>0</v>
      </c>
      <c r="T27" s="1">
        <f t="shared" si="7"/>
        <v>0</v>
      </c>
    </row>
    <row r="28" spans="1:20" ht="8.25">
      <c r="A28" s="1" t="s">
        <v>89</v>
      </c>
      <c r="C28" s="2">
        <v>0.28</v>
      </c>
      <c r="D28" s="1" t="s">
        <v>113</v>
      </c>
      <c r="E28" s="1" t="s">
        <v>14</v>
      </c>
      <c r="H28" s="1" t="s">
        <v>14</v>
      </c>
      <c r="K28" s="1" t="s">
        <v>14</v>
      </c>
      <c r="N28" s="1" t="s">
        <v>14</v>
      </c>
      <c r="Q28" s="1">
        <f t="shared" si="4"/>
        <v>0</v>
      </c>
      <c r="R28" s="1">
        <f t="shared" si="5"/>
        <v>0</v>
      </c>
      <c r="S28" s="1">
        <f t="shared" si="6"/>
        <v>0</v>
      </c>
      <c r="T28" s="1">
        <f t="shared" si="7"/>
        <v>0</v>
      </c>
    </row>
    <row r="29" spans="1:20" ht="8.25">
      <c r="A29" s="1" t="s">
        <v>90</v>
      </c>
      <c r="C29" s="2">
        <v>0.28</v>
      </c>
      <c r="D29" s="1" t="s">
        <v>113</v>
      </c>
      <c r="E29" s="1" t="s">
        <v>14</v>
      </c>
      <c r="H29" s="1" t="s">
        <v>14</v>
      </c>
      <c r="K29" s="1" t="s">
        <v>14</v>
      </c>
      <c r="N29" s="1" t="s">
        <v>14</v>
      </c>
      <c r="Q29" s="1">
        <f t="shared" si="4"/>
        <v>0</v>
      </c>
      <c r="R29" s="1">
        <f t="shared" si="5"/>
        <v>0</v>
      </c>
      <c r="S29" s="1">
        <f t="shared" si="6"/>
        <v>0</v>
      </c>
      <c r="T29" s="1">
        <f t="shared" si="7"/>
        <v>0</v>
      </c>
    </row>
    <row r="30" spans="1:20" ht="8.25">
      <c r="A30" s="1" t="s">
        <v>91</v>
      </c>
      <c r="C30" s="2">
        <v>0.28</v>
      </c>
      <c r="D30" s="1" t="s">
        <v>113</v>
      </c>
      <c r="E30" s="1" t="s">
        <v>14</v>
      </c>
      <c r="H30" s="1" t="s">
        <v>14</v>
      </c>
      <c r="K30" s="1" t="s">
        <v>14</v>
      </c>
      <c r="N30" s="1" t="s">
        <v>14</v>
      </c>
      <c r="Q30" s="1">
        <f t="shared" si="4"/>
        <v>0</v>
      </c>
      <c r="R30" s="1">
        <f t="shared" si="5"/>
        <v>0</v>
      </c>
      <c r="S30" s="1">
        <f t="shared" si="6"/>
        <v>0</v>
      </c>
      <c r="T30" s="1">
        <f t="shared" si="7"/>
        <v>0</v>
      </c>
    </row>
    <row r="31" spans="1:20" ht="8.25">
      <c r="A31" s="1" t="s">
        <v>92</v>
      </c>
      <c r="C31" s="2">
        <v>0.28</v>
      </c>
      <c r="D31" s="1" t="s">
        <v>113</v>
      </c>
      <c r="E31" s="1" t="s">
        <v>14</v>
      </c>
      <c r="H31" s="1" t="s">
        <v>14</v>
      </c>
      <c r="K31" s="1" t="s">
        <v>14</v>
      </c>
      <c r="N31" s="1" t="s">
        <v>14</v>
      </c>
      <c r="Q31" s="1">
        <f t="shared" si="4"/>
        <v>0</v>
      </c>
      <c r="R31" s="1">
        <f t="shared" si="5"/>
        <v>0</v>
      </c>
      <c r="S31" s="1">
        <f t="shared" si="6"/>
        <v>0</v>
      </c>
      <c r="T31" s="1">
        <f t="shared" si="7"/>
        <v>0</v>
      </c>
    </row>
    <row r="32" spans="1:20" ht="8.25">
      <c r="A32" s="1" t="s">
        <v>93</v>
      </c>
      <c r="C32" s="2">
        <v>0.28</v>
      </c>
      <c r="D32" s="1" t="s">
        <v>113</v>
      </c>
      <c r="E32" s="20" t="s">
        <v>14</v>
      </c>
      <c r="G32" s="20"/>
      <c r="H32" s="20" t="s">
        <v>14</v>
      </c>
      <c r="I32" s="20"/>
      <c r="J32" s="20"/>
      <c r="K32" s="20" t="s">
        <v>14</v>
      </c>
      <c r="M32" s="20"/>
      <c r="N32" s="20" t="s">
        <v>14</v>
      </c>
      <c r="P32" s="20"/>
      <c r="Q32" s="1">
        <f t="shared" si="4"/>
        <v>0</v>
      </c>
      <c r="R32" s="1">
        <f t="shared" si="5"/>
        <v>0</v>
      </c>
      <c r="S32" s="1">
        <f t="shared" si="6"/>
        <v>0</v>
      </c>
      <c r="T32" s="1">
        <f t="shared" si="7"/>
        <v>0</v>
      </c>
    </row>
    <row r="33" spans="1:20" ht="8.25">
      <c r="A33" s="1" t="s">
        <v>94</v>
      </c>
      <c r="C33" s="2">
        <v>0.28</v>
      </c>
      <c r="D33" s="1" t="s">
        <v>113</v>
      </c>
      <c r="E33" s="20" t="s">
        <v>14</v>
      </c>
      <c r="G33" s="20"/>
      <c r="H33" s="20" t="s">
        <v>14</v>
      </c>
      <c r="I33" s="20"/>
      <c r="J33" s="20"/>
      <c r="K33" s="20" t="s">
        <v>14</v>
      </c>
      <c r="M33" s="20"/>
      <c r="N33" s="20" t="s">
        <v>14</v>
      </c>
      <c r="P33" s="20"/>
      <c r="Q33" s="1">
        <f t="shared" si="4"/>
        <v>0</v>
      </c>
      <c r="R33" s="1">
        <f t="shared" si="5"/>
        <v>0</v>
      </c>
      <c r="S33" s="1">
        <f t="shared" si="6"/>
        <v>0</v>
      </c>
      <c r="T33" s="1">
        <f t="shared" si="7"/>
        <v>0</v>
      </c>
    </row>
    <row r="34" spans="1:20" ht="8.25">
      <c r="A34" s="1" t="s">
        <v>95</v>
      </c>
      <c r="C34" s="2">
        <v>0.028</v>
      </c>
      <c r="D34" s="1" t="s">
        <v>113</v>
      </c>
      <c r="E34" s="20" t="s">
        <v>14</v>
      </c>
      <c r="G34" s="20"/>
      <c r="H34" s="20" t="s">
        <v>14</v>
      </c>
      <c r="I34" s="20"/>
      <c r="J34" s="20"/>
      <c r="K34" s="20" t="s">
        <v>14</v>
      </c>
      <c r="M34" s="20"/>
      <c r="N34" s="20" t="s">
        <v>14</v>
      </c>
      <c r="P34" s="20"/>
      <c r="Q34" s="1">
        <f t="shared" si="4"/>
        <v>0</v>
      </c>
      <c r="R34" s="1">
        <f t="shared" si="5"/>
        <v>0</v>
      </c>
      <c r="S34" s="1">
        <f t="shared" si="6"/>
        <v>0</v>
      </c>
      <c r="T34" s="1">
        <f t="shared" si="7"/>
        <v>0</v>
      </c>
    </row>
    <row r="35" spans="1:20" ht="8.25">
      <c r="A35" s="1" t="s">
        <v>96</v>
      </c>
      <c r="C35" s="2">
        <v>0.028</v>
      </c>
      <c r="D35" s="1" t="s">
        <v>113</v>
      </c>
      <c r="E35" s="20" t="s">
        <v>14</v>
      </c>
      <c r="G35" s="20"/>
      <c r="H35" s="20" t="s">
        <v>14</v>
      </c>
      <c r="I35" s="20"/>
      <c r="J35" s="20"/>
      <c r="K35" s="20" t="s">
        <v>14</v>
      </c>
      <c r="M35" s="20"/>
      <c r="N35" s="20" t="s">
        <v>14</v>
      </c>
      <c r="P35" s="20"/>
      <c r="Q35" s="1">
        <f t="shared" si="4"/>
        <v>0</v>
      </c>
      <c r="R35" s="1">
        <f t="shared" si="5"/>
        <v>0</v>
      </c>
      <c r="S35" s="1">
        <f t="shared" si="6"/>
        <v>0</v>
      </c>
      <c r="T35" s="1">
        <f t="shared" si="7"/>
        <v>0</v>
      </c>
    </row>
    <row r="36" spans="1:20" ht="8.25">
      <c r="A36" s="1" t="s">
        <v>97</v>
      </c>
      <c r="C36" s="2">
        <v>0.028</v>
      </c>
      <c r="D36" s="1" t="s">
        <v>113</v>
      </c>
      <c r="E36" s="20" t="s">
        <v>14</v>
      </c>
      <c r="G36" s="20"/>
      <c r="H36" s="20" t="s">
        <v>14</v>
      </c>
      <c r="I36" s="20"/>
      <c r="J36" s="20"/>
      <c r="K36" s="20" t="s">
        <v>14</v>
      </c>
      <c r="M36" s="20"/>
      <c r="N36" s="20" t="s">
        <v>14</v>
      </c>
      <c r="P36" s="20"/>
      <c r="Q36" s="1">
        <f>MAX(D35:N36)</f>
        <v>0</v>
      </c>
      <c r="R36" s="1">
        <f t="shared" si="5"/>
        <v>0</v>
      </c>
      <c r="S36" s="1">
        <f t="shared" si="6"/>
        <v>0</v>
      </c>
      <c r="T36" s="1">
        <f t="shared" si="7"/>
        <v>0</v>
      </c>
    </row>
    <row r="37" spans="1:20" ht="8.25">
      <c r="A37" s="1" t="s">
        <v>115</v>
      </c>
      <c r="C37" s="2">
        <v>0.028</v>
      </c>
      <c r="D37" s="1" t="s">
        <v>113</v>
      </c>
      <c r="E37" s="20" t="s">
        <v>14</v>
      </c>
      <c r="G37" s="20"/>
      <c r="H37" s="20" t="s">
        <v>14</v>
      </c>
      <c r="I37" s="20"/>
      <c r="J37" s="20"/>
      <c r="K37" s="20" t="s">
        <v>14</v>
      </c>
      <c r="M37" s="20"/>
      <c r="N37" s="20" t="s">
        <v>14</v>
      </c>
      <c r="P37" s="20"/>
      <c r="Q37" s="1">
        <f aca="true" t="shared" si="8" ref="Q37:Q54">MAX(D37:N37)</f>
        <v>0</v>
      </c>
      <c r="R37" s="1">
        <f t="shared" si="5"/>
        <v>0</v>
      </c>
      <c r="S37" s="1">
        <f t="shared" si="6"/>
        <v>0</v>
      </c>
      <c r="T37" s="1">
        <f t="shared" si="7"/>
        <v>0</v>
      </c>
    </row>
    <row r="38" spans="1:20" ht="8.25">
      <c r="A38" s="1" t="s">
        <v>116</v>
      </c>
      <c r="C38" s="2">
        <v>0.056</v>
      </c>
      <c r="D38" s="1" t="s">
        <v>113</v>
      </c>
      <c r="E38" s="20" t="s">
        <v>14</v>
      </c>
      <c r="G38" s="20"/>
      <c r="H38" s="20" t="s">
        <v>14</v>
      </c>
      <c r="I38" s="20"/>
      <c r="J38" s="20"/>
      <c r="K38" s="20" t="s">
        <v>14</v>
      </c>
      <c r="M38" s="20"/>
      <c r="N38" s="20" t="s">
        <v>14</v>
      </c>
      <c r="P38" s="20"/>
      <c r="Q38" s="1">
        <f t="shared" si="8"/>
        <v>0</v>
      </c>
      <c r="R38" s="1">
        <f t="shared" si="5"/>
        <v>0</v>
      </c>
      <c r="S38" s="1">
        <f t="shared" si="6"/>
        <v>0</v>
      </c>
      <c r="T38" s="1">
        <f t="shared" si="7"/>
        <v>0</v>
      </c>
    </row>
    <row r="39" spans="1:20" ht="8.25">
      <c r="A39" s="1" t="s">
        <v>98</v>
      </c>
      <c r="C39" s="2">
        <v>0.028</v>
      </c>
      <c r="D39" s="1" t="s">
        <v>113</v>
      </c>
      <c r="E39" s="20" t="s">
        <v>14</v>
      </c>
      <c r="G39" s="20"/>
      <c r="H39" s="20" t="s">
        <v>14</v>
      </c>
      <c r="I39" s="20"/>
      <c r="J39" s="20"/>
      <c r="K39" s="20" t="s">
        <v>14</v>
      </c>
      <c r="M39" s="20"/>
      <c r="N39" s="20" t="s">
        <v>14</v>
      </c>
      <c r="P39" s="20"/>
      <c r="Q39" s="1">
        <f t="shared" si="8"/>
        <v>0</v>
      </c>
      <c r="R39" s="1">
        <f t="shared" si="5"/>
        <v>0</v>
      </c>
      <c r="S39" s="1">
        <f t="shared" si="6"/>
        <v>0</v>
      </c>
      <c r="T39" s="1">
        <f t="shared" si="7"/>
        <v>0</v>
      </c>
    </row>
    <row r="40" spans="1:20" ht="8.25">
      <c r="A40" s="1" t="s">
        <v>99</v>
      </c>
      <c r="C40" s="2">
        <v>0.028</v>
      </c>
      <c r="D40" s="1" t="s">
        <v>113</v>
      </c>
      <c r="E40" s="20" t="s">
        <v>14</v>
      </c>
      <c r="G40" s="20"/>
      <c r="H40" s="20" t="s">
        <v>14</v>
      </c>
      <c r="I40" s="20"/>
      <c r="J40" s="20"/>
      <c r="K40" s="20" t="s">
        <v>14</v>
      </c>
      <c r="M40" s="20"/>
      <c r="N40" s="20" t="s">
        <v>14</v>
      </c>
      <c r="P40" s="20"/>
      <c r="Q40" s="1">
        <f t="shared" si="8"/>
        <v>0</v>
      </c>
      <c r="R40" s="1">
        <f t="shared" si="5"/>
        <v>0</v>
      </c>
      <c r="S40" s="1">
        <f t="shared" si="6"/>
        <v>0</v>
      </c>
      <c r="T40" s="1">
        <f t="shared" si="7"/>
        <v>0</v>
      </c>
    </row>
    <row r="41" spans="1:20" ht="8.25">
      <c r="A41" s="1" t="s">
        <v>100</v>
      </c>
      <c r="C41" s="2">
        <v>0.028</v>
      </c>
      <c r="D41" s="1" t="s">
        <v>113</v>
      </c>
      <c r="E41" s="20" t="s">
        <v>14</v>
      </c>
      <c r="G41" s="20"/>
      <c r="H41" s="20" t="s">
        <v>14</v>
      </c>
      <c r="I41" s="20"/>
      <c r="J41" s="20"/>
      <c r="K41" s="20" t="s">
        <v>14</v>
      </c>
      <c r="M41" s="20"/>
      <c r="N41" s="20" t="s">
        <v>14</v>
      </c>
      <c r="P41" s="20"/>
      <c r="Q41" s="1">
        <f t="shared" si="8"/>
        <v>0</v>
      </c>
      <c r="R41" s="1">
        <f t="shared" si="5"/>
        <v>0</v>
      </c>
      <c r="S41" s="1">
        <f t="shared" si="6"/>
        <v>0</v>
      </c>
      <c r="T41" s="1">
        <f t="shared" si="7"/>
        <v>0</v>
      </c>
    </row>
    <row r="42" spans="1:20" ht="8.25">
      <c r="A42" s="1" t="s">
        <v>101</v>
      </c>
      <c r="C42" s="2">
        <v>0.028</v>
      </c>
      <c r="D42" s="1" t="s">
        <v>113</v>
      </c>
      <c r="E42" s="20" t="s">
        <v>14</v>
      </c>
      <c r="G42" s="20"/>
      <c r="H42" s="20" t="s">
        <v>14</v>
      </c>
      <c r="I42" s="20"/>
      <c r="J42" s="20"/>
      <c r="K42" s="20" t="s">
        <v>14</v>
      </c>
      <c r="M42" s="20"/>
      <c r="N42" s="20" t="s">
        <v>14</v>
      </c>
      <c r="P42" s="20"/>
      <c r="Q42" s="1">
        <f t="shared" si="8"/>
        <v>0</v>
      </c>
      <c r="R42" s="1">
        <f t="shared" si="5"/>
        <v>0</v>
      </c>
      <c r="S42" s="1">
        <f t="shared" si="6"/>
        <v>0</v>
      </c>
      <c r="T42" s="1">
        <f t="shared" si="7"/>
        <v>0</v>
      </c>
    </row>
    <row r="43" spans="1:20" ht="8.25">
      <c r="A43" s="1" t="s">
        <v>102</v>
      </c>
      <c r="C43" s="2">
        <v>0.028</v>
      </c>
      <c r="D43" s="1" t="s">
        <v>113</v>
      </c>
      <c r="E43" s="20" t="s">
        <v>14</v>
      </c>
      <c r="G43" s="20"/>
      <c r="H43" s="20" t="s">
        <v>14</v>
      </c>
      <c r="I43" s="20"/>
      <c r="J43" s="20"/>
      <c r="K43" s="20" t="s">
        <v>14</v>
      </c>
      <c r="M43" s="20"/>
      <c r="N43" s="20" t="s">
        <v>14</v>
      </c>
      <c r="P43" s="20"/>
      <c r="Q43" s="1">
        <f t="shared" si="8"/>
        <v>0</v>
      </c>
      <c r="R43" s="1">
        <f t="shared" si="5"/>
        <v>0</v>
      </c>
      <c r="S43" s="1">
        <f t="shared" si="6"/>
        <v>0</v>
      </c>
      <c r="T43" s="1">
        <f t="shared" si="7"/>
        <v>0</v>
      </c>
    </row>
    <row r="44" spans="1:20" ht="8.25">
      <c r="A44" s="1" t="s">
        <v>103</v>
      </c>
      <c r="C44" s="2">
        <v>0.028</v>
      </c>
      <c r="D44" s="1" t="s">
        <v>113</v>
      </c>
      <c r="E44" s="1" t="s">
        <v>14</v>
      </c>
      <c r="H44" s="1" t="s">
        <v>14</v>
      </c>
      <c r="K44" s="1" t="s">
        <v>14</v>
      </c>
      <c r="N44" s="1" t="s">
        <v>14</v>
      </c>
      <c r="Q44" s="1">
        <f t="shared" si="8"/>
        <v>0</v>
      </c>
      <c r="R44" s="1">
        <f t="shared" si="5"/>
        <v>0</v>
      </c>
      <c r="S44" s="1">
        <f t="shared" si="6"/>
        <v>0</v>
      </c>
      <c r="T44" s="1">
        <f t="shared" si="7"/>
        <v>0</v>
      </c>
    </row>
    <row r="45" spans="1:20" ht="8.25">
      <c r="A45" s="1" t="s">
        <v>104</v>
      </c>
      <c r="C45" s="2">
        <v>0.028</v>
      </c>
      <c r="D45" s="1" t="s">
        <v>113</v>
      </c>
      <c r="E45" s="20" t="s">
        <v>14</v>
      </c>
      <c r="G45" s="20"/>
      <c r="H45" s="20" t="s">
        <v>14</v>
      </c>
      <c r="I45" s="20"/>
      <c r="J45" s="20"/>
      <c r="K45" s="20" t="s">
        <v>14</v>
      </c>
      <c r="M45" s="20"/>
      <c r="N45" s="20" t="s">
        <v>14</v>
      </c>
      <c r="P45" s="20"/>
      <c r="Q45" s="1">
        <f t="shared" si="8"/>
        <v>0</v>
      </c>
      <c r="R45" s="1">
        <f t="shared" si="5"/>
        <v>0</v>
      </c>
      <c r="S45" s="1">
        <f t="shared" si="6"/>
        <v>0</v>
      </c>
      <c r="T45" s="1">
        <f t="shared" si="7"/>
        <v>0</v>
      </c>
    </row>
    <row r="46" spans="1:20" ht="8.25">
      <c r="A46" s="1" t="s">
        <v>105</v>
      </c>
      <c r="C46" s="2">
        <v>0.028</v>
      </c>
      <c r="D46" s="1" t="s">
        <v>113</v>
      </c>
      <c r="E46" s="20" t="s">
        <v>14</v>
      </c>
      <c r="G46" s="20"/>
      <c r="H46" s="20" t="s">
        <v>14</v>
      </c>
      <c r="I46" s="20"/>
      <c r="J46" s="20"/>
      <c r="K46" s="20" t="s">
        <v>14</v>
      </c>
      <c r="M46" s="20"/>
      <c r="N46" s="20" t="s">
        <v>14</v>
      </c>
      <c r="P46" s="20"/>
      <c r="Q46" s="1">
        <f t="shared" si="8"/>
        <v>0</v>
      </c>
      <c r="R46" s="1">
        <f t="shared" si="5"/>
        <v>0</v>
      </c>
      <c r="S46" s="1">
        <f t="shared" si="6"/>
        <v>0</v>
      </c>
      <c r="T46" s="1">
        <f t="shared" si="7"/>
        <v>0</v>
      </c>
    </row>
    <row r="47" spans="1:20" ht="8.25">
      <c r="A47" s="1" t="s">
        <v>106</v>
      </c>
      <c r="C47" s="2">
        <v>0.028</v>
      </c>
      <c r="D47" s="1" t="s">
        <v>113</v>
      </c>
      <c r="E47" s="20" t="s">
        <v>14</v>
      </c>
      <c r="G47" s="20"/>
      <c r="H47" s="20" t="s">
        <v>14</v>
      </c>
      <c r="I47" s="20"/>
      <c r="J47" s="20"/>
      <c r="K47" s="20">
        <v>0.26</v>
      </c>
      <c r="M47" s="20"/>
      <c r="N47" s="20" t="s">
        <v>14</v>
      </c>
      <c r="P47" s="20"/>
      <c r="Q47" s="1">
        <f t="shared" si="8"/>
        <v>0.26</v>
      </c>
      <c r="R47" s="1">
        <f t="shared" si="5"/>
        <v>0.26</v>
      </c>
      <c r="S47" s="1">
        <f t="shared" si="6"/>
        <v>0.26</v>
      </c>
      <c r="T47" s="1">
        <f t="shared" si="7"/>
        <v>1</v>
      </c>
    </row>
    <row r="48" spans="1:20" ht="8.25">
      <c r="A48" s="1" t="s">
        <v>117</v>
      </c>
      <c r="C48" s="2">
        <v>0.028</v>
      </c>
      <c r="D48" s="1" t="s">
        <v>113</v>
      </c>
      <c r="E48" s="20" t="s">
        <v>14</v>
      </c>
      <c r="G48" s="20"/>
      <c r="H48" s="20" t="s">
        <v>14</v>
      </c>
      <c r="I48" s="20"/>
      <c r="J48" s="20"/>
      <c r="K48" s="20" t="s">
        <v>14</v>
      </c>
      <c r="M48" s="20"/>
      <c r="N48" s="20" t="s">
        <v>14</v>
      </c>
      <c r="P48" s="20"/>
      <c r="Q48" s="1">
        <f t="shared" si="8"/>
        <v>0</v>
      </c>
      <c r="R48" s="1">
        <f t="shared" si="5"/>
        <v>0</v>
      </c>
      <c r="S48" s="1">
        <f t="shared" si="6"/>
        <v>0</v>
      </c>
      <c r="T48" s="1">
        <f t="shared" si="7"/>
        <v>0</v>
      </c>
    </row>
    <row r="49" spans="1:20" ht="8.25">
      <c r="A49" s="1" t="s">
        <v>107</v>
      </c>
      <c r="C49" s="2">
        <v>0.028</v>
      </c>
      <c r="D49" s="1" t="s">
        <v>113</v>
      </c>
      <c r="E49" s="1" t="s">
        <v>14</v>
      </c>
      <c r="G49" s="20"/>
      <c r="H49" s="1" t="s">
        <v>14</v>
      </c>
      <c r="J49" s="20"/>
      <c r="K49" s="1" t="s">
        <v>14</v>
      </c>
      <c r="M49" s="20"/>
      <c r="N49" s="1" t="s">
        <v>14</v>
      </c>
      <c r="P49" s="20"/>
      <c r="Q49" s="1">
        <f t="shared" si="8"/>
        <v>0</v>
      </c>
      <c r="R49" s="1">
        <f t="shared" si="5"/>
        <v>0</v>
      </c>
      <c r="S49" s="1">
        <f t="shared" si="6"/>
        <v>0</v>
      </c>
      <c r="T49" s="1">
        <f t="shared" si="7"/>
        <v>0</v>
      </c>
    </row>
    <row r="50" spans="1:20" ht="8.25">
      <c r="A50" s="1" t="s">
        <v>108</v>
      </c>
      <c r="C50" s="2">
        <v>0.028</v>
      </c>
      <c r="D50" s="1" t="s">
        <v>113</v>
      </c>
      <c r="E50" s="20" t="s">
        <v>14</v>
      </c>
      <c r="G50" s="20"/>
      <c r="H50" s="20" t="s">
        <v>14</v>
      </c>
      <c r="I50" s="20"/>
      <c r="J50" s="20"/>
      <c r="K50" s="20" t="s">
        <v>14</v>
      </c>
      <c r="M50" s="20"/>
      <c r="N50" s="20" t="s">
        <v>14</v>
      </c>
      <c r="P50" s="20"/>
      <c r="Q50" s="1">
        <f t="shared" si="8"/>
        <v>0</v>
      </c>
      <c r="R50" s="1">
        <f t="shared" si="5"/>
        <v>0</v>
      </c>
      <c r="S50" s="1">
        <f t="shared" si="6"/>
        <v>0</v>
      </c>
      <c r="T50" s="1">
        <f t="shared" si="7"/>
        <v>0</v>
      </c>
    </row>
    <row r="51" spans="1:20" ht="8.25">
      <c r="A51" s="1" t="s">
        <v>109</v>
      </c>
      <c r="C51" s="2">
        <v>0.028</v>
      </c>
      <c r="D51" s="1" t="s">
        <v>113</v>
      </c>
      <c r="E51" s="20" t="s">
        <v>14</v>
      </c>
      <c r="G51" s="20"/>
      <c r="H51" s="20" t="s">
        <v>14</v>
      </c>
      <c r="I51" s="20"/>
      <c r="J51" s="20"/>
      <c r="K51" s="20" t="s">
        <v>14</v>
      </c>
      <c r="M51" s="20"/>
      <c r="N51" s="20" t="s">
        <v>14</v>
      </c>
      <c r="P51" s="20"/>
      <c r="Q51" s="1">
        <f t="shared" si="8"/>
        <v>0</v>
      </c>
      <c r="R51" s="1">
        <f t="shared" si="5"/>
        <v>0</v>
      </c>
      <c r="S51" s="1">
        <f t="shared" si="6"/>
        <v>0</v>
      </c>
      <c r="T51" s="1">
        <f t="shared" si="7"/>
        <v>0</v>
      </c>
    </row>
    <row r="52" spans="1:20" ht="8.25">
      <c r="A52" s="1" t="s">
        <v>110</v>
      </c>
      <c r="C52" s="2">
        <v>0.28</v>
      </c>
      <c r="D52" s="1" t="s">
        <v>113</v>
      </c>
      <c r="E52" s="20" t="s">
        <v>14</v>
      </c>
      <c r="G52" s="20"/>
      <c r="H52" s="20" t="s">
        <v>14</v>
      </c>
      <c r="I52" s="20"/>
      <c r="J52" s="20"/>
      <c r="K52" s="20" t="s">
        <v>14</v>
      </c>
      <c r="M52" s="20"/>
      <c r="N52" s="20" t="s">
        <v>14</v>
      </c>
      <c r="P52" s="20"/>
      <c r="Q52" s="1">
        <f t="shared" si="8"/>
        <v>0</v>
      </c>
      <c r="R52" s="1">
        <f t="shared" si="5"/>
        <v>0</v>
      </c>
      <c r="S52" s="1">
        <f t="shared" si="6"/>
        <v>0</v>
      </c>
      <c r="T52" s="1">
        <f t="shared" si="7"/>
        <v>0</v>
      </c>
    </row>
    <row r="53" spans="1:20" ht="8.25">
      <c r="A53" s="1" t="s">
        <v>111</v>
      </c>
      <c r="C53" s="2">
        <v>2.1</v>
      </c>
      <c r="D53" s="1" t="s">
        <v>113</v>
      </c>
      <c r="E53" s="20" t="s">
        <v>14</v>
      </c>
      <c r="G53" s="20"/>
      <c r="H53" s="20" t="s">
        <v>14</v>
      </c>
      <c r="I53" s="20"/>
      <c r="J53" s="20"/>
      <c r="K53" s="20" t="s">
        <v>14</v>
      </c>
      <c r="M53" s="20"/>
      <c r="N53" s="20" t="s">
        <v>14</v>
      </c>
      <c r="P53" s="20"/>
      <c r="Q53" s="1">
        <f t="shared" si="8"/>
        <v>0</v>
      </c>
      <c r="R53" s="1">
        <f t="shared" si="5"/>
        <v>0</v>
      </c>
      <c r="S53" s="1">
        <f t="shared" si="6"/>
        <v>0</v>
      </c>
      <c r="T53" s="1">
        <f t="shared" si="7"/>
        <v>0</v>
      </c>
    </row>
    <row r="54" spans="1:20" ht="8.25">
      <c r="A54" s="1" t="s">
        <v>112</v>
      </c>
      <c r="C54" s="2">
        <v>0.52</v>
      </c>
      <c r="D54" s="1" t="s">
        <v>113</v>
      </c>
      <c r="E54" s="20" t="s">
        <v>14</v>
      </c>
      <c r="G54" s="20"/>
      <c r="H54" s="20" t="s">
        <v>14</v>
      </c>
      <c r="I54" s="20"/>
      <c r="J54" s="20"/>
      <c r="K54" s="20" t="s">
        <v>14</v>
      </c>
      <c r="M54" s="20"/>
      <c r="N54" s="20" t="s">
        <v>14</v>
      </c>
      <c r="P54" s="20"/>
      <c r="Q54" s="1">
        <f t="shared" si="8"/>
        <v>0</v>
      </c>
      <c r="R54" s="1">
        <f t="shared" si="5"/>
        <v>0</v>
      </c>
      <c r="S54" s="1">
        <f t="shared" si="6"/>
        <v>0</v>
      </c>
      <c r="T54" s="1">
        <f t="shared" si="7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O7733</dc:creator>
  <cp:keywords/>
  <dc:description/>
  <cp:lastModifiedBy>SRS</cp:lastModifiedBy>
  <cp:lastPrinted>2005-02-15T12:40:38Z</cp:lastPrinted>
  <dcterms:created xsi:type="dcterms:W3CDTF">2003-02-11T13:53:34Z</dcterms:created>
  <dcterms:modified xsi:type="dcterms:W3CDTF">2007-04-26T20:35:21Z</dcterms:modified>
  <cp:category/>
  <cp:version/>
  <cp:contentType/>
  <cp:contentStatus/>
</cp:coreProperties>
</file>