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hart1" sheetId="1" r:id="rId1"/>
    <sheet name="Chart2" sheetId="2" r:id="rId2"/>
    <sheet name="Chart3" sheetId="3" r:id="rId3"/>
    <sheet name="Chart4" sheetId="4" r:id="rId4"/>
    <sheet name="Chart5" sheetId="5" r:id="rId5"/>
    <sheet name="Chart6" sheetId="6" r:id="rId6"/>
    <sheet name="Chart7" sheetId="7" r:id="rId7"/>
    <sheet name="Chart8" sheetId="8" r:id="rId8"/>
    <sheet name="Chart9" sheetId="9" r:id="rId9"/>
    <sheet name="Chart10" sheetId="10" r:id="rId10"/>
    <sheet name="Sheet1" sheetId="11" r:id="rId11"/>
    <sheet name="Chart11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<sst xmlns="http://schemas.openxmlformats.org/spreadsheetml/2006/main" count="1650" uniqueCount="76">
  <si>
    <t>Lab Code (A-J)</t>
  </si>
  <si>
    <t>Burner Type (P-Park, L-Lennox, C-Carlin, X-Other)</t>
  </si>
  <si>
    <t>Igniter Position  (1-12 O'clock)</t>
  </si>
  <si>
    <t>Distance from Turbulator to Nozzle (inches)</t>
  </si>
  <si>
    <t>Calorimeter Mfgr (V-Vatell, T-Thermoguage, M-Medtherm, X-Other)</t>
  </si>
  <si>
    <t>Thermocouple Mfgr (T-Thermoelectric, X-Other)</t>
  </si>
  <si>
    <t>Air Velocity Meter (O-Omega, X-Other)</t>
  </si>
  <si>
    <t xml:space="preserve">Pre-test calibration date (mm/dd/yy) </t>
  </si>
  <si>
    <t>Pre-test calibration time (hh:mm)</t>
  </si>
  <si>
    <t>Fuel code (A-Jet A, D-Diesel, F-Fuel Oil, X-Other)</t>
  </si>
  <si>
    <r>
      <t>30-second average Temperature of Thermocouple #1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</si>
  <si>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30-second average Temperature of Thermocouple #2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</si>
  <si>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30-second average Temperature of Thermocouple #3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</si>
  <si>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30-second average Temperature of Thermocouple #4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</si>
  <si>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30-second average Temperature of Thermocouple #5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</si>
  <si>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30-second average Temperature of Thermocouple #6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</si>
  <si>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30-second average Temperature of Thermocouple #7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</si>
  <si>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Average of Temperatures 1-7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</si>
  <si>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30-second Heat Flux Average (Btu/ft</t>
    </r>
    <r>
      <rPr>
        <vertAlign val="super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 xml:space="preserve"> -sec)</t>
    </r>
  </si>
  <si>
    <t>Intake Air Velocity (ft/min)</t>
  </si>
  <si>
    <r>
      <t>Intake Airflow (ft</t>
    </r>
    <r>
      <rPr>
        <vertAlign val="superscript"/>
        <sz val="10"/>
        <color indexed="10"/>
        <rFont val="Arial"/>
        <family val="2"/>
      </rPr>
      <t>3</t>
    </r>
    <r>
      <rPr>
        <sz val="10"/>
        <color indexed="10"/>
        <rFont val="Arial"/>
        <family val="2"/>
      </rPr>
      <t>/min)</t>
    </r>
  </si>
  <si>
    <r>
      <t>Fuel Pressure (lb/in</t>
    </r>
    <r>
      <rPr>
        <vertAlign val="super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>)</t>
    </r>
  </si>
  <si>
    <t>Fuel Flowrate (gal/hr)</t>
  </si>
  <si>
    <r>
      <t>Intake Air Temperature Avg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</si>
  <si>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Fuel Temperature Avg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</si>
  <si>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Test Cell Temperature Avg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</si>
  <si>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t>Relative Humidity (%)</t>
  </si>
  <si>
    <t>Barometric Pressure (inches Hg)</t>
  </si>
  <si>
    <t>Test Date (mm/dd/yy)</t>
  </si>
  <si>
    <t>Test Time (hh:mm)</t>
  </si>
  <si>
    <r>
      <t>Maximum Heat Flux Calorimeter 1 (Btu/ft</t>
    </r>
    <r>
      <rPr>
        <vertAlign val="superscript"/>
        <sz val="10"/>
        <color indexed="11"/>
        <rFont val="Arial"/>
        <family val="2"/>
      </rPr>
      <t>2</t>
    </r>
    <r>
      <rPr>
        <sz val="10"/>
        <color indexed="11"/>
        <rFont val="Arial"/>
        <family val="2"/>
      </rPr>
      <t xml:space="preserve"> -sec)</t>
    </r>
  </si>
  <si>
    <t>Maximum Heat Flux Time Calorimeter 1 (seconds)</t>
  </si>
  <si>
    <r>
      <t>Maximum Heat Flux Calorimeter 2 (Btu/ft</t>
    </r>
    <r>
      <rPr>
        <vertAlign val="superscript"/>
        <sz val="10"/>
        <color indexed="11"/>
        <rFont val="Arial"/>
        <family val="2"/>
      </rPr>
      <t>2</t>
    </r>
    <r>
      <rPr>
        <sz val="10"/>
        <color indexed="11"/>
        <rFont val="Arial"/>
        <family val="2"/>
      </rPr>
      <t xml:space="preserve"> -sec)</t>
    </r>
  </si>
  <si>
    <t>Maximum Heat Flux Time Calorimeter 2 (seconds)</t>
  </si>
  <si>
    <r>
      <t>Intake Air Temperature Avg (</t>
    </r>
    <r>
      <rPr>
        <vertAlign val="superscript"/>
        <sz val="10"/>
        <color indexed="11"/>
        <rFont val="Arial"/>
        <family val="2"/>
      </rPr>
      <t>o</t>
    </r>
    <r>
      <rPr>
        <sz val="10"/>
        <color indexed="11"/>
        <rFont val="Arial"/>
        <family val="2"/>
      </rPr>
      <t>F)</t>
    </r>
  </si>
  <si>
    <r>
      <t>Fuel Temperature Avg (</t>
    </r>
    <r>
      <rPr>
        <vertAlign val="superscript"/>
        <sz val="10"/>
        <color indexed="11"/>
        <rFont val="Arial"/>
        <family val="2"/>
      </rPr>
      <t>o</t>
    </r>
    <r>
      <rPr>
        <sz val="10"/>
        <color indexed="11"/>
        <rFont val="Arial"/>
        <family val="2"/>
      </rPr>
      <t>F)</t>
    </r>
  </si>
  <si>
    <r>
      <t>Test Cell Temperature Avg (</t>
    </r>
    <r>
      <rPr>
        <vertAlign val="superscript"/>
        <sz val="10"/>
        <color indexed="11"/>
        <rFont val="Arial"/>
        <family val="2"/>
      </rPr>
      <t>o</t>
    </r>
    <r>
      <rPr>
        <sz val="10"/>
        <color indexed="11"/>
        <rFont val="Arial"/>
        <family val="2"/>
      </rPr>
      <t>F)</t>
    </r>
  </si>
  <si>
    <t>P</t>
  </si>
  <si>
    <t>V</t>
  </si>
  <si>
    <t>T</t>
  </si>
  <si>
    <t>O</t>
  </si>
  <si>
    <t>A</t>
  </si>
  <si>
    <t>Run number (1-6)</t>
  </si>
  <si>
    <t>E</t>
  </si>
  <si>
    <t>Material Identification (A-F)</t>
  </si>
  <si>
    <t>Failure Time (seconds)</t>
  </si>
  <si>
    <t>Ax</t>
  </si>
  <si>
    <t>Ex</t>
  </si>
  <si>
    <t>F</t>
  </si>
  <si>
    <t>4//27/01</t>
  </si>
  <si>
    <t>N/A</t>
  </si>
  <si>
    <t>I</t>
  </si>
  <si>
    <t>X</t>
  </si>
  <si>
    <t>J</t>
  </si>
  <si>
    <t>G</t>
  </si>
  <si>
    <t>C</t>
  </si>
  <si>
    <t>B</t>
  </si>
  <si>
    <t>12:30</t>
  </si>
  <si>
    <t>M</t>
  </si>
  <si>
    <t>LAB</t>
  </si>
  <si>
    <t>Date FAATC Received Data</t>
  </si>
  <si>
    <t>Days Required to get me the data</t>
  </si>
  <si>
    <t>Date Blankets Shipped</t>
  </si>
  <si>
    <t>05/30/01</t>
  </si>
  <si>
    <t>05/31/01</t>
  </si>
  <si>
    <t>8:30AM</t>
  </si>
  <si>
    <t xml:space="preserve">              A</t>
  </si>
  <si>
    <t>2:30PM</t>
  </si>
  <si>
    <t>1:15PM</t>
  </si>
  <si>
    <t>NA</t>
  </si>
  <si>
    <t xml:space="preserve"> </t>
  </si>
  <si>
    <t>Open</t>
  </si>
  <si>
    <t>AX</t>
  </si>
  <si>
    <t>EX</t>
  </si>
  <si>
    <t xml:space="preserve">  </t>
  </si>
  <si>
    <t>open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</si>
</sst>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0"/>
      <color indexed="11"/>
      <name val="Arial"/>
      <family val="2"/>
    </font>
    <font>
      <vertAlign val="superscript"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3.75"/>
      <name val="Arial"/>
      <family val="2"/>
    </font>
    <font>
      <sz val="13.75"/>
      <name val="Arial"/>
      <family val="2"/>
    </font>
    <font>
      <b/>
      <sz val="14"/>
      <color indexed="14"/>
      <name val="Arial"/>
      <family val="2"/>
    </font>
    <font>
      <vertAlign val="superscript"/>
      <sz val="14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20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20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20" fontId="5" fillId="0" borderId="3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20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20" fontId="5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20" fontId="6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20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20" fontId="6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20" fontId="5" fillId="0" borderId="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20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20" fontId="5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20" fontId="6" fillId="0" borderId="3" xfId="0" applyNumberFormat="1" applyFont="1" applyBorder="1" applyAlignment="1">
      <alignment horizontal="center"/>
    </xf>
    <xf numFmtId="20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20" fontId="6" fillId="0" borderId="6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0" fontId="6" fillId="0" borderId="8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0" fontId="6" fillId="0" borderId="9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0" fontId="1" fillId="0" borderId="9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0" fontId="1" fillId="0" borderId="8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0" fontId="1" fillId="0" borderId="2" xfId="0" applyNumberFormat="1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20" fontId="1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0" fontId="3" fillId="0" borderId="8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0" fontId="3" fillId="0" borderId="9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0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chartsheet" Target="chartsheets/sheet1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RR IV Material A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9"/>
          <c:w val="0.9427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(Sheet1!$AG$2,Sheet1!$AG$26,Sheet1!$AG$50,Sheet1!$AG$74,Sheet1!$AG$98,Sheet1!$AG$122,Sheet1!$AG$146,Sheet1!$AG$170)</c:f>
              <c:numCache>
                <c:ptCount val="8"/>
                <c:pt idx="0">
                  <c:v>41</c:v>
                </c:pt>
                <c:pt idx="1">
                  <c:v>16</c:v>
                </c:pt>
                <c:pt idx="2">
                  <c:v>28</c:v>
                </c:pt>
                <c:pt idx="3">
                  <c:v>34.8</c:v>
                </c:pt>
                <c:pt idx="4">
                  <c:v>21</c:v>
                </c:pt>
                <c:pt idx="5">
                  <c:v>22</c:v>
                </c:pt>
                <c:pt idx="6">
                  <c:v>30</c:v>
                </c:pt>
                <c:pt idx="7">
                  <c:v>27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(Sheet1!$AG$3,Sheet1!$AG$28,Sheet1!$AG$52,Sheet1!$AG$76,Sheet1!$AG$100,Sheet1!$AG$124,Sheet1!$AG$148,Sheet1!$AG$172)</c:f>
              <c:numCache>
                <c:ptCount val="8"/>
                <c:pt idx="0">
                  <c:v>43</c:v>
                </c:pt>
                <c:pt idx="1">
                  <c:v>20</c:v>
                </c:pt>
                <c:pt idx="2">
                  <c:v>20</c:v>
                </c:pt>
                <c:pt idx="3">
                  <c:v>30</c:v>
                </c:pt>
                <c:pt idx="4">
                  <c:v>18</c:v>
                </c:pt>
                <c:pt idx="5">
                  <c:v>19</c:v>
                </c:pt>
                <c:pt idx="6">
                  <c:v>34</c:v>
                </c:pt>
                <c:pt idx="7">
                  <c:v>28</c:v>
                </c:pt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(Sheet1!$AG$4,Sheet1!$AG$30,Sheet1!$AG$54,Sheet1!$AG$78,Sheet1!$AG$102,Sheet1!$AG$126,Sheet1!$AG$150,Sheet1!$AG$174)</c:f>
              <c:numCache>
                <c:ptCount val="8"/>
                <c:pt idx="0">
                  <c:v>38</c:v>
                </c:pt>
                <c:pt idx="1">
                  <c:v>23</c:v>
                </c:pt>
                <c:pt idx="2">
                  <c:v>36</c:v>
                </c:pt>
                <c:pt idx="3">
                  <c:v>34.2</c:v>
                </c:pt>
                <c:pt idx="4">
                  <c:v>25</c:v>
                </c:pt>
                <c:pt idx="5">
                  <c:v>20</c:v>
                </c:pt>
                <c:pt idx="6">
                  <c:v>22</c:v>
                </c:pt>
                <c:pt idx="7">
                  <c:v>26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(Sheet1!$AG$5,Sheet1!$AG$32,Sheet1!$AG$56,Sheet1!$AG$80,Sheet1!$AG$104,Sheet1!$AG$128,Sheet1!$AG$152,Sheet1!$AG$176)</c:f>
              <c:numCache>
                <c:ptCount val="8"/>
                <c:pt idx="0">
                  <c:v>52</c:v>
                </c:pt>
                <c:pt idx="1">
                  <c:v>18</c:v>
                </c:pt>
                <c:pt idx="2">
                  <c:v>29</c:v>
                </c:pt>
                <c:pt idx="3">
                  <c:v>27</c:v>
                </c:pt>
                <c:pt idx="4">
                  <c:v>18</c:v>
                </c:pt>
                <c:pt idx="5">
                  <c:v>21</c:v>
                </c:pt>
                <c:pt idx="6">
                  <c:v>31</c:v>
                </c:pt>
                <c:pt idx="7">
                  <c:v>28</c:v>
                </c:pt>
              </c:numCache>
            </c:numRef>
          </c:val>
        </c:ser>
        <c:ser>
          <c:idx val="4"/>
          <c:order val="4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(Sheet1!$AG$6,Sheet1!$AG$34,Sheet1!$AG$58,Sheet1!$AG$82,Sheet1!$AG$106,Sheet1!$AG$130,Sheet1!$AG$154,Sheet1!$AG$178)</c:f>
              <c:numCache>
                <c:ptCount val="8"/>
                <c:pt idx="0">
                  <c:v>40</c:v>
                </c:pt>
                <c:pt idx="1">
                  <c:v>16</c:v>
                </c:pt>
                <c:pt idx="2">
                  <c:v>35</c:v>
                </c:pt>
                <c:pt idx="3">
                  <c:v>43.2</c:v>
                </c:pt>
                <c:pt idx="4">
                  <c:v>21</c:v>
                </c:pt>
                <c:pt idx="5">
                  <c:v>17</c:v>
                </c:pt>
                <c:pt idx="6">
                  <c:v>28</c:v>
                </c:pt>
                <c:pt idx="7">
                  <c:v>29</c:v>
                </c:pt>
              </c:numCache>
            </c:numRef>
          </c:val>
        </c:ser>
        <c:ser>
          <c:idx val="5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(Sheet1!$AG$7,Sheet1!$AG$36,Sheet1!$AG$60,Sheet1!$AG$84,Sheet1!$AG$108,Sheet1!$AG$132,Sheet1!$AG$156,Sheet1!$AG$180)</c:f>
              <c:numCache>
                <c:ptCount val="8"/>
                <c:pt idx="0">
                  <c:v>27</c:v>
                </c:pt>
                <c:pt idx="1">
                  <c:v>19</c:v>
                </c:pt>
                <c:pt idx="2">
                  <c:v>29</c:v>
                </c:pt>
                <c:pt idx="3">
                  <c:v>39.6</c:v>
                </c:pt>
                <c:pt idx="4">
                  <c:v>27</c:v>
                </c:pt>
                <c:pt idx="5">
                  <c:v>20</c:v>
                </c:pt>
                <c:pt idx="6">
                  <c:v>32</c:v>
                </c:pt>
                <c:pt idx="7">
                  <c:v>29</c:v>
                </c:pt>
              </c:numCache>
            </c:numRef>
          </c:val>
        </c:ser>
        <c:axId val="41631454"/>
        <c:axId val="39138767"/>
      </c:barChart>
      <c:catAx>
        <c:axId val="41631454"/>
        <c:scaling>
          <c:orientation val="minMax"/>
        </c:scaling>
        <c:axPos val="b"/>
        <c:delete val="1"/>
        <c:majorTickMark val="out"/>
        <c:minorTickMark val="none"/>
        <c:tickLblPos val="nextTo"/>
        <c:crossAx val="39138767"/>
        <c:crosses val="autoZero"/>
        <c:auto val="1"/>
        <c:lblOffset val="100"/>
        <c:noMultiLvlLbl val="0"/>
      </c:catAx>
      <c:valAx>
        <c:axId val="39138767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Failure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1631454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RR IV Calibration Intake Air Velocity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65"/>
          <c:w val="0.9427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(Sheet1!$T$2,Sheet1!$T$26,Sheet1!$T$50,Sheet1!$T$74,Sheet1!$T$98,Sheet1!$T$122,Sheet1!$T$146,Sheet1!$T$170)</c:f>
              <c:numCache>
                <c:ptCount val="8"/>
                <c:pt idx="0">
                  <c:v>2067</c:v>
                </c:pt>
                <c:pt idx="1">
                  <c:v>2196</c:v>
                </c:pt>
                <c:pt idx="2">
                  <c:v>2150</c:v>
                </c:pt>
                <c:pt idx="3">
                  <c:v>2188</c:v>
                </c:pt>
                <c:pt idx="4">
                  <c:v>2150</c:v>
                </c:pt>
                <c:pt idx="5">
                  <c:v>2125</c:v>
                </c:pt>
                <c:pt idx="6">
                  <c:v>2134</c:v>
                </c:pt>
                <c:pt idx="7">
                  <c:v>2137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val>
            <c:numRef>
              <c:f>(Sheet1!$T$5,Sheet1!$T$32,Sheet1!$T$56,Sheet1!$T$80,Sheet1!$T$104,Sheet1!$T$128,Sheet1!$T$152,Sheet1!$T$176)</c:f>
              <c:numCache>
                <c:ptCount val="8"/>
                <c:pt idx="0">
                  <c:v>2070</c:v>
                </c:pt>
                <c:pt idx="1">
                  <c:v>2116</c:v>
                </c:pt>
                <c:pt idx="2">
                  <c:v>2157</c:v>
                </c:pt>
                <c:pt idx="3">
                  <c:v>2192</c:v>
                </c:pt>
                <c:pt idx="4">
                  <c:v>2150</c:v>
                </c:pt>
                <c:pt idx="5">
                  <c:v>2100</c:v>
                </c:pt>
                <c:pt idx="6">
                  <c:v>2088</c:v>
                </c:pt>
                <c:pt idx="7">
                  <c:v>2130</c:v>
                </c:pt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val>
            <c:numRef>
              <c:f>(Sheet1!$T$14,Sheet1!$T$40,Sheet1!$T$62,Sheet1!$T$86,Sheet1!$T$110,Sheet1!$T$134,Sheet1!$T$158,Sheet1!$T$182)</c:f>
              <c:numCache>
                <c:ptCount val="8"/>
                <c:pt idx="0">
                  <c:v>2051</c:v>
                </c:pt>
                <c:pt idx="1">
                  <c:v>2190</c:v>
                </c:pt>
                <c:pt idx="2">
                  <c:v>2156</c:v>
                </c:pt>
                <c:pt idx="3">
                  <c:v>2177</c:v>
                </c:pt>
                <c:pt idx="4">
                  <c:v>2150</c:v>
                </c:pt>
                <c:pt idx="5">
                  <c:v>2150</c:v>
                </c:pt>
                <c:pt idx="6">
                  <c:v>2069</c:v>
                </c:pt>
                <c:pt idx="7">
                  <c:v>2130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val>
            <c:numRef>
              <c:f>(Sheet1!$T$17,Sheet1!$T$44,Sheet1!$T$68,Sheet1!$T$92,Sheet1!$T$116,Sheet1!$T$140,Sheet1!$T$164,Sheet1!$T$188)</c:f>
              <c:numCache>
                <c:ptCount val="8"/>
                <c:pt idx="0">
                  <c:v>2139</c:v>
                </c:pt>
                <c:pt idx="1">
                  <c:v>2205</c:v>
                </c:pt>
                <c:pt idx="2">
                  <c:v>2150</c:v>
                </c:pt>
                <c:pt idx="3">
                  <c:v>2176</c:v>
                </c:pt>
                <c:pt idx="4">
                  <c:v>2150</c:v>
                </c:pt>
                <c:pt idx="5">
                  <c:v>2150</c:v>
                </c:pt>
                <c:pt idx="6">
                  <c:v>2075</c:v>
                </c:pt>
                <c:pt idx="7">
                  <c:v>2130</c:v>
                </c:pt>
              </c:numCache>
            </c:numRef>
          </c:val>
        </c:ser>
        <c:axId val="7225368"/>
        <c:axId val="65028313"/>
      </c:barChart>
      <c:catAx>
        <c:axId val="7225368"/>
        <c:scaling>
          <c:orientation val="minMax"/>
        </c:scaling>
        <c:axPos val="b"/>
        <c:delete val="1"/>
        <c:majorTickMark val="out"/>
        <c:minorTickMark val="none"/>
        <c:tickLblPos val="nextTo"/>
        <c:crossAx val="65028313"/>
        <c:crosses val="autoZero"/>
        <c:auto val="1"/>
        <c:lblOffset val="100"/>
        <c:noMultiLvlLbl val="0"/>
      </c:catAx>
      <c:valAx>
        <c:axId val="65028313"/>
        <c:scaling>
          <c:orientation val="minMax"/>
          <c:max val="24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Intake Air Velocity (ft/min)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2253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Days Required to get RR IV data to FAATC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84"/>
          <c:w val="0.873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Sheet2!$E$1</c:f>
              <c:strCache>
                <c:ptCount val="1"/>
                <c:pt idx="0">
                  <c:v>Days Required to get me the data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7"/>
            <c:invertIfNegative val="0"/>
            <c:spPr>
              <a:solidFill>
                <a:srgbClr val="FFFF00"/>
              </a:solidFill>
            </c:spPr>
          </c:dPt>
          <c:cat>
            <c:strRef>
              <c:f>Sheet2!$C$2:$C$9</c:f>
              <c:strCache>
                <c:ptCount val="8"/>
                <c:pt idx="1">
                  <c:v>37026</c:v>
                </c:pt>
                <c:pt idx="4">
                  <c:v>37011</c:v>
                </c:pt>
                <c:pt idx="6">
                  <c:v>37021</c:v>
                </c:pt>
                <c:pt idx="7">
                  <c:v>37027</c:v>
                </c:pt>
              </c:strCache>
            </c:strRef>
          </c:cat>
          <c:val>
            <c:numRef>
              <c:f>Sheet2!$E$2:$E$9</c:f>
              <c:numCache>
                <c:ptCount val="8"/>
                <c:pt idx="0">
                  <c:v>38</c:v>
                </c:pt>
                <c:pt idx="1">
                  <c:v>25</c:v>
                </c:pt>
                <c:pt idx="2">
                  <c:v>42</c:v>
                </c:pt>
                <c:pt idx="3">
                  <c:v>46</c:v>
                </c:pt>
                <c:pt idx="4">
                  <c:v>10</c:v>
                </c:pt>
                <c:pt idx="5">
                  <c:v>48</c:v>
                </c:pt>
                <c:pt idx="6">
                  <c:v>20</c:v>
                </c:pt>
                <c:pt idx="7">
                  <c:v>26</c:v>
                </c:pt>
              </c:numCache>
            </c:numRef>
          </c:val>
        </c:ser>
        <c:axId val="48383906"/>
        <c:axId val="32801971"/>
      </c:barChart>
      <c:catAx>
        <c:axId val="48383906"/>
        <c:scaling>
          <c:orientation val="minMax"/>
        </c:scaling>
        <c:axPos val="b"/>
        <c:delete val="1"/>
        <c:majorTickMark val="out"/>
        <c:minorTickMark val="none"/>
        <c:tickLblPos val="nextTo"/>
        <c:crossAx val="32801971"/>
        <c:crosses val="autoZero"/>
        <c:auto val="1"/>
        <c:lblOffset val="100"/>
        <c:noMultiLvlLbl val="0"/>
      </c:catAx>
      <c:valAx>
        <c:axId val="32801971"/>
        <c:scaling>
          <c:orientation val="minMax"/>
          <c:max val="6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Number of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"/>
                <a:ea typeface="Arial"/>
                <a:cs typeface="Arial"/>
              </a:defRPr>
            </a:pPr>
          </a:p>
        </c:txPr>
        <c:crossAx val="48383906"/>
        <c:crossesAt val="1"/>
        <c:crossBetween val="between"/>
        <c:dispUnits/>
        <c:majorUnit val="7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RR IV Material E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15"/>
          <c:w val="0.943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(Sheet1!$AG$8,Sheet1!$AG$27,Sheet1!$AG$51,Sheet1!$AG$75,Sheet1!$AG$99,Sheet1!$AG$123,Sheet1!$AG$147,Sheet1!$AG$171)</c:f>
              <c:numCache>
                <c:ptCount val="8"/>
                <c:pt idx="0">
                  <c:v>64</c:v>
                </c:pt>
                <c:pt idx="1">
                  <c:v>83</c:v>
                </c:pt>
                <c:pt idx="2">
                  <c:v>166</c:v>
                </c:pt>
                <c:pt idx="3">
                  <c:v>166.2</c:v>
                </c:pt>
                <c:pt idx="4">
                  <c:v>82</c:v>
                </c:pt>
                <c:pt idx="5">
                  <c:v>107</c:v>
                </c:pt>
                <c:pt idx="6">
                  <c:v>75</c:v>
                </c:pt>
                <c:pt idx="7">
                  <c:v>120</c:v>
                </c:pt>
              </c:numCache>
            </c:numRef>
          </c:val>
        </c:ser>
        <c:ser>
          <c:idx val="1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(Sheet1!$AG$9,Sheet1!$AG$29,Sheet1!$AG$53,Sheet1!$AG$77,Sheet1!$AG$101,Sheet1!$AG$125,Sheet1!$AG$149,Sheet1!$AG$173)</c:f>
              <c:numCache>
                <c:ptCount val="8"/>
                <c:pt idx="0">
                  <c:v>65</c:v>
                </c:pt>
                <c:pt idx="1">
                  <c:v>57</c:v>
                </c:pt>
                <c:pt idx="2">
                  <c:v>113</c:v>
                </c:pt>
                <c:pt idx="3">
                  <c:v>66</c:v>
                </c:pt>
                <c:pt idx="4">
                  <c:v>110</c:v>
                </c:pt>
                <c:pt idx="5">
                  <c:v>68</c:v>
                </c:pt>
                <c:pt idx="6">
                  <c:v>112</c:v>
                </c:pt>
                <c:pt idx="7">
                  <c:v>128</c:v>
                </c:pt>
              </c:numCache>
            </c:numRef>
          </c:val>
        </c:ser>
        <c:ser>
          <c:idx val="2"/>
          <c:order val="2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(Sheet1!$AG$10,Sheet1!$AG$31,Sheet1!$AG$55,Sheet1!$AG$79,Sheet1!$AG$103,Sheet1!$AG$127,Sheet1!$AG$151,Sheet1!$AG$175)</c:f>
              <c:numCache>
                <c:ptCount val="8"/>
                <c:pt idx="0">
                  <c:v>101</c:v>
                </c:pt>
                <c:pt idx="1">
                  <c:v>78</c:v>
                </c:pt>
                <c:pt idx="2">
                  <c:v>154</c:v>
                </c:pt>
                <c:pt idx="3">
                  <c:v>147</c:v>
                </c:pt>
                <c:pt idx="4">
                  <c:v>95</c:v>
                </c:pt>
                <c:pt idx="5">
                  <c:v>80</c:v>
                </c:pt>
                <c:pt idx="6">
                  <c:v>88</c:v>
                </c:pt>
                <c:pt idx="7">
                  <c:v>126</c:v>
                </c:pt>
              </c:numCache>
            </c:numRef>
          </c:val>
        </c:ser>
        <c:ser>
          <c:idx val="3"/>
          <c:order val="3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(Sheet1!$AG$11,Sheet1!$AG$33,Sheet1!$AG$57,Sheet1!$AG$81,Sheet1!$AG$105,Sheet1!$AG$129,Sheet1!$AG$153,Sheet1!$AG$177)</c:f>
              <c:numCache>
                <c:ptCount val="8"/>
                <c:pt idx="0">
                  <c:v>83</c:v>
                </c:pt>
                <c:pt idx="1">
                  <c:v>116</c:v>
                </c:pt>
                <c:pt idx="2">
                  <c:v>140</c:v>
                </c:pt>
                <c:pt idx="3">
                  <c:v>66.6</c:v>
                </c:pt>
                <c:pt idx="4">
                  <c:v>112</c:v>
                </c:pt>
                <c:pt idx="5">
                  <c:v>165</c:v>
                </c:pt>
                <c:pt idx="6">
                  <c:v>67</c:v>
                </c:pt>
                <c:pt idx="7">
                  <c:v>88</c:v>
                </c:pt>
              </c:numCache>
            </c:numRef>
          </c:val>
        </c:ser>
        <c:ser>
          <c:idx val="4"/>
          <c:order val="4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(Sheet1!$AG$12,Sheet1!$AG$35,Sheet1!$AG$59,Sheet1!$AG$83,Sheet1!$AG$107,Sheet1!$AG$131,Sheet1!$AG$155,Sheet1!$AG$179)</c:f>
              <c:numCache>
                <c:ptCount val="8"/>
                <c:pt idx="0">
                  <c:v>55</c:v>
                </c:pt>
                <c:pt idx="1">
                  <c:v>68</c:v>
                </c:pt>
                <c:pt idx="2">
                  <c:v>139</c:v>
                </c:pt>
                <c:pt idx="3">
                  <c:v>115.2</c:v>
                </c:pt>
                <c:pt idx="4">
                  <c:v>110</c:v>
                </c:pt>
                <c:pt idx="5">
                  <c:v>125</c:v>
                </c:pt>
                <c:pt idx="6">
                  <c:v>67</c:v>
                </c:pt>
                <c:pt idx="7">
                  <c:v>94</c:v>
                </c:pt>
              </c:numCache>
            </c:numRef>
          </c:val>
        </c:ser>
        <c:ser>
          <c:idx val="5"/>
          <c:order val="5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(Sheet1!$AG$13,Sheet1!$AG$37,Sheet1!$AG$61,Sheet1!$AG$85,Sheet1!$AG$109,Sheet1!$AG$133,Sheet1!$AG$157,Sheet1!$AG$181)</c:f>
              <c:numCache>
                <c:ptCount val="8"/>
                <c:pt idx="0">
                  <c:v>47</c:v>
                </c:pt>
                <c:pt idx="1">
                  <c:v>83</c:v>
                </c:pt>
                <c:pt idx="2">
                  <c:v>106</c:v>
                </c:pt>
                <c:pt idx="3">
                  <c:v>142.2</c:v>
                </c:pt>
                <c:pt idx="4">
                  <c:v>142</c:v>
                </c:pt>
                <c:pt idx="5">
                  <c:v>109</c:v>
                </c:pt>
                <c:pt idx="6">
                  <c:v>64</c:v>
                </c:pt>
                <c:pt idx="7">
                  <c:v>86</c:v>
                </c:pt>
              </c:numCache>
            </c:numRef>
          </c:val>
        </c:ser>
        <c:axId val="16704584"/>
        <c:axId val="16123529"/>
      </c:barChart>
      <c:catAx>
        <c:axId val="16704584"/>
        <c:scaling>
          <c:orientation val="minMax"/>
        </c:scaling>
        <c:axPos val="b"/>
        <c:delete val="1"/>
        <c:majorTickMark val="out"/>
        <c:minorTickMark val="none"/>
        <c:tickLblPos val="nextTo"/>
        <c:crossAx val="16123529"/>
        <c:crosses val="autoZero"/>
        <c:auto val="1"/>
        <c:lblOffset val="100"/>
        <c:noMultiLvlLbl val="0"/>
      </c:catAx>
      <c:valAx>
        <c:axId val="16123529"/>
        <c:scaling>
          <c:orientation val="minMax"/>
          <c:max val="3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6704584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RR IV Material Ax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9"/>
          <c:w val="0.943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(Sheet1!$AG$14,Sheet1!$AG$38,Sheet1!$AG$62,Sheet1!$AG$86,Sheet1!$AG$110,Sheet1!$AG$134,Sheet1!$AG$158,Sheet1!$AG$182)</c:f>
              <c:numCache>
                <c:ptCount val="8"/>
                <c:pt idx="0">
                  <c:v>64</c:v>
                </c:pt>
                <c:pt idx="1">
                  <c:v>64</c:v>
                </c:pt>
                <c:pt idx="2">
                  <c:v>57</c:v>
                </c:pt>
                <c:pt idx="3">
                  <c:v>74.4</c:v>
                </c:pt>
                <c:pt idx="4">
                  <c:v>54</c:v>
                </c:pt>
                <c:pt idx="5">
                  <c:v>48</c:v>
                </c:pt>
                <c:pt idx="6">
                  <c:v>47</c:v>
                </c:pt>
                <c:pt idx="7">
                  <c:v>47</c:v>
                </c:pt>
              </c:numCache>
            </c:numRef>
          </c:val>
        </c:ser>
        <c:ser>
          <c:idx val="1"/>
          <c:order val="1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(Sheet1!$AG$15,Sheet1!$AG$40,Sheet1!$AG$64,Sheet1!$AG$88,Sheet1!$AG$112,Sheet1!$AG$136,Sheet1!$AG$160,Sheet1!$AG$184)</c:f>
              <c:numCache>
                <c:ptCount val="8"/>
                <c:pt idx="0">
                  <c:v>94</c:v>
                </c:pt>
                <c:pt idx="1">
                  <c:v>30</c:v>
                </c:pt>
                <c:pt idx="2">
                  <c:v>69</c:v>
                </c:pt>
                <c:pt idx="3">
                  <c:v>67.2</c:v>
                </c:pt>
                <c:pt idx="4">
                  <c:v>40</c:v>
                </c:pt>
                <c:pt idx="5">
                  <c:v>30</c:v>
                </c:pt>
                <c:pt idx="6">
                  <c:v>60</c:v>
                </c:pt>
                <c:pt idx="7">
                  <c:v>53</c:v>
                </c:pt>
              </c:numCache>
            </c:numRef>
          </c:val>
        </c:ser>
        <c:ser>
          <c:idx val="2"/>
          <c:order val="2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(Sheet1!$AG$16,Sheet1!$AG$42,Sheet1!$AG$66,Sheet1!$AG$90,Sheet1!$AG$114,Sheet1!$AG$138,Sheet1!$AG$162,Sheet1!$AG$186)</c:f>
              <c:numCache>
                <c:ptCount val="8"/>
                <c:pt idx="0">
                  <c:v>72</c:v>
                </c:pt>
                <c:pt idx="1">
                  <c:v>43</c:v>
                </c:pt>
                <c:pt idx="2">
                  <c:v>39</c:v>
                </c:pt>
                <c:pt idx="3">
                  <c:v>72</c:v>
                </c:pt>
                <c:pt idx="4">
                  <c:v>66</c:v>
                </c:pt>
                <c:pt idx="5">
                  <c:v>50</c:v>
                </c:pt>
                <c:pt idx="6">
                  <c:v>70</c:v>
                </c:pt>
                <c:pt idx="7">
                  <c:v>59</c:v>
                </c:pt>
              </c:numCache>
            </c:numRef>
          </c:val>
        </c:ser>
        <c:ser>
          <c:idx val="3"/>
          <c:order val="3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(Sheet1!$AG$17,Sheet1!$AG$44,Sheet1!$AG$68,Sheet1!$AG$92,Sheet1!$AG$116,Sheet1!$AG$140,Sheet1!$AG$164,Sheet1!$AG$188)</c:f>
              <c:numCache>
                <c:ptCount val="8"/>
                <c:pt idx="0">
                  <c:v>64</c:v>
                </c:pt>
                <c:pt idx="1">
                  <c:v>42</c:v>
                </c:pt>
                <c:pt idx="2">
                  <c:v>63</c:v>
                </c:pt>
                <c:pt idx="3">
                  <c:v>64.8</c:v>
                </c:pt>
                <c:pt idx="4">
                  <c:v>40</c:v>
                </c:pt>
                <c:pt idx="5">
                  <c:v>34</c:v>
                </c:pt>
                <c:pt idx="6">
                  <c:v>47</c:v>
                </c:pt>
                <c:pt idx="7">
                  <c:v>64</c:v>
                </c:pt>
              </c:numCache>
            </c:numRef>
          </c:val>
        </c:ser>
        <c:ser>
          <c:idx val="4"/>
          <c:order val="4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(Sheet1!$AG$18,Sheet1!$AG$46,Sheet1!$AG$70,Sheet1!$AG$94,Sheet1!$AG$118,Sheet1!$AG$142,Sheet1!$AG$166,Sheet1!$AG$190)</c:f>
              <c:numCache>
                <c:ptCount val="8"/>
                <c:pt idx="0">
                  <c:v>72</c:v>
                </c:pt>
                <c:pt idx="1">
                  <c:v>40</c:v>
                </c:pt>
                <c:pt idx="2">
                  <c:v>61</c:v>
                </c:pt>
                <c:pt idx="3">
                  <c:v>76.2</c:v>
                </c:pt>
                <c:pt idx="4">
                  <c:v>60</c:v>
                </c:pt>
                <c:pt idx="5">
                  <c:v>46</c:v>
                </c:pt>
                <c:pt idx="6">
                  <c:v>58</c:v>
                </c:pt>
                <c:pt idx="7">
                  <c:v>45</c:v>
                </c:pt>
              </c:numCache>
            </c:numRef>
          </c:val>
        </c:ser>
        <c:ser>
          <c:idx val="5"/>
          <c:order val="5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(Sheet1!$AG$19,Sheet1!$AG$48,Sheet1!$AG$72,Sheet1!$AG$96,Sheet1!$AG$120,Sheet1!$AG$144,Sheet1!$AG$168,Sheet1!$AG$192)</c:f>
              <c:numCache>
                <c:ptCount val="8"/>
                <c:pt idx="0">
                  <c:v>86</c:v>
                </c:pt>
                <c:pt idx="1">
                  <c:v>36</c:v>
                </c:pt>
                <c:pt idx="2">
                  <c:v>74</c:v>
                </c:pt>
                <c:pt idx="3">
                  <c:v>84</c:v>
                </c:pt>
                <c:pt idx="4">
                  <c:v>45</c:v>
                </c:pt>
                <c:pt idx="5">
                  <c:v>40</c:v>
                </c:pt>
                <c:pt idx="6">
                  <c:v>50</c:v>
                </c:pt>
                <c:pt idx="7">
                  <c:v>45</c:v>
                </c:pt>
              </c:numCache>
            </c:numRef>
          </c:val>
        </c:ser>
        <c:axId val="10894034"/>
        <c:axId val="30937443"/>
      </c:barChart>
      <c:catAx>
        <c:axId val="10894034"/>
        <c:scaling>
          <c:orientation val="minMax"/>
        </c:scaling>
        <c:axPos val="b"/>
        <c:delete val="1"/>
        <c:majorTickMark val="out"/>
        <c:minorTickMark val="none"/>
        <c:tickLblPos val="nextTo"/>
        <c:crossAx val="30937443"/>
        <c:crosses val="autoZero"/>
        <c:auto val="1"/>
        <c:lblOffset val="100"/>
        <c:noMultiLvlLbl val="0"/>
      </c:catAx>
      <c:valAx>
        <c:axId val="30937443"/>
        <c:scaling>
          <c:orientation val="minMax"/>
          <c:max val="3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0894034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RR IV Material Ex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15"/>
          <c:w val="0.943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(Sheet1!$AG$20,Sheet1!$AG$39,Sheet1!$AG$63,Sheet1!$AG$87,Sheet1!$AG$111,Sheet1!$AG$135,Sheet1!$AG$159,Sheet1!$AG$183)</c:f>
              <c:numCache>
                <c:ptCount val="8"/>
                <c:pt idx="0">
                  <c:v>141</c:v>
                </c:pt>
                <c:pt idx="1">
                  <c:v>322</c:v>
                </c:pt>
                <c:pt idx="2">
                  <c:v>215</c:v>
                </c:pt>
                <c:pt idx="3">
                  <c:v>217.2</c:v>
                </c:pt>
                <c:pt idx="4">
                  <c:v>155</c:v>
                </c:pt>
                <c:pt idx="5">
                  <c:v>161</c:v>
                </c:pt>
                <c:pt idx="6">
                  <c:v>215</c:v>
                </c:pt>
                <c:pt idx="7">
                  <c:v>195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(Sheet1!$AG$21,Sheet1!$AG$41,Sheet1!$AG$65,Sheet1!$AG$89,Sheet1!$AG$113,Sheet1!$AG$137,Sheet1!$AG$161,Sheet1!$AG$185)</c:f>
              <c:numCache>
                <c:ptCount val="8"/>
                <c:pt idx="0">
                  <c:v>125</c:v>
                </c:pt>
                <c:pt idx="1">
                  <c:v>157</c:v>
                </c:pt>
                <c:pt idx="2">
                  <c:v>168</c:v>
                </c:pt>
                <c:pt idx="3">
                  <c:v>204.6</c:v>
                </c:pt>
                <c:pt idx="4">
                  <c:v>190</c:v>
                </c:pt>
                <c:pt idx="5">
                  <c:v>160</c:v>
                </c:pt>
                <c:pt idx="6">
                  <c:v>208</c:v>
                </c:pt>
                <c:pt idx="7">
                  <c:v>225</c:v>
                </c:pt>
              </c:numCache>
            </c:numRef>
          </c:val>
        </c:ser>
        <c:ser>
          <c:idx val="2"/>
          <c:order val="2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(Sheet1!$AG$22,Sheet1!$AG$43,Sheet1!$AG$67,Sheet1!$AG$91,Sheet1!$AG$115,Sheet1!$AG$139,Sheet1!$AG$163,Sheet1!$AG$187)</c:f>
              <c:numCache>
                <c:ptCount val="8"/>
                <c:pt idx="0">
                  <c:v>182</c:v>
                </c:pt>
                <c:pt idx="1">
                  <c:v>160</c:v>
                </c:pt>
                <c:pt idx="2">
                  <c:v>189</c:v>
                </c:pt>
                <c:pt idx="3">
                  <c:v>255.6</c:v>
                </c:pt>
                <c:pt idx="4">
                  <c:v>144</c:v>
                </c:pt>
                <c:pt idx="5">
                  <c:v>161</c:v>
                </c:pt>
                <c:pt idx="6">
                  <c:v>259</c:v>
                </c:pt>
                <c:pt idx="7">
                  <c:v>160</c:v>
                </c:pt>
              </c:numCache>
            </c:numRef>
          </c:val>
        </c:ser>
        <c:ser>
          <c:idx val="3"/>
          <c:order val="3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(Sheet1!$AG$23,Sheet1!$AG$45,Sheet1!$AG$69,Sheet1!$AG$93,Sheet1!$AG$117,Sheet1!$AG$141,Sheet1!$AG$165,Sheet1!$AG$189)</c:f>
              <c:numCache>
                <c:ptCount val="8"/>
                <c:pt idx="0">
                  <c:v>124</c:v>
                </c:pt>
                <c:pt idx="1">
                  <c:v>226</c:v>
                </c:pt>
                <c:pt idx="2">
                  <c:v>295</c:v>
                </c:pt>
                <c:pt idx="3">
                  <c:v>204</c:v>
                </c:pt>
                <c:pt idx="4">
                  <c:v>135</c:v>
                </c:pt>
                <c:pt idx="5">
                  <c:v>178</c:v>
                </c:pt>
                <c:pt idx="6">
                  <c:v>131</c:v>
                </c:pt>
                <c:pt idx="7">
                  <c:v>90</c:v>
                </c:pt>
              </c:numCache>
            </c:numRef>
          </c:val>
        </c:ser>
        <c:ser>
          <c:idx val="4"/>
          <c:order val="4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(Sheet1!$AG$24,Sheet1!$AG$47,Sheet1!$AG$71,Sheet1!$AG$95,Sheet1!$AG$119,Sheet1!$AG$143,Sheet1!$AG$167,Sheet1!$AG$191)</c:f>
              <c:numCache>
                <c:ptCount val="8"/>
                <c:pt idx="0">
                  <c:v>186</c:v>
                </c:pt>
                <c:pt idx="1">
                  <c:v>189</c:v>
                </c:pt>
                <c:pt idx="2">
                  <c:v>248</c:v>
                </c:pt>
                <c:pt idx="3">
                  <c:v>174.6</c:v>
                </c:pt>
                <c:pt idx="4">
                  <c:v>152</c:v>
                </c:pt>
                <c:pt idx="5">
                  <c:v>230</c:v>
                </c:pt>
                <c:pt idx="6">
                  <c:v>148</c:v>
                </c:pt>
                <c:pt idx="7">
                  <c:v>230</c:v>
                </c:pt>
              </c:numCache>
            </c:numRef>
          </c:val>
        </c:ser>
        <c:ser>
          <c:idx val="5"/>
          <c:order val="5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(Sheet1!$AG$25,Sheet1!$AG$49,Sheet1!$AG$73,Sheet1!$AG$97,Sheet1!$AG$121,Sheet1!$AG$145,Sheet1!$AG$169,Sheet1!$AG$193)</c:f>
              <c:numCache>
                <c:ptCount val="8"/>
                <c:pt idx="0">
                  <c:v>217</c:v>
                </c:pt>
                <c:pt idx="1">
                  <c:v>161</c:v>
                </c:pt>
                <c:pt idx="2">
                  <c:v>238</c:v>
                </c:pt>
                <c:pt idx="3">
                  <c:v>211.8</c:v>
                </c:pt>
                <c:pt idx="4">
                  <c:v>140</c:v>
                </c:pt>
                <c:pt idx="5">
                  <c:v>169</c:v>
                </c:pt>
                <c:pt idx="6">
                  <c:v>228</c:v>
                </c:pt>
                <c:pt idx="7">
                  <c:v>145</c:v>
                </c:pt>
              </c:numCache>
            </c:numRef>
          </c:val>
        </c:ser>
        <c:axId val="10001532"/>
        <c:axId val="22904925"/>
      </c:barChart>
      <c:catAx>
        <c:axId val="10001532"/>
        <c:scaling>
          <c:orientation val="minMax"/>
        </c:scaling>
        <c:axPos val="b"/>
        <c:delete val="1"/>
        <c:majorTickMark val="out"/>
        <c:minorTickMark val="none"/>
        <c:tickLblPos val="nextTo"/>
        <c:crossAx val="22904925"/>
        <c:crosses val="autoZero"/>
        <c:auto val="1"/>
        <c:lblOffset val="100"/>
        <c:noMultiLvlLbl val="0"/>
      </c:catAx>
      <c:valAx>
        <c:axId val="22904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0001532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RR IV Calibration Heat Flux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9425"/>
          <c:w val="0.937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val>
            <c:numRef>
              <c:f>(Sheet1!$S$2,Sheet1!$S$26,Sheet1!$S$50,Sheet1!$S$74,Sheet1!$S$98,Sheet1!$S$122,Sheet1!$S$146,Sheet1!$S$170)</c:f>
              <c:numCache>
                <c:ptCount val="8"/>
                <c:pt idx="0">
                  <c:v>15.55</c:v>
                </c:pt>
                <c:pt idx="1">
                  <c:v>14.06</c:v>
                </c:pt>
                <c:pt idx="2">
                  <c:v>15.84</c:v>
                </c:pt>
                <c:pt idx="3">
                  <c:v>13</c:v>
                </c:pt>
                <c:pt idx="4">
                  <c:v>15.39</c:v>
                </c:pt>
                <c:pt idx="5">
                  <c:v>15.39</c:v>
                </c:pt>
                <c:pt idx="6">
                  <c:v>15.36</c:v>
                </c:pt>
                <c:pt idx="7">
                  <c:v>15.2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val>
            <c:numRef>
              <c:f>(Sheet1!$S$5,Sheet1!$S$32,Sheet1!$S$56,Sheet1!$S$80,Sheet1!$S$104,Sheet1!$S$128,Sheet1!$S$152,Sheet1!$S$176)</c:f>
              <c:numCache>
                <c:ptCount val="8"/>
                <c:pt idx="0">
                  <c:v>15.54</c:v>
                </c:pt>
                <c:pt idx="1">
                  <c:v>14.39</c:v>
                </c:pt>
                <c:pt idx="2">
                  <c:v>15.23</c:v>
                </c:pt>
                <c:pt idx="3">
                  <c:v>12.6</c:v>
                </c:pt>
                <c:pt idx="4">
                  <c:v>15.27</c:v>
                </c:pt>
                <c:pt idx="5">
                  <c:v>14.98</c:v>
                </c:pt>
                <c:pt idx="6">
                  <c:v>15.9</c:v>
                </c:pt>
                <c:pt idx="7">
                  <c:v>15.5</c:v>
                </c:pt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val>
            <c:numRef>
              <c:f>(Sheet1!$S$14,Sheet1!$S$40,Sheet1!$S$62,Sheet1!$S$86,Sheet1!$S$110,Sheet1!$S$134,Sheet1!$S$158,Sheet1!$S$182)</c:f>
              <c:numCache>
                <c:ptCount val="8"/>
                <c:pt idx="0">
                  <c:v>15.92</c:v>
                </c:pt>
                <c:pt idx="1">
                  <c:v>14.12</c:v>
                </c:pt>
                <c:pt idx="2">
                  <c:v>15.23</c:v>
                </c:pt>
                <c:pt idx="3">
                  <c:v>12.9</c:v>
                </c:pt>
                <c:pt idx="4">
                  <c:v>15.38</c:v>
                </c:pt>
                <c:pt idx="5">
                  <c:v>15.09</c:v>
                </c:pt>
                <c:pt idx="6">
                  <c:v>16.21</c:v>
                </c:pt>
                <c:pt idx="7">
                  <c:v>15.4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val>
            <c:numRef>
              <c:f>(Sheet1!$S$17,Sheet1!$S$44,Sheet1!$S$68,Sheet1!$S$92,Sheet1!$S$116,Sheet1!$S$140,Sheet1!$S$164,Sheet1!$S$188)</c:f>
              <c:numCache>
                <c:ptCount val="8"/>
                <c:pt idx="0">
                  <c:v>15.65</c:v>
                </c:pt>
                <c:pt idx="1">
                  <c:v>14.6</c:v>
                </c:pt>
                <c:pt idx="2">
                  <c:v>15.59</c:v>
                </c:pt>
                <c:pt idx="3">
                  <c:v>12.8</c:v>
                </c:pt>
                <c:pt idx="4">
                  <c:v>15.57</c:v>
                </c:pt>
                <c:pt idx="5">
                  <c:v>15.14</c:v>
                </c:pt>
                <c:pt idx="6">
                  <c:v>15.58</c:v>
                </c:pt>
                <c:pt idx="7">
                  <c:v>15.6</c:v>
                </c:pt>
              </c:numCache>
            </c:numRef>
          </c:val>
        </c:ser>
        <c:axId val="4817734"/>
        <c:axId val="43359607"/>
      </c:barChart>
      <c:catAx>
        <c:axId val="4817734"/>
        <c:scaling>
          <c:orientation val="minMax"/>
        </c:scaling>
        <c:axPos val="b"/>
        <c:delete val="1"/>
        <c:majorTickMark val="out"/>
        <c:minorTickMark val="none"/>
        <c:tickLblPos val="nextTo"/>
        <c:crossAx val="43359607"/>
        <c:crosses val="autoZero"/>
        <c:auto val="1"/>
        <c:lblOffset val="100"/>
        <c:noMultiLvlLbl val="0"/>
      </c:catAx>
      <c:valAx>
        <c:axId val="43359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Heat Flux (Btu/ft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817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RR IV Initial Calibration Temperature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915"/>
          <c:w val="0.937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val>
            <c:numRef>
              <c:f>(Sheet1!$K$2,Sheet1!$K$26,Sheet1!$K$50,Sheet1!$K$74,Sheet1!$K$98,Sheet1!$K$122,Sheet1!$K$146,Sheet1!$K$170)</c:f>
              <c:numCache>
                <c:ptCount val="8"/>
                <c:pt idx="0">
                  <c:v>1878.785</c:v>
                </c:pt>
                <c:pt idx="1">
                  <c:v>1887.1</c:v>
                </c:pt>
                <c:pt idx="2">
                  <c:v>1791.7729032258064</c:v>
                </c:pt>
                <c:pt idx="3">
                  <c:v>1792</c:v>
                </c:pt>
                <c:pt idx="4">
                  <c:v>1911</c:v>
                </c:pt>
                <c:pt idx="5">
                  <c:v>1917</c:v>
                </c:pt>
                <c:pt idx="6">
                  <c:v>1817.26</c:v>
                </c:pt>
                <c:pt idx="7">
                  <c:v>1880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(Sheet1!$L$2,Sheet1!$L$26,Sheet1!$L$50,Sheet1!$L$74,Sheet1!$L$98,Sheet1!$L$122,Sheet1!$L$146,Sheet1!$L$170)</c:f>
              <c:numCache>
                <c:ptCount val="8"/>
                <c:pt idx="0">
                  <c:v>1971.2663333333333</c:v>
                </c:pt>
                <c:pt idx="1">
                  <c:v>1946.6</c:v>
                </c:pt>
                <c:pt idx="2">
                  <c:v>1906.6941935483871</c:v>
                </c:pt>
                <c:pt idx="3">
                  <c:v>1849</c:v>
                </c:pt>
                <c:pt idx="4">
                  <c:v>1919</c:v>
                </c:pt>
                <c:pt idx="5">
                  <c:v>1936</c:v>
                </c:pt>
                <c:pt idx="6">
                  <c:v>1830.5</c:v>
                </c:pt>
                <c:pt idx="7">
                  <c:v>1941</c:v>
                </c:pt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(Sheet1!$M$2,Sheet1!$M$26,Sheet1!$M$50,Sheet1!$M$74,Sheet1!$M$98,Sheet1!$M$122,Sheet1!$M$146,Sheet1!$M$170)</c:f>
              <c:numCache>
                <c:ptCount val="8"/>
                <c:pt idx="0">
                  <c:v>1969.855</c:v>
                </c:pt>
                <c:pt idx="1">
                  <c:v>1927</c:v>
                </c:pt>
                <c:pt idx="2">
                  <c:v>1894.4019354838713</c:v>
                </c:pt>
                <c:pt idx="3">
                  <c:v>1827</c:v>
                </c:pt>
                <c:pt idx="4">
                  <c:v>1913</c:v>
                </c:pt>
                <c:pt idx="5">
                  <c:v>1872</c:v>
                </c:pt>
                <c:pt idx="6">
                  <c:v>1856.25</c:v>
                </c:pt>
                <c:pt idx="7">
                  <c:v>1913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FF"/>
              </a:solidFill>
            </c:spPr>
          </c:dPt>
          <c:val>
            <c:numRef>
              <c:f>(Sheet1!$N$2,Sheet1!$N$26,Sheet1!$N$50,Sheet1!$N$74,Sheet1!$N$98,Sheet1!$N$122,Sheet1!$N$146,Sheet1!$N$170)</c:f>
              <c:numCache>
                <c:ptCount val="8"/>
                <c:pt idx="0">
                  <c:v>1983.8113333333336</c:v>
                </c:pt>
                <c:pt idx="1">
                  <c:v>1897.3</c:v>
                </c:pt>
                <c:pt idx="2">
                  <c:v>1866.4787096774191</c:v>
                </c:pt>
                <c:pt idx="3">
                  <c:v>1784</c:v>
                </c:pt>
                <c:pt idx="4">
                  <c:v>1920</c:v>
                </c:pt>
                <c:pt idx="5">
                  <c:v>1895</c:v>
                </c:pt>
                <c:pt idx="6">
                  <c:v>1938.91</c:v>
                </c:pt>
                <c:pt idx="7">
                  <c:v>1866</c:v>
                </c:pt>
              </c:numCache>
            </c:numRef>
          </c:val>
        </c:ser>
        <c:ser>
          <c:idx val="4"/>
          <c:order val="4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FF"/>
              </a:solidFill>
            </c:spPr>
          </c:dPt>
          <c:val>
            <c:numRef>
              <c:f>(Sheet1!$O$2,Sheet1!$O$26,Sheet1!$O$50,Sheet1!$O$74,Sheet1!$O$98,Sheet1!$O$122,Sheet1!$O$146,Sheet1!$O$170)</c:f>
              <c:numCache>
                <c:ptCount val="8"/>
                <c:pt idx="0">
                  <c:v>1983.5283333333332</c:v>
                </c:pt>
                <c:pt idx="1">
                  <c:v>1915.9</c:v>
                </c:pt>
                <c:pt idx="2">
                  <c:v>1893.2522580645164</c:v>
                </c:pt>
                <c:pt idx="3">
                  <c:v>1779</c:v>
                </c:pt>
                <c:pt idx="4">
                  <c:v>1941</c:v>
                </c:pt>
                <c:pt idx="5">
                  <c:v>1944</c:v>
                </c:pt>
                <c:pt idx="6">
                  <c:v>1886.77</c:v>
                </c:pt>
                <c:pt idx="7">
                  <c:v>1881</c:v>
                </c:pt>
              </c:numCache>
            </c:numRef>
          </c:val>
        </c:ser>
        <c:ser>
          <c:idx val="5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(Sheet1!$P$2,Sheet1!$P$26,Sheet1!$P$50,Sheet1!$P$74,Sheet1!$P$98,Sheet1!$P$122,Sheet1!$P$146,Sheet1!$P$170)</c:f>
              <c:numCache>
                <c:ptCount val="8"/>
                <c:pt idx="0">
                  <c:v>1879.9136666666666</c:v>
                </c:pt>
                <c:pt idx="1">
                  <c:v>1932.8</c:v>
                </c:pt>
                <c:pt idx="2">
                  <c:v>1905.085806451613</c:v>
                </c:pt>
                <c:pt idx="3">
                  <c:v>1823</c:v>
                </c:pt>
                <c:pt idx="4">
                  <c:v>1953</c:v>
                </c:pt>
                <c:pt idx="5">
                  <c:v>1996</c:v>
                </c:pt>
                <c:pt idx="6">
                  <c:v>1958.67</c:v>
                </c:pt>
                <c:pt idx="7">
                  <c:v>1952</c:v>
                </c:pt>
              </c:numCache>
            </c:numRef>
          </c:val>
        </c:ser>
        <c:ser>
          <c:idx val="6"/>
          <c:order val="6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00FF"/>
              </a:solidFill>
            </c:spPr>
          </c:dPt>
          <c:val>
            <c:numRef>
              <c:f>(Sheet1!$Q$2,Sheet1!$Q$26,Sheet1!$Q$50,Sheet1!$Q$74,Sheet1!$Q$98,Sheet1!$Q$122,Sheet1!$Q$146,Sheet1!$Q$170)</c:f>
              <c:numCache>
                <c:ptCount val="8"/>
                <c:pt idx="0">
                  <c:v>1890.0113333333334</c:v>
                </c:pt>
                <c:pt idx="1">
                  <c:v>1816.8</c:v>
                </c:pt>
                <c:pt idx="2">
                  <c:v>1798.322580645161</c:v>
                </c:pt>
                <c:pt idx="3">
                  <c:v>1873</c:v>
                </c:pt>
                <c:pt idx="4">
                  <c:v>1904</c:v>
                </c:pt>
                <c:pt idx="5">
                  <c:v>1886</c:v>
                </c:pt>
                <c:pt idx="6">
                  <c:v>1835.5</c:v>
                </c:pt>
                <c:pt idx="7">
                  <c:v>1976</c:v>
                </c:pt>
              </c:numCache>
            </c:numRef>
          </c:val>
        </c:ser>
        <c:axId val="54692144"/>
        <c:axId val="22467249"/>
      </c:barChart>
      <c:catAx>
        <c:axId val="54692144"/>
        <c:scaling>
          <c:orientation val="minMax"/>
        </c:scaling>
        <c:axPos val="b"/>
        <c:delete val="1"/>
        <c:majorTickMark val="out"/>
        <c:minorTickMark val="none"/>
        <c:tickLblPos val="nextTo"/>
        <c:crossAx val="22467249"/>
        <c:crosses val="autoZero"/>
        <c:auto val="1"/>
        <c:lblOffset val="100"/>
        <c:noMultiLvlLbl val="0"/>
      </c:catAx>
      <c:valAx>
        <c:axId val="22467249"/>
        <c:scaling>
          <c:orientation val="minMax"/>
          <c:max val="2100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4692144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RR IV Second Calibration Temperature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915"/>
          <c:w val="0.937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val>
            <c:numRef>
              <c:f>(Sheet1!$K$5,Sheet1!$K$32,Sheet1!$K$56,Sheet1!$K$80,Sheet1!$K$104,Sheet1!$K$128,Sheet1!$K$152,Sheet1!$K$176)</c:f>
              <c:numCache>
                <c:ptCount val="8"/>
                <c:pt idx="0">
                  <c:v>1921.7570000000003</c:v>
                </c:pt>
                <c:pt idx="1">
                  <c:v>1899.1</c:v>
                </c:pt>
                <c:pt idx="2">
                  <c:v>1771.7</c:v>
                </c:pt>
                <c:pt idx="3">
                  <c:v>1768</c:v>
                </c:pt>
                <c:pt idx="4">
                  <c:v>1926</c:v>
                </c:pt>
                <c:pt idx="5">
                  <c:v>1916</c:v>
                </c:pt>
                <c:pt idx="6">
                  <c:v>1852.75</c:v>
                </c:pt>
                <c:pt idx="7">
                  <c:v>1929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(Sheet1!$L$5,Sheet1!$L$32,Sheet1!$L$56,Sheet1!$L$80,Sheet1!$L$104,Sheet1!$L$128,Sheet1!$L$152,Sheet1!$L$176)</c:f>
              <c:numCache>
                <c:ptCount val="8"/>
                <c:pt idx="0">
                  <c:v>1974.993333333333</c:v>
                </c:pt>
                <c:pt idx="1">
                  <c:v>1958.8</c:v>
                </c:pt>
                <c:pt idx="2">
                  <c:v>1880.4896774193546</c:v>
                </c:pt>
                <c:pt idx="3">
                  <c:v>1838</c:v>
                </c:pt>
                <c:pt idx="4">
                  <c:v>1915</c:v>
                </c:pt>
                <c:pt idx="5">
                  <c:v>1950</c:v>
                </c:pt>
                <c:pt idx="6">
                  <c:v>1834.97</c:v>
                </c:pt>
                <c:pt idx="7">
                  <c:v>1887</c:v>
                </c:pt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(Sheet1!$M$5,Sheet1!$M$32,Sheet1!$M$56,Sheet1!$M$80,Sheet1!$M$104,Sheet1!$M$128,Sheet1!$M$152,Sheet1!$M$176)</c:f>
              <c:numCache>
                <c:ptCount val="8"/>
                <c:pt idx="0">
                  <c:v>1959.7060000000004</c:v>
                </c:pt>
                <c:pt idx="1">
                  <c:v>1937</c:v>
                </c:pt>
                <c:pt idx="2">
                  <c:v>1906.4735483870968</c:v>
                </c:pt>
                <c:pt idx="3">
                  <c:v>1823</c:v>
                </c:pt>
                <c:pt idx="4">
                  <c:v>1900</c:v>
                </c:pt>
                <c:pt idx="5">
                  <c:v>1876</c:v>
                </c:pt>
                <c:pt idx="6">
                  <c:v>1857.69</c:v>
                </c:pt>
                <c:pt idx="7">
                  <c:v>1842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FF"/>
              </a:solidFill>
            </c:spPr>
          </c:dPt>
          <c:val>
            <c:numRef>
              <c:f>(Sheet1!$N$5,Sheet1!$N$32,Sheet1!$N$56,Sheet1!$N$80,Sheet1!$N$104,Sheet1!$N$128,Sheet1!$N$152,Sheet1!$N$176)</c:f>
              <c:numCache>
                <c:ptCount val="8"/>
                <c:pt idx="0">
                  <c:v>1984.3329999999994</c:v>
                </c:pt>
                <c:pt idx="1">
                  <c:v>1900.2</c:v>
                </c:pt>
                <c:pt idx="2">
                  <c:v>1879.2296774193546</c:v>
                </c:pt>
                <c:pt idx="3">
                  <c:v>1774</c:v>
                </c:pt>
                <c:pt idx="4">
                  <c:v>1906</c:v>
                </c:pt>
                <c:pt idx="5">
                  <c:v>1906</c:v>
                </c:pt>
                <c:pt idx="6">
                  <c:v>1946.52</c:v>
                </c:pt>
                <c:pt idx="7">
                  <c:v>1819</c:v>
                </c:pt>
              </c:numCache>
            </c:numRef>
          </c:val>
        </c:ser>
        <c:ser>
          <c:idx val="4"/>
          <c:order val="4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FF"/>
              </a:solidFill>
            </c:spPr>
          </c:dPt>
          <c:val>
            <c:numRef>
              <c:f>(Sheet1!$O$5,Sheet1!$O$32,Sheet1!$O$56,Sheet1!$O$80,Sheet1!$O$104,Sheet1!$O$128,Sheet1!$O$152,Sheet1!$O$176)</c:f>
              <c:numCache>
                <c:ptCount val="8"/>
                <c:pt idx="0">
                  <c:v>1985.6123333333333</c:v>
                </c:pt>
                <c:pt idx="1">
                  <c:v>1913</c:v>
                </c:pt>
                <c:pt idx="2">
                  <c:v>1901.4858064516131</c:v>
                </c:pt>
                <c:pt idx="3">
                  <c:v>1761</c:v>
                </c:pt>
                <c:pt idx="4">
                  <c:v>1932</c:v>
                </c:pt>
                <c:pt idx="5">
                  <c:v>1962</c:v>
                </c:pt>
                <c:pt idx="6">
                  <c:v>1896.89</c:v>
                </c:pt>
                <c:pt idx="7">
                  <c:v>1908</c:v>
                </c:pt>
              </c:numCache>
            </c:numRef>
          </c:val>
        </c:ser>
        <c:ser>
          <c:idx val="5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val>
            <c:numRef>
              <c:f>(Sheet1!$P$5,Sheet1!$P$32,Sheet1!$P$56,Sheet1!$P$80,Sheet1!$P$104,Sheet1!$P$128,Sheet1!$P$152,Sheet1!$P$176)</c:f>
              <c:numCache>
                <c:ptCount val="8"/>
                <c:pt idx="0">
                  <c:v>1866.5316666666665</c:v>
                </c:pt>
                <c:pt idx="1">
                  <c:v>1947.3</c:v>
                </c:pt>
                <c:pt idx="2">
                  <c:v>1915.7232258064514</c:v>
                </c:pt>
                <c:pt idx="3">
                  <c:v>1806</c:v>
                </c:pt>
                <c:pt idx="4">
                  <c:v>1958</c:v>
                </c:pt>
                <c:pt idx="5">
                  <c:v>2016</c:v>
                </c:pt>
                <c:pt idx="6">
                  <c:v>1963.47</c:v>
                </c:pt>
                <c:pt idx="7">
                  <c:v>1974</c:v>
                </c:pt>
              </c:numCache>
            </c:numRef>
          </c:val>
        </c:ser>
        <c:ser>
          <c:idx val="6"/>
          <c:order val="6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(Sheet1!$Q$5,Sheet1!$Q$32,Sheet1!$Q$56,Sheet1!$Q$80,Sheet1!$Q$104,Sheet1!$Q$128,Sheet1!$Q$152,Sheet1!$Q$176)</c:f>
              <c:numCache>
                <c:ptCount val="8"/>
                <c:pt idx="0">
                  <c:v>1870.8383333333334</c:v>
                </c:pt>
                <c:pt idx="1">
                  <c:v>1842.3</c:v>
                </c:pt>
                <c:pt idx="2">
                  <c:v>1825.1832258064514</c:v>
                </c:pt>
                <c:pt idx="3">
                  <c:v>1859</c:v>
                </c:pt>
                <c:pt idx="4">
                  <c:v>1929</c:v>
                </c:pt>
                <c:pt idx="5">
                  <c:v>1924</c:v>
                </c:pt>
                <c:pt idx="6">
                  <c:v>1820.48</c:v>
                </c:pt>
                <c:pt idx="7">
                  <c:v>1982</c:v>
                </c:pt>
              </c:numCache>
            </c:numRef>
          </c:val>
        </c:ser>
        <c:axId val="878650"/>
        <c:axId val="7907851"/>
      </c:barChart>
      <c:catAx>
        <c:axId val="878650"/>
        <c:scaling>
          <c:orientation val="minMax"/>
        </c:scaling>
        <c:axPos val="b"/>
        <c:delete val="1"/>
        <c:majorTickMark val="out"/>
        <c:minorTickMark val="none"/>
        <c:tickLblPos val="nextTo"/>
        <c:crossAx val="7907851"/>
        <c:crosses val="autoZero"/>
        <c:auto val="1"/>
        <c:lblOffset val="100"/>
        <c:noMultiLvlLbl val="0"/>
      </c:catAx>
      <c:valAx>
        <c:axId val="7907851"/>
        <c:scaling>
          <c:orientation val="minMax"/>
          <c:max val="2100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8786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RR IV Third Calibration Temperature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915"/>
          <c:w val="0.93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val>
            <c:numRef>
              <c:f>(Sheet1!$K$14,Sheet1!$K$38,Sheet1!$K$62,Sheet1!$K$86,Sheet1!$K$110,Sheet1!$K$134,Sheet1!$K$158,Sheet1!$K$182)</c:f>
              <c:numCache>
                <c:ptCount val="8"/>
                <c:pt idx="0">
                  <c:v>1845.3980000000006</c:v>
                </c:pt>
                <c:pt idx="1">
                  <c:v>1910</c:v>
                </c:pt>
                <c:pt idx="2">
                  <c:v>1767.3277419354838</c:v>
                </c:pt>
                <c:pt idx="3">
                  <c:v>1782</c:v>
                </c:pt>
                <c:pt idx="4">
                  <c:v>1916</c:v>
                </c:pt>
                <c:pt idx="5">
                  <c:v>1924</c:v>
                </c:pt>
                <c:pt idx="6">
                  <c:v>1874.56</c:v>
                </c:pt>
                <c:pt idx="7">
                  <c:v>1929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(Sheet1!$L$14,Sheet1!$L$38,Sheet1!$L$62,Sheet1!$L$86,Sheet1!$L$110,Sheet1!$L$134,Sheet1!$L$158,Sheet1!$L$182)</c:f>
              <c:numCache>
                <c:ptCount val="8"/>
                <c:pt idx="0">
                  <c:v>1940.3803333333333</c:v>
                </c:pt>
                <c:pt idx="1">
                  <c:v>1929</c:v>
                </c:pt>
                <c:pt idx="2">
                  <c:v>1856.6425806451614</c:v>
                </c:pt>
                <c:pt idx="3">
                  <c:v>1847</c:v>
                </c:pt>
                <c:pt idx="4">
                  <c:v>1920</c:v>
                </c:pt>
                <c:pt idx="5">
                  <c:v>0</c:v>
                </c:pt>
                <c:pt idx="6">
                  <c:v>1836.09</c:v>
                </c:pt>
                <c:pt idx="7">
                  <c:v>1891</c:v>
                </c:pt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(Sheet1!$M$14,Sheet1!$M$38,Sheet1!$M$62,Sheet1!$M$86,Sheet1!$M$110,Sheet1!$M$134,Sheet1!$M$158,Sheet1!$M$182)</c:f>
              <c:numCache>
                <c:ptCount val="8"/>
                <c:pt idx="0">
                  <c:v>1979.1583333333335</c:v>
                </c:pt>
                <c:pt idx="1">
                  <c:v>1904.8</c:v>
                </c:pt>
                <c:pt idx="2">
                  <c:v>1908.2096774193549</c:v>
                </c:pt>
                <c:pt idx="3">
                  <c:v>1826</c:v>
                </c:pt>
                <c:pt idx="4">
                  <c:v>1907</c:v>
                </c:pt>
                <c:pt idx="5">
                  <c:v>1896</c:v>
                </c:pt>
                <c:pt idx="6">
                  <c:v>1836.29</c:v>
                </c:pt>
                <c:pt idx="7">
                  <c:v>1842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val>
            <c:numRef>
              <c:f>(Sheet1!$N$14,Sheet1!$N$38,Sheet1!$N$62,Sheet1!$N$86,Sheet1!$N$110,Sheet1!$N$134,Sheet1!$N$158,Sheet1!$N$182)</c:f>
              <c:numCache>
                <c:ptCount val="8"/>
                <c:pt idx="0">
                  <c:v>2007.9080000000004</c:v>
                </c:pt>
                <c:pt idx="1">
                  <c:v>1872.7</c:v>
                </c:pt>
                <c:pt idx="2">
                  <c:v>1886.6561290322577</c:v>
                </c:pt>
                <c:pt idx="3">
                  <c:v>1794</c:v>
                </c:pt>
                <c:pt idx="4">
                  <c:v>1912</c:v>
                </c:pt>
                <c:pt idx="5">
                  <c:v>1876</c:v>
                </c:pt>
                <c:pt idx="6">
                  <c:v>1933.31</c:v>
                </c:pt>
                <c:pt idx="7">
                  <c:v>1813</c:v>
                </c:pt>
              </c:numCache>
            </c:numRef>
          </c:val>
        </c:ser>
        <c:ser>
          <c:idx val="4"/>
          <c:order val="4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(Sheet1!$O$14,Sheet1!$O$38,Sheet1!$O$62,Sheet1!$O$86,Sheet1!$O$110,Sheet1!$O$134,Sheet1!$O$158,Sheet1!$O$182)</c:f>
              <c:numCache>
                <c:ptCount val="8"/>
                <c:pt idx="0">
                  <c:v>1963.7406666666661</c:v>
                </c:pt>
                <c:pt idx="1">
                  <c:v>1889.1</c:v>
                </c:pt>
                <c:pt idx="2">
                  <c:v>1893.5135483870965</c:v>
                </c:pt>
                <c:pt idx="3">
                  <c:v>1802</c:v>
                </c:pt>
                <c:pt idx="4">
                  <c:v>1930</c:v>
                </c:pt>
                <c:pt idx="5">
                  <c:v>1949</c:v>
                </c:pt>
                <c:pt idx="6">
                  <c:v>1914.78</c:v>
                </c:pt>
                <c:pt idx="7">
                  <c:v>1895</c:v>
                </c:pt>
              </c:numCache>
            </c:numRef>
          </c:val>
        </c:ser>
        <c:ser>
          <c:idx val="5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val>
            <c:numRef>
              <c:f>(Sheet1!$P$14,Sheet1!$P$38,Sheet1!$P$62,Sheet1!$P$86,Sheet1!$P$110,Sheet1!$P$134,Sheet1!$P$158,Sheet1!$P$182)</c:f>
              <c:numCache>
                <c:ptCount val="8"/>
                <c:pt idx="0">
                  <c:v>1837.4326666666666</c:v>
                </c:pt>
                <c:pt idx="1">
                  <c:v>1922.9</c:v>
                </c:pt>
                <c:pt idx="2">
                  <c:v>1914.6025806451614</c:v>
                </c:pt>
                <c:pt idx="3">
                  <c:v>1845</c:v>
                </c:pt>
                <c:pt idx="4">
                  <c:v>1951</c:v>
                </c:pt>
                <c:pt idx="5">
                  <c:v>2014</c:v>
                </c:pt>
                <c:pt idx="6">
                  <c:v>1978.67</c:v>
                </c:pt>
                <c:pt idx="7">
                  <c:v>1976</c:v>
                </c:pt>
              </c:numCache>
            </c:numRef>
          </c:val>
        </c:ser>
        <c:ser>
          <c:idx val="6"/>
          <c:order val="6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FF00"/>
              </a:solidFill>
            </c:spPr>
          </c:dPt>
          <c:val>
            <c:numRef>
              <c:f>(Sheet1!$Q$14,Sheet1!$Q$38,Sheet1!$Q$62,Sheet1!$Q$86,Sheet1!$Q$110,Sheet1!$Q$134,Sheet1!$Q$158,Sheet1!$Q$182)</c:f>
              <c:numCache>
                <c:ptCount val="8"/>
                <c:pt idx="0">
                  <c:v>1864.883</c:v>
                </c:pt>
                <c:pt idx="1">
                  <c:v>1850.3</c:v>
                </c:pt>
                <c:pt idx="2">
                  <c:v>1850.975483870968</c:v>
                </c:pt>
                <c:pt idx="3">
                  <c:v>1884</c:v>
                </c:pt>
                <c:pt idx="4">
                  <c:v>1940</c:v>
                </c:pt>
                <c:pt idx="5">
                  <c:v>1964</c:v>
                </c:pt>
                <c:pt idx="6">
                  <c:v>1825.97</c:v>
                </c:pt>
                <c:pt idx="7">
                  <c:v>1989</c:v>
                </c:pt>
              </c:numCache>
            </c:numRef>
          </c:val>
        </c:ser>
        <c:axId val="4061796"/>
        <c:axId val="36556165"/>
      </c:barChart>
      <c:catAx>
        <c:axId val="4061796"/>
        <c:scaling>
          <c:orientation val="minMax"/>
        </c:scaling>
        <c:axPos val="b"/>
        <c:delete val="1"/>
        <c:majorTickMark val="out"/>
        <c:minorTickMark val="none"/>
        <c:tickLblPos val="nextTo"/>
        <c:crossAx val="36556165"/>
        <c:crosses val="autoZero"/>
        <c:auto val="1"/>
        <c:lblOffset val="100"/>
        <c:noMultiLvlLbl val="0"/>
      </c:catAx>
      <c:valAx>
        <c:axId val="36556165"/>
        <c:scaling>
          <c:orientation val="minMax"/>
          <c:max val="2100"/>
          <c:min val="1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0617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RR IV Final Calibration Temperature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915"/>
          <c:w val="0.93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00FF"/>
              </a:solidFill>
            </c:spPr>
          </c:dPt>
          <c:val>
            <c:numRef>
              <c:f>(Sheet1!$K$17,Sheet1!$K$44,Sheet1!$K$68,Sheet1!$K$92,Sheet1!$K$116,Sheet1!$K$140,Sheet1!$K$164,Sheet1!$K$188)</c:f>
              <c:numCache>
                <c:ptCount val="8"/>
                <c:pt idx="0">
                  <c:v>1949.9363333333338</c:v>
                </c:pt>
                <c:pt idx="1">
                  <c:v>1893.7</c:v>
                </c:pt>
                <c:pt idx="2">
                  <c:v>1765.2664516129032</c:v>
                </c:pt>
                <c:pt idx="3">
                  <c:v>1826</c:v>
                </c:pt>
                <c:pt idx="4">
                  <c:v>1911</c:v>
                </c:pt>
                <c:pt idx="5">
                  <c:v>1917</c:v>
                </c:pt>
                <c:pt idx="6">
                  <c:v>1824.9</c:v>
                </c:pt>
                <c:pt idx="7">
                  <c:v>1933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(Sheet1!$L$17,Sheet1!$L$44,Sheet1!$L$68,Sheet1!$L$92,Sheet1!$L$116,Sheet1!$L$140,Sheet1!$L$164,Sheet1!$L$188)</c:f>
              <c:numCache>
                <c:ptCount val="8"/>
                <c:pt idx="0">
                  <c:v>1980.8340000000003</c:v>
                </c:pt>
                <c:pt idx="1">
                  <c:v>1956.3</c:v>
                </c:pt>
                <c:pt idx="2">
                  <c:v>1885.3206451612905</c:v>
                </c:pt>
                <c:pt idx="3">
                  <c:v>1846</c:v>
                </c:pt>
                <c:pt idx="4">
                  <c:v>1920</c:v>
                </c:pt>
                <c:pt idx="5">
                  <c:v>1996</c:v>
                </c:pt>
                <c:pt idx="6">
                  <c:v>1840.8</c:v>
                </c:pt>
                <c:pt idx="7">
                  <c:v>1890</c:v>
                </c:pt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(Sheet1!$M$17,Sheet1!$M$44,Sheet1!$M$68,Sheet1!$M$92,Sheet1!$M$116,Sheet1!$M$140,Sheet1!$M$164,Sheet1!$M$188)</c:f>
              <c:numCache>
                <c:ptCount val="8"/>
                <c:pt idx="0">
                  <c:v>1986.5706666666665</c:v>
                </c:pt>
                <c:pt idx="1">
                  <c:v>1931.9</c:v>
                </c:pt>
                <c:pt idx="2">
                  <c:v>1913.8709677419358</c:v>
                </c:pt>
                <c:pt idx="3">
                  <c:v>1814</c:v>
                </c:pt>
                <c:pt idx="4">
                  <c:v>1910</c:v>
                </c:pt>
                <c:pt idx="5">
                  <c:v>1860</c:v>
                </c:pt>
                <c:pt idx="6">
                  <c:v>1847.26</c:v>
                </c:pt>
                <c:pt idx="7">
                  <c:v>1837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val>
            <c:numRef>
              <c:f>(Sheet1!$N$17,Sheet1!$N$44,Sheet1!$N$68,Sheet1!$N$92,Sheet1!$N$116,Sheet1!$N$140,Sheet1!$N$164,Sheet1!$N$188)</c:f>
              <c:numCache>
                <c:ptCount val="8"/>
                <c:pt idx="0">
                  <c:v>2018.3046666666664</c:v>
                </c:pt>
                <c:pt idx="1">
                  <c:v>1894.1</c:v>
                </c:pt>
                <c:pt idx="2">
                  <c:v>1889.303870967742</c:v>
                </c:pt>
                <c:pt idx="3">
                  <c:v>1767</c:v>
                </c:pt>
                <c:pt idx="4">
                  <c:v>1915</c:v>
                </c:pt>
                <c:pt idx="5">
                  <c:v>0</c:v>
                </c:pt>
                <c:pt idx="6">
                  <c:v>1909.62</c:v>
                </c:pt>
                <c:pt idx="7">
                  <c:v>1828</c:v>
                </c:pt>
              </c:numCache>
            </c:numRef>
          </c:val>
        </c:ser>
        <c:ser>
          <c:idx val="4"/>
          <c:order val="4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val>
            <c:numRef>
              <c:f>(Sheet1!$O$17,Sheet1!$O$44,Sheet1!$O$68,Sheet1!$O$92,Sheet1!$O$116,Sheet1!$O$140,Sheet1!$O$164,Sheet1!$O$188)</c:f>
              <c:numCache>
                <c:ptCount val="8"/>
                <c:pt idx="0">
                  <c:v>2002.2943333333328</c:v>
                </c:pt>
                <c:pt idx="1">
                  <c:v>1908.3</c:v>
                </c:pt>
                <c:pt idx="2">
                  <c:v>1912.7909677419354</c:v>
                </c:pt>
                <c:pt idx="3">
                  <c:v>1773</c:v>
                </c:pt>
                <c:pt idx="4">
                  <c:v>1936</c:v>
                </c:pt>
                <c:pt idx="5">
                  <c:v>1979</c:v>
                </c:pt>
                <c:pt idx="6">
                  <c:v>1900.69</c:v>
                </c:pt>
                <c:pt idx="7">
                  <c:v>1923</c:v>
                </c:pt>
              </c:numCache>
            </c:numRef>
          </c:val>
        </c:ser>
        <c:ser>
          <c:idx val="5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val>
            <c:numRef>
              <c:f>(Sheet1!$P$17,Sheet1!$P$44,Sheet1!$P$68,Sheet1!$P$92,Sheet1!$P$116,Sheet1!$P$140,Sheet1!$P$164,Sheet1!$P$188)</c:f>
              <c:numCache>
                <c:ptCount val="8"/>
                <c:pt idx="0">
                  <c:v>1927.5033333333333</c:v>
                </c:pt>
                <c:pt idx="1">
                  <c:v>1947.2</c:v>
                </c:pt>
                <c:pt idx="2">
                  <c:v>1922.4006451612906</c:v>
                </c:pt>
                <c:pt idx="3">
                  <c:v>1814</c:v>
                </c:pt>
                <c:pt idx="4">
                  <c:v>1956</c:v>
                </c:pt>
                <c:pt idx="5">
                  <c:v>2005</c:v>
                </c:pt>
                <c:pt idx="6">
                  <c:v>1960.81</c:v>
                </c:pt>
                <c:pt idx="7">
                  <c:v>1983</c:v>
                </c:pt>
              </c:numCache>
            </c:numRef>
          </c:val>
        </c:ser>
        <c:ser>
          <c:idx val="6"/>
          <c:order val="6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(Sheet1!$Q$17,Sheet1!$Q$44,Sheet1!$Q$68,Sheet1!$Q$92,Sheet1!$Q$116,Sheet1!$Q$140,Sheet1!$Q$164,Sheet1!$Q$188)</c:f>
              <c:numCache>
                <c:ptCount val="8"/>
                <c:pt idx="0">
                  <c:v>1909.515</c:v>
                </c:pt>
                <c:pt idx="1">
                  <c:v>1851.8</c:v>
                </c:pt>
                <c:pt idx="2">
                  <c:v>1833.5503225806451</c:v>
                </c:pt>
                <c:pt idx="3">
                  <c:v>1862</c:v>
                </c:pt>
                <c:pt idx="4">
                  <c:v>1937</c:v>
                </c:pt>
                <c:pt idx="5">
                  <c:v>1875</c:v>
                </c:pt>
                <c:pt idx="6">
                  <c:v>1819.23</c:v>
                </c:pt>
                <c:pt idx="7">
                  <c:v>1974</c:v>
                </c:pt>
              </c:numCache>
            </c:numRef>
          </c:val>
        </c:ser>
        <c:axId val="60570030"/>
        <c:axId val="8259359"/>
      </c:barChart>
      <c:catAx>
        <c:axId val="60570030"/>
        <c:scaling>
          <c:orientation val="minMax"/>
        </c:scaling>
        <c:axPos val="b"/>
        <c:delete val="1"/>
        <c:majorTickMark val="out"/>
        <c:minorTickMark val="none"/>
        <c:tickLblPos val="nextTo"/>
        <c:crossAx val="8259359"/>
        <c:crosses val="autoZero"/>
        <c:auto val="1"/>
        <c:lblOffset val="100"/>
        <c:noMultiLvlLbl val="0"/>
      </c:catAx>
      <c:valAx>
        <c:axId val="8259359"/>
        <c:scaling>
          <c:orientation val="minMax"/>
          <c:max val="2100"/>
          <c:min val="1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0570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0.12425</cdr:x>
      <cdr:y>0.94625</cdr:y>
    </cdr:from>
    <cdr:to>
      <cdr:x>0.192</cdr:x>
      <cdr:y>0.995</cdr:y>
    </cdr:to>
    <cdr:sp>
      <cdr:nvSpPr>
        <cdr:cNvPr id="1" name="TextBox 1"/>
        <cdr:cNvSpPr txBox="1">
          <a:spLocks noChangeArrowheads="1"/>
        </cdr:cNvSpPr>
      </cdr:nvSpPr>
      <cdr:spPr>
        <a:xfrm>
          <a:off x="1076325" y="5610225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0.23325</cdr:x>
      <cdr:y>0.9465</cdr:y>
    </cdr:from>
    <cdr:to>
      <cdr:x>0.302</cdr:x>
      <cdr:y>0.99525</cdr:y>
    </cdr:to>
    <cdr:sp>
      <cdr:nvSpPr>
        <cdr:cNvPr id="2" name="TextBox 2"/>
        <cdr:cNvSpPr txBox="1">
          <a:spLocks noChangeArrowheads="1"/>
        </cdr:cNvSpPr>
      </cdr:nvSpPr>
      <cdr:spPr>
        <a:xfrm>
          <a:off x="2019300" y="5610225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0.343</cdr:x>
      <cdr:y>0.9465</cdr:y>
    </cdr:from>
    <cdr:to>
      <cdr:x>0.414</cdr:x>
      <cdr:y>0.99525</cdr:y>
    </cdr:to>
    <cdr:sp>
      <cdr:nvSpPr>
        <cdr:cNvPr id="3" name="TextBox 3"/>
        <cdr:cNvSpPr txBox="1">
          <a:spLocks noChangeArrowheads="1"/>
        </cdr:cNvSpPr>
      </cdr:nvSpPr>
      <cdr:spPr>
        <a:xfrm>
          <a:off x="2971800" y="5610225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0.45725</cdr:x>
      <cdr:y>0.9465</cdr:y>
    </cdr:from>
    <cdr:to>
      <cdr:x>0.526</cdr:x>
      <cdr:y>0.99525</cdr:y>
    </cdr:to>
    <cdr:sp>
      <cdr:nvSpPr>
        <cdr:cNvPr id="4" name="TextBox 4"/>
        <cdr:cNvSpPr txBox="1">
          <a:spLocks noChangeArrowheads="1"/>
        </cdr:cNvSpPr>
      </cdr:nvSpPr>
      <cdr:spPr>
        <a:xfrm>
          <a:off x="3962400" y="5610225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0.57325</cdr:x>
      <cdr:y>0.9465</cdr:y>
    </cdr:from>
    <cdr:to>
      <cdr:x>0.641</cdr:x>
      <cdr:y>0.99525</cdr:y>
    </cdr:to>
    <cdr:sp>
      <cdr:nvSpPr>
        <cdr:cNvPr id="5" name="TextBox 5"/>
        <cdr:cNvSpPr txBox="1">
          <a:spLocks noChangeArrowheads="1"/>
        </cdr:cNvSpPr>
      </cdr:nvSpPr>
      <cdr:spPr>
        <a:xfrm>
          <a:off x="4972050" y="5610225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0.6805</cdr:x>
      <cdr:y>0.9465</cdr:y>
    </cdr:from>
    <cdr:to>
      <cdr:x>0.7515</cdr:x>
      <cdr:y>0.99525</cdr:y>
    </cdr:to>
    <cdr:sp>
      <cdr:nvSpPr>
        <cdr:cNvPr id="6" name="TextBox 6"/>
        <cdr:cNvSpPr txBox="1">
          <a:spLocks noChangeArrowheads="1"/>
        </cdr:cNvSpPr>
      </cdr:nvSpPr>
      <cdr:spPr>
        <a:xfrm>
          <a:off x="5895975" y="5610225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0.7895</cdr:x>
      <cdr:y>0.9465</cdr:y>
    </cdr:from>
    <cdr:to>
      <cdr:x>0.8505</cdr:x>
      <cdr:y>0.99525</cdr:y>
    </cdr:to>
    <cdr:sp>
      <cdr:nvSpPr>
        <cdr:cNvPr id="7" name="TextBox 7"/>
        <cdr:cNvSpPr txBox="1">
          <a:spLocks noChangeArrowheads="1"/>
        </cdr:cNvSpPr>
      </cdr:nvSpPr>
      <cdr:spPr>
        <a:xfrm>
          <a:off x="6848475" y="5610225"/>
          <a:ext cx="533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0.8975</cdr:x>
      <cdr:y>0.9465</cdr:y>
    </cdr:from>
    <cdr:to>
      <cdr:x>0.963</cdr:x>
      <cdr:y>0.99525</cdr:y>
    </cdr:to>
    <cdr:sp>
      <cdr:nvSpPr>
        <cdr:cNvPr id="8" name="TextBox 8"/>
        <cdr:cNvSpPr txBox="1">
          <a:spLocks noChangeArrowheads="1"/>
        </cdr:cNvSpPr>
      </cdr:nvSpPr>
      <cdr:spPr>
        <a:xfrm>
          <a:off x="7781925" y="5610225"/>
          <a:ext cx="5715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0.939</cdr:y>
    </cdr:from>
    <cdr:to>
      <cdr:x>0.2115</cdr:x>
      <cdr:y>0.98775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5562600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0.248</cdr:x>
      <cdr:y>0.939</cdr:y>
    </cdr:from>
    <cdr:to>
      <cdr:x>0.31675</cdr:x>
      <cdr:y>0.98775</cdr:y>
    </cdr:to>
    <cdr:sp>
      <cdr:nvSpPr>
        <cdr:cNvPr id="2" name="TextBox 2"/>
        <cdr:cNvSpPr txBox="1">
          <a:spLocks noChangeArrowheads="1"/>
        </cdr:cNvSpPr>
      </cdr:nvSpPr>
      <cdr:spPr>
        <a:xfrm>
          <a:off x="2143125" y="5562600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0.3625</cdr:x>
      <cdr:y>0.939</cdr:y>
    </cdr:from>
    <cdr:to>
      <cdr:x>0.4335</cdr:x>
      <cdr:y>0.98775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0" y="5562600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0.46075</cdr:x>
      <cdr:y>0.939</cdr:y>
    </cdr:from>
    <cdr:to>
      <cdr:x>0.5295</cdr:x>
      <cdr:y>0.98775</cdr:y>
    </cdr:to>
    <cdr:sp>
      <cdr:nvSpPr>
        <cdr:cNvPr id="4" name="TextBox 4"/>
        <cdr:cNvSpPr txBox="1">
          <a:spLocks noChangeArrowheads="1"/>
        </cdr:cNvSpPr>
      </cdr:nvSpPr>
      <cdr:spPr>
        <a:xfrm>
          <a:off x="3990975" y="5562600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0.57525</cdr:x>
      <cdr:y>0.939</cdr:y>
    </cdr:from>
    <cdr:to>
      <cdr:x>0.643</cdr:x>
      <cdr:y>0.98775</cdr:y>
    </cdr:to>
    <cdr:sp>
      <cdr:nvSpPr>
        <cdr:cNvPr id="5" name="TextBox 5"/>
        <cdr:cNvSpPr txBox="1">
          <a:spLocks noChangeArrowheads="1"/>
        </cdr:cNvSpPr>
      </cdr:nvSpPr>
      <cdr:spPr>
        <a:xfrm>
          <a:off x="4991100" y="5562600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0.68125</cdr:x>
      <cdr:y>0.939</cdr:y>
    </cdr:from>
    <cdr:to>
      <cdr:x>0.75225</cdr:x>
      <cdr:y>0.98775</cdr:y>
    </cdr:to>
    <cdr:sp>
      <cdr:nvSpPr>
        <cdr:cNvPr id="6" name="TextBox 6"/>
        <cdr:cNvSpPr txBox="1">
          <a:spLocks noChangeArrowheads="1"/>
        </cdr:cNvSpPr>
      </cdr:nvSpPr>
      <cdr:spPr>
        <a:xfrm>
          <a:off x="5905500" y="5562600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0.796</cdr:x>
      <cdr:y>0.939</cdr:y>
    </cdr:from>
    <cdr:to>
      <cdr:x>0.857</cdr:x>
      <cdr:y>0.98775</cdr:y>
    </cdr:to>
    <cdr:sp>
      <cdr:nvSpPr>
        <cdr:cNvPr id="7" name="TextBox 7"/>
        <cdr:cNvSpPr txBox="1">
          <a:spLocks noChangeArrowheads="1"/>
        </cdr:cNvSpPr>
      </cdr:nvSpPr>
      <cdr:spPr>
        <a:xfrm>
          <a:off x="6905625" y="5562600"/>
          <a:ext cx="533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0.901</cdr:x>
      <cdr:y>0.939</cdr:y>
    </cdr:from>
    <cdr:to>
      <cdr:x>0.9665</cdr:x>
      <cdr:y>0.98775</cdr:y>
    </cdr:to>
    <cdr:sp>
      <cdr:nvSpPr>
        <cdr:cNvPr id="8" name="TextBox 8"/>
        <cdr:cNvSpPr txBox="1">
          <a:spLocks noChangeArrowheads="1"/>
        </cdr:cNvSpPr>
      </cdr:nvSpPr>
      <cdr:spPr>
        <a:xfrm>
          <a:off x="7810500" y="5562600"/>
          <a:ext cx="5715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0.12125</cdr:x>
      <cdr:y>0.20875</cdr:y>
    </cdr:from>
    <cdr:to>
      <cdr:x>0.9895</cdr:x>
      <cdr:y>0.389</cdr:y>
    </cdr:to>
    <cdr:sp>
      <cdr:nvSpPr>
        <cdr:cNvPr id="9" name="Rectangle 9"/>
        <cdr:cNvSpPr>
          <a:spLocks/>
        </cdr:cNvSpPr>
      </cdr:nvSpPr>
      <cdr:spPr>
        <a:xfrm>
          <a:off x="1047750" y="1238250"/>
          <a:ext cx="7534275" cy="1066800"/>
        </a:xfrm>
        <a:prstGeom prst="rect">
          <a:avLst/>
        </a:prstGeom>
        <a:solidFill>
          <a:srgbClr val="99FF6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0.14725</cdr:x>
      <cdr:y>0.944</cdr:y>
    </cdr:from>
    <cdr:to>
      <cdr:x>0.215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5600700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0.2515</cdr:x>
      <cdr:y>0.944</cdr:y>
    </cdr:from>
    <cdr:to>
      <cdr:x>0.32025</cdr:x>
      <cdr:y>0.99275</cdr:y>
    </cdr:to>
    <cdr:sp>
      <cdr:nvSpPr>
        <cdr:cNvPr id="2" name="TextBox 2"/>
        <cdr:cNvSpPr txBox="1">
          <a:spLocks noChangeArrowheads="1"/>
        </cdr:cNvSpPr>
      </cdr:nvSpPr>
      <cdr:spPr>
        <a:xfrm>
          <a:off x="2181225" y="5600700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0.353</cdr:x>
      <cdr:y>0.944</cdr:y>
    </cdr:from>
    <cdr:to>
      <cdr:x>0.424</cdr:x>
      <cdr:y>0.99275</cdr:y>
    </cdr:to>
    <cdr:sp>
      <cdr:nvSpPr>
        <cdr:cNvPr id="3" name="TextBox 3"/>
        <cdr:cNvSpPr txBox="1">
          <a:spLocks noChangeArrowheads="1"/>
        </cdr:cNvSpPr>
      </cdr:nvSpPr>
      <cdr:spPr>
        <a:xfrm>
          <a:off x="3057525" y="5600700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0.46425</cdr:x>
      <cdr:y>0.944</cdr:y>
    </cdr:from>
    <cdr:to>
      <cdr:x>0.533</cdr:x>
      <cdr:y>0.99275</cdr:y>
    </cdr:to>
    <cdr:sp>
      <cdr:nvSpPr>
        <cdr:cNvPr id="4" name="TextBox 4"/>
        <cdr:cNvSpPr txBox="1">
          <a:spLocks noChangeArrowheads="1"/>
        </cdr:cNvSpPr>
      </cdr:nvSpPr>
      <cdr:spPr>
        <a:xfrm>
          <a:off x="4019550" y="5600700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0.577</cdr:x>
      <cdr:y>0.944</cdr:y>
    </cdr:from>
    <cdr:to>
      <cdr:x>0.64475</cdr:x>
      <cdr:y>0.99275</cdr:y>
    </cdr:to>
    <cdr:sp>
      <cdr:nvSpPr>
        <cdr:cNvPr id="5" name="TextBox 5"/>
        <cdr:cNvSpPr txBox="1">
          <a:spLocks noChangeArrowheads="1"/>
        </cdr:cNvSpPr>
      </cdr:nvSpPr>
      <cdr:spPr>
        <a:xfrm>
          <a:off x="5000625" y="5600700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0.683</cdr:x>
      <cdr:y>0.944</cdr:y>
    </cdr:from>
    <cdr:to>
      <cdr:x>0.754</cdr:x>
      <cdr:y>0.99275</cdr:y>
    </cdr:to>
    <cdr:sp>
      <cdr:nvSpPr>
        <cdr:cNvPr id="6" name="TextBox 6"/>
        <cdr:cNvSpPr txBox="1">
          <a:spLocks noChangeArrowheads="1"/>
        </cdr:cNvSpPr>
      </cdr:nvSpPr>
      <cdr:spPr>
        <a:xfrm>
          <a:off x="5924550" y="5600700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0.79925</cdr:x>
      <cdr:y>0.944</cdr:y>
    </cdr:from>
    <cdr:to>
      <cdr:x>0.86025</cdr:x>
      <cdr:y>0.99275</cdr:y>
    </cdr:to>
    <cdr:sp>
      <cdr:nvSpPr>
        <cdr:cNvPr id="7" name="TextBox 7"/>
        <cdr:cNvSpPr txBox="1">
          <a:spLocks noChangeArrowheads="1"/>
        </cdr:cNvSpPr>
      </cdr:nvSpPr>
      <cdr:spPr>
        <a:xfrm>
          <a:off x="6934200" y="5600700"/>
          <a:ext cx="533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0.89575</cdr:x>
      <cdr:y>0.944</cdr:y>
    </cdr:from>
    <cdr:to>
      <cdr:x>0.96125</cdr:x>
      <cdr:y>0.99275</cdr:y>
    </cdr:to>
    <cdr:sp>
      <cdr:nvSpPr>
        <cdr:cNvPr id="8" name="TextBox 8"/>
        <cdr:cNvSpPr txBox="1">
          <a:spLocks noChangeArrowheads="1"/>
        </cdr:cNvSpPr>
      </cdr:nvSpPr>
      <cdr:spPr>
        <a:xfrm>
          <a:off x="7772400" y="5600700"/>
          <a:ext cx="5715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0.12125</cdr:x>
      <cdr:y>0.20875</cdr:y>
    </cdr:from>
    <cdr:to>
      <cdr:x>0.9895</cdr:x>
      <cdr:y>0.389</cdr:y>
    </cdr:to>
    <cdr:sp>
      <cdr:nvSpPr>
        <cdr:cNvPr id="9" name="Rectangle 9"/>
        <cdr:cNvSpPr>
          <a:spLocks/>
        </cdr:cNvSpPr>
      </cdr:nvSpPr>
      <cdr:spPr>
        <a:xfrm>
          <a:off x="1047750" y="1238250"/>
          <a:ext cx="7534275" cy="1066800"/>
        </a:xfrm>
        <a:prstGeom prst="rect">
          <a:avLst/>
        </a:prstGeom>
        <a:solidFill>
          <a:srgbClr val="99FF6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0.13175</cdr:x>
      <cdr:y>0.9415</cdr:y>
    </cdr:from>
    <cdr:to>
      <cdr:x>0.1995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0" y="5581650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0.24975</cdr:x>
      <cdr:y>0.9415</cdr:y>
    </cdr:from>
    <cdr:to>
      <cdr:x>0.3185</cdr:x>
      <cdr:y>0.99025</cdr:y>
    </cdr:to>
    <cdr:sp>
      <cdr:nvSpPr>
        <cdr:cNvPr id="2" name="TextBox 2"/>
        <cdr:cNvSpPr txBox="1">
          <a:spLocks noChangeArrowheads="1"/>
        </cdr:cNvSpPr>
      </cdr:nvSpPr>
      <cdr:spPr>
        <a:xfrm>
          <a:off x="2162175" y="5581650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0.361</cdr:x>
      <cdr:y>0.9415</cdr:y>
    </cdr:from>
    <cdr:to>
      <cdr:x>0.432</cdr:x>
      <cdr:y>0.99025</cdr:y>
    </cdr:to>
    <cdr:sp>
      <cdr:nvSpPr>
        <cdr:cNvPr id="3" name="TextBox 3"/>
        <cdr:cNvSpPr txBox="1">
          <a:spLocks noChangeArrowheads="1"/>
        </cdr:cNvSpPr>
      </cdr:nvSpPr>
      <cdr:spPr>
        <a:xfrm>
          <a:off x="3124200" y="5581650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0.4625</cdr:x>
      <cdr:y>0.9415</cdr:y>
    </cdr:from>
    <cdr:to>
      <cdr:x>0.53125</cdr:x>
      <cdr:y>0.99025</cdr:y>
    </cdr:to>
    <cdr:sp>
      <cdr:nvSpPr>
        <cdr:cNvPr id="4" name="TextBox 4"/>
        <cdr:cNvSpPr txBox="1">
          <a:spLocks noChangeArrowheads="1"/>
        </cdr:cNvSpPr>
      </cdr:nvSpPr>
      <cdr:spPr>
        <a:xfrm>
          <a:off x="4010025" y="5581650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0.5735</cdr:x>
      <cdr:y>0.9415</cdr:y>
    </cdr:from>
    <cdr:to>
      <cdr:x>0.64125</cdr:x>
      <cdr:y>0.99025</cdr:y>
    </cdr:to>
    <cdr:sp>
      <cdr:nvSpPr>
        <cdr:cNvPr id="5" name="TextBox 5"/>
        <cdr:cNvSpPr txBox="1">
          <a:spLocks noChangeArrowheads="1"/>
        </cdr:cNvSpPr>
      </cdr:nvSpPr>
      <cdr:spPr>
        <a:xfrm>
          <a:off x="4972050" y="5581650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0.68475</cdr:x>
      <cdr:y>0.9415</cdr:y>
    </cdr:from>
    <cdr:to>
      <cdr:x>0.75575</cdr:x>
      <cdr:y>0.99025</cdr:y>
    </cdr:to>
    <cdr:sp>
      <cdr:nvSpPr>
        <cdr:cNvPr id="6" name="TextBox 6"/>
        <cdr:cNvSpPr txBox="1">
          <a:spLocks noChangeArrowheads="1"/>
        </cdr:cNvSpPr>
      </cdr:nvSpPr>
      <cdr:spPr>
        <a:xfrm>
          <a:off x="5934075" y="5581650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0.788</cdr:x>
      <cdr:y>0.9415</cdr:y>
    </cdr:from>
    <cdr:to>
      <cdr:x>0.849</cdr:x>
      <cdr:y>0.99025</cdr:y>
    </cdr:to>
    <cdr:sp>
      <cdr:nvSpPr>
        <cdr:cNvPr id="7" name="TextBox 7"/>
        <cdr:cNvSpPr txBox="1">
          <a:spLocks noChangeArrowheads="1"/>
        </cdr:cNvSpPr>
      </cdr:nvSpPr>
      <cdr:spPr>
        <a:xfrm>
          <a:off x="6829425" y="5581650"/>
          <a:ext cx="533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0.894</cdr:x>
      <cdr:y>0.9415</cdr:y>
    </cdr:from>
    <cdr:to>
      <cdr:x>0.9595</cdr:x>
      <cdr:y>0.99025</cdr:y>
    </cdr:to>
    <cdr:sp>
      <cdr:nvSpPr>
        <cdr:cNvPr id="8" name="TextBox 8"/>
        <cdr:cNvSpPr txBox="1">
          <a:spLocks noChangeArrowheads="1"/>
        </cdr:cNvSpPr>
      </cdr:nvSpPr>
      <cdr:spPr>
        <a:xfrm>
          <a:off x="7753350" y="5581650"/>
          <a:ext cx="5715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0.12125</cdr:x>
      <cdr:y>0.20875</cdr:y>
    </cdr:from>
    <cdr:to>
      <cdr:x>0.9895</cdr:x>
      <cdr:y>0.389</cdr:y>
    </cdr:to>
    <cdr:sp>
      <cdr:nvSpPr>
        <cdr:cNvPr id="9" name="Rectangle 9"/>
        <cdr:cNvSpPr>
          <a:spLocks/>
        </cdr:cNvSpPr>
      </cdr:nvSpPr>
      <cdr:spPr>
        <a:xfrm>
          <a:off x="1047750" y="1238250"/>
          <a:ext cx="7534275" cy="1066800"/>
        </a:xfrm>
        <a:prstGeom prst="rect">
          <a:avLst/>
        </a:prstGeom>
        <a:solidFill>
          <a:srgbClr val="99FF6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</cdr:x>
      <cdr:y>0.944</cdr:y>
    </cdr:from>
    <cdr:to>
      <cdr:x>0.20475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181100" y="5600700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0.2445</cdr:x>
      <cdr:y>0.944</cdr:y>
    </cdr:from>
    <cdr:to>
      <cdr:x>0.31325</cdr:x>
      <cdr:y>0.99275</cdr:y>
    </cdr:to>
    <cdr:sp>
      <cdr:nvSpPr>
        <cdr:cNvPr id="2" name="TextBox 2"/>
        <cdr:cNvSpPr txBox="1">
          <a:spLocks noChangeArrowheads="1"/>
        </cdr:cNvSpPr>
      </cdr:nvSpPr>
      <cdr:spPr>
        <a:xfrm>
          <a:off x="2114550" y="5600700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0.353</cdr:x>
      <cdr:y>0.944</cdr:y>
    </cdr:from>
    <cdr:to>
      <cdr:x>0.424</cdr:x>
      <cdr:y>0.99275</cdr:y>
    </cdr:to>
    <cdr:sp>
      <cdr:nvSpPr>
        <cdr:cNvPr id="3" name="TextBox 3"/>
        <cdr:cNvSpPr txBox="1">
          <a:spLocks noChangeArrowheads="1"/>
        </cdr:cNvSpPr>
      </cdr:nvSpPr>
      <cdr:spPr>
        <a:xfrm>
          <a:off x="3057525" y="5600700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0.46075</cdr:x>
      <cdr:y>0.944</cdr:y>
    </cdr:from>
    <cdr:to>
      <cdr:x>0.5295</cdr:x>
      <cdr:y>0.99275</cdr:y>
    </cdr:to>
    <cdr:sp>
      <cdr:nvSpPr>
        <cdr:cNvPr id="4" name="TextBox 4"/>
        <cdr:cNvSpPr txBox="1">
          <a:spLocks noChangeArrowheads="1"/>
        </cdr:cNvSpPr>
      </cdr:nvSpPr>
      <cdr:spPr>
        <a:xfrm>
          <a:off x="3990975" y="5600700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0.5735</cdr:x>
      <cdr:y>0.944</cdr:y>
    </cdr:from>
    <cdr:to>
      <cdr:x>0.64125</cdr:x>
      <cdr:y>0.99275</cdr:y>
    </cdr:to>
    <cdr:sp>
      <cdr:nvSpPr>
        <cdr:cNvPr id="5" name="TextBox 5"/>
        <cdr:cNvSpPr txBox="1">
          <a:spLocks noChangeArrowheads="1"/>
        </cdr:cNvSpPr>
      </cdr:nvSpPr>
      <cdr:spPr>
        <a:xfrm>
          <a:off x="4972050" y="5600700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0.6935</cdr:x>
      <cdr:y>0.944</cdr:y>
    </cdr:from>
    <cdr:to>
      <cdr:x>0.7645</cdr:x>
      <cdr:y>0.99275</cdr:y>
    </cdr:to>
    <cdr:sp>
      <cdr:nvSpPr>
        <cdr:cNvPr id="6" name="TextBox 6"/>
        <cdr:cNvSpPr txBox="1">
          <a:spLocks noChangeArrowheads="1"/>
        </cdr:cNvSpPr>
      </cdr:nvSpPr>
      <cdr:spPr>
        <a:xfrm>
          <a:off x="6010275" y="5600700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0.7925</cdr:x>
      <cdr:y>0.944</cdr:y>
    </cdr:from>
    <cdr:to>
      <cdr:x>0.8535</cdr:x>
      <cdr:y>0.99275</cdr:y>
    </cdr:to>
    <cdr:sp>
      <cdr:nvSpPr>
        <cdr:cNvPr id="7" name="TextBox 7"/>
        <cdr:cNvSpPr txBox="1">
          <a:spLocks noChangeArrowheads="1"/>
        </cdr:cNvSpPr>
      </cdr:nvSpPr>
      <cdr:spPr>
        <a:xfrm>
          <a:off x="6867525" y="5600700"/>
          <a:ext cx="533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0.90275</cdr:x>
      <cdr:y>0.944</cdr:y>
    </cdr:from>
    <cdr:to>
      <cdr:x>0.96825</cdr:x>
      <cdr:y>0.99275</cdr:y>
    </cdr:to>
    <cdr:sp>
      <cdr:nvSpPr>
        <cdr:cNvPr id="8" name="TextBox 8"/>
        <cdr:cNvSpPr txBox="1">
          <a:spLocks noChangeArrowheads="1"/>
        </cdr:cNvSpPr>
      </cdr:nvSpPr>
      <cdr:spPr>
        <a:xfrm>
          <a:off x="7829550" y="5600700"/>
          <a:ext cx="5715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0.12125</cdr:x>
      <cdr:y>0.20875</cdr:y>
    </cdr:from>
    <cdr:to>
      <cdr:x>0.9895</cdr:x>
      <cdr:y>0.389</cdr:y>
    </cdr:to>
    <cdr:sp>
      <cdr:nvSpPr>
        <cdr:cNvPr id="9" name="Rectangle 9"/>
        <cdr:cNvSpPr>
          <a:spLocks/>
        </cdr:cNvSpPr>
      </cdr:nvSpPr>
      <cdr:spPr>
        <a:xfrm>
          <a:off x="1047750" y="1238250"/>
          <a:ext cx="7534275" cy="1066800"/>
        </a:xfrm>
        <a:prstGeom prst="rect">
          <a:avLst/>
        </a:prstGeom>
        <a:solidFill>
          <a:srgbClr val="99FF6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0.32975</cdr:x>
      <cdr:y>0.1325</cdr:y>
    </cdr:from>
    <cdr:to>
      <cdr:x>0.7245</cdr:x>
      <cdr:y>0.18775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857500" y="781050"/>
          <a:ext cx="34290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91%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of Data Within 1800</a:t>
          </a:r>
          <a:r>
            <a:rPr lang="en-US" cap="none" sz="1400" b="0" i="0" u="none" baseline="30000">
              <a:latin typeface="Arial"/>
              <a:ea typeface="Arial"/>
              <a:cs typeface="Arial"/>
            </a:rPr>
            <a:t>o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-2000</a:t>
          </a:r>
          <a:r>
            <a:rPr lang="en-US" cap="none" sz="1400" b="0" i="0" u="none" baseline="30000">
              <a:latin typeface="Arial"/>
              <a:ea typeface="Arial"/>
              <a:cs typeface="Arial"/>
            </a:rPr>
            <a:t>o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F Range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0.1335</cdr:x>
      <cdr:y>0.9415</cdr:y>
    </cdr:from>
    <cdr:to>
      <cdr:x>0.20125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1152525" y="5581650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0.24275</cdr:x>
      <cdr:y>0.9415</cdr:y>
    </cdr:from>
    <cdr:to>
      <cdr:x>0.3115</cdr:x>
      <cdr:y>0.99025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5581650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0.35</cdr:x>
      <cdr:y>0.9415</cdr:y>
    </cdr:from>
    <cdr:to>
      <cdr:x>0.421</cdr:x>
      <cdr:y>0.99025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5581650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0.461</cdr:x>
      <cdr:y>0.9415</cdr:y>
    </cdr:from>
    <cdr:to>
      <cdr:x>0.52975</cdr:x>
      <cdr:y>0.99025</cdr:y>
    </cdr:to>
    <cdr:sp>
      <cdr:nvSpPr>
        <cdr:cNvPr id="4" name="TextBox 4"/>
        <cdr:cNvSpPr txBox="1">
          <a:spLocks noChangeArrowheads="1"/>
        </cdr:cNvSpPr>
      </cdr:nvSpPr>
      <cdr:spPr>
        <a:xfrm>
          <a:off x="3990975" y="5581650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0.5755</cdr:x>
      <cdr:y>0.9415</cdr:y>
    </cdr:from>
    <cdr:to>
      <cdr:x>0.64325</cdr:x>
      <cdr:y>0.99025</cdr:y>
    </cdr:to>
    <cdr:sp>
      <cdr:nvSpPr>
        <cdr:cNvPr id="5" name="TextBox 5"/>
        <cdr:cNvSpPr txBox="1">
          <a:spLocks noChangeArrowheads="1"/>
        </cdr:cNvSpPr>
      </cdr:nvSpPr>
      <cdr:spPr>
        <a:xfrm>
          <a:off x="4991100" y="5581650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0.6795</cdr:x>
      <cdr:y>0.9415</cdr:y>
    </cdr:from>
    <cdr:to>
      <cdr:x>0.7505</cdr:x>
      <cdr:y>0.99025</cdr:y>
    </cdr:to>
    <cdr:sp>
      <cdr:nvSpPr>
        <cdr:cNvPr id="6" name="TextBox 6"/>
        <cdr:cNvSpPr txBox="1">
          <a:spLocks noChangeArrowheads="1"/>
        </cdr:cNvSpPr>
      </cdr:nvSpPr>
      <cdr:spPr>
        <a:xfrm>
          <a:off x="5895975" y="5581650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0.792</cdr:x>
      <cdr:y>0.9415</cdr:y>
    </cdr:from>
    <cdr:to>
      <cdr:x>0.853</cdr:x>
      <cdr:y>0.99025</cdr:y>
    </cdr:to>
    <cdr:sp>
      <cdr:nvSpPr>
        <cdr:cNvPr id="7" name="TextBox 7"/>
        <cdr:cNvSpPr txBox="1">
          <a:spLocks noChangeArrowheads="1"/>
        </cdr:cNvSpPr>
      </cdr:nvSpPr>
      <cdr:spPr>
        <a:xfrm>
          <a:off x="6867525" y="5581650"/>
          <a:ext cx="533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0.903</cdr:x>
      <cdr:y>0.9415</cdr:y>
    </cdr:from>
    <cdr:to>
      <cdr:x>0.9685</cdr:x>
      <cdr:y>0.99025</cdr:y>
    </cdr:to>
    <cdr:sp>
      <cdr:nvSpPr>
        <cdr:cNvPr id="8" name="TextBox 8"/>
        <cdr:cNvSpPr txBox="1">
          <a:spLocks noChangeArrowheads="1"/>
        </cdr:cNvSpPr>
      </cdr:nvSpPr>
      <cdr:spPr>
        <a:xfrm>
          <a:off x="7829550" y="5581650"/>
          <a:ext cx="5715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0.116</cdr:x>
      <cdr:y>0.384</cdr:y>
    </cdr:from>
    <cdr:to>
      <cdr:x>0.9895</cdr:x>
      <cdr:y>0.522</cdr:y>
    </cdr:to>
    <cdr:sp>
      <cdr:nvSpPr>
        <cdr:cNvPr id="9" name="Rectangle 9"/>
        <cdr:cNvSpPr>
          <a:spLocks/>
        </cdr:cNvSpPr>
      </cdr:nvSpPr>
      <cdr:spPr>
        <a:xfrm>
          <a:off x="1000125" y="2276475"/>
          <a:ext cx="7581900" cy="819150"/>
        </a:xfrm>
        <a:prstGeom prst="rect">
          <a:avLst/>
        </a:prstGeom>
        <a:solidFill>
          <a:srgbClr val="99FF6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0.34125</cdr:x>
      <cdr:y>0.28975</cdr:y>
    </cdr:from>
    <cdr:to>
      <cdr:x>0.69175</cdr:x>
      <cdr:y>0.3385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52750" y="1714500"/>
          <a:ext cx="30384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78%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of Data Within 2150 +/- 50 FPM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0.1075</cdr:x>
      <cdr:y>0.939</cdr:y>
    </cdr:from>
    <cdr:to>
      <cdr:x>0.17525</cdr:x>
      <cdr:y>0.98775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5562600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0.21175</cdr:x>
      <cdr:y>0.939</cdr:y>
    </cdr:from>
    <cdr:to>
      <cdr:x>0.2805</cdr:x>
      <cdr:y>0.98775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828800" y="5562600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0.312</cdr:x>
      <cdr:y>0.939</cdr:y>
    </cdr:from>
    <cdr:to>
      <cdr:x>0.383</cdr:x>
      <cdr:y>0.98775</cdr:y>
    </cdr:to>
    <cdr:sp>
      <cdr:nvSpPr>
        <cdr:cNvPr id="3" name="TextBox 3"/>
        <cdr:cNvSpPr txBox="1">
          <a:spLocks noChangeArrowheads="1"/>
        </cdr:cNvSpPr>
      </cdr:nvSpPr>
      <cdr:spPr>
        <a:xfrm>
          <a:off x="2705100" y="5562600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0.41825</cdr:x>
      <cdr:y>0.939</cdr:y>
    </cdr:from>
    <cdr:to>
      <cdr:x>0.487</cdr:x>
      <cdr:y>0.98775</cdr:y>
    </cdr:to>
    <cdr:sp>
      <cdr:nvSpPr>
        <cdr:cNvPr id="4" name="TextBox 4"/>
        <cdr:cNvSpPr txBox="1">
          <a:spLocks noChangeArrowheads="1"/>
        </cdr:cNvSpPr>
      </cdr:nvSpPr>
      <cdr:spPr>
        <a:xfrm>
          <a:off x="3629025" y="5562600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0.525</cdr:x>
      <cdr:y>0.939</cdr:y>
    </cdr:from>
    <cdr:to>
      <cdr:x>0.59275</cdr:x>
      <cdr:y>0.98775</cdr:y>
    </cdr:to>
    <cdr:sp>
      <cdr:nvSpPr>
        <cdr:cNvPr id="5" name="TextBox 5"/>
        <cdr:cNvSpPr txBox="1">
          <a:spLocks noChangeArrowheads="1"/>
        </cdr:cNvSpPr>
      </cdr:nvSpPr>
      <cdr:spPr>
        <a:xfrm>
          <a:off x="4552950" y="5562600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0.626</cdr:x>
      <cdr:y>0.939</cdr:y>
    </cdr:from>
    <cdr:to>
      <cdr:x>0.697</cdr:x>
      <cdr:y>0.98775</cdr:y>
    </cdr:to>
    <cdr:sp>
      <cdr:nvSpPr>
        <cdr:cNvPr id="6" name="TextBox 6"/>
        <cdr:cNvSpPr txBox="1">
          <a:spLocks noChangeArrowheads="1"/>
        </cdr:cNvSpPr>
      </cdr:nvSpPr>
      <cdr:spPr>
        <a:xfrm>
          <a:off x="5429250" y="5562600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0.73125</cdr:x>
      <cdr:y>0.939</cdr:y>
    </cdr:from>
    <cdr:to>
      <cdr:x>0.79225</cdr:x>
      <cdr:y>0.98775</cdr:y>
    </cdr:to>
    <cdr:sp>
      <cdr:nvSpPr>
        <cdr:cNvPr id="7" name="TextBox 7"/>
        <cdr:cNvSpPr txBox="1">
          <a:spLocks noChangeArrowheads="1"/>
        </cdr:cNvSpPr>
      </cdr:nvSpPr>
      <cdr:spPr>
        <a:xfrm>
          <a:off x="6343650" y="5562600"/>
          <a:ext cx="533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0.84075</cdr:x>
      <cdr:y>0.939</cdr:y>
    </cdr:from>
    <cdr:to>
      <cdr:x>0.90625</cdr:x>
      <cdr:y>0.98775</cdr:y>
    </cdr:to>
    <cdr:sp>
      <cdr:nvSpPr>
        <cdr:cNvPr id="8" name="TextBox 8"/>
        <cdr:cNvSpPr txBox="1">
          <a:spLocks noChangeArrowheads="1"/>
        </cdr:cNvSpPr>
      </cdr:nvSpPr>
      <cdr:spPr>
        <a:xfrm>
          <a:off x="7286625" y="5562600"/>
          <a:ext cx="5715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0.08675</cdr:x>
      <cdr:y>0.65425</cdr:y>
    </cdr:from>
    <cdr:to>
      <cdr:x>0.91525</cdr:x>
      <cdr:y>0.8345</cdr:y>
    </cdr:to>
    <cdr:sp>
      <cdr:nvSpPr>
        <cdr:cNvPr id="9" name="Rectangle 9"/>
        <cdr:cNvSpPr>
          <a:spLocks/>
        </cdr:cNvSpPr>
      </cdr:nvSpPr>
      <cdr:spPr>
        <a:xfrm>
          <a:off x="752475" y="3876675"/>
          <a:ext cx="7191375" cy="1066800"/>
        </a:xfrm>
        <a:prstGeom prst="rect">
          <a:avLst/>
        </a:prstGeom>
        <a:solidFill>
          <a:srgbClr val="99FF6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0.91525</cdr:x>
      <cdr:y>0.80675</cdr:y>
    </cdr:from>
    <cdr:to>
      <cdr:x>1</cdr:x>
      <cdr:y>0.8555</cdr:y>
    </cdr:to>
    <cdr:sp>
      <cdr:nvSpPr>
        <cdr:cNvPr id="10" name="TextBox 11"/>
        <cdr:cNvSpPr txBox="1">
          <a:spLocks noChangeArrowheads="1"/>
        </cdr:cNvSpPr>
      </cdr:nvSpPr>
      <cdr:spPr>
        <a:xfrm>
          <a:off x="7934325" y="4781550"/>
          <a:ext cx="7429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4/27/01</a:t>
          </a:r>
        </a:p>
      </cdr:txBody>
    </cdr:sp>
  </cdr:relSizeAnchor>
  <cdr:relSizeAnchor xmlns:cdr="http://schemas.openxmlformats.org/drawingml/2006/chartDrawing">
    <cdr:from>
      <cdr:x>0.91525</cdr:x>
      <cdr:y>0.7225</cdr:y>
    </cdr:from>
    <cdr:to>
      <cdr:x>1</cdr:x>
      <cdr:y>0.77125</cdr:y>
    </cdr:to>
    <cdr:sp>
      <cdr:nvSpPr>
        <cdr:cNvPr id="11" name="TextBox 12"/>
        <cdr:cNvSpPr txBox="1">
          <a:spLocks noChangeArrowheads="1"/>
        </cdr:cNvSpPr>
      </cdr:nvSpPr>
      <cdr:spPr>
        <a:xfrm>
          <a:off x="7934325" y="4286250"/>
          <a:ext cx="7429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5/04/01</a:t>
          </a:r>
        </a:p>
      </cdr:txBody>
    </cdr:sp>
  </cdr:relSizeAnchor>
  <cdr:relSizeAnchor xmlns:cdr="http://schemas.openxmlformats.org/drawingml/2006/chartDrawing">
    <cdr:from>
      <cdr:x>0.91525</cdr:x>
      <cdr:y>0.63875</cdr:y>
    </cdr:from>
    <cdr:to>
      <cdr:x>1</cdr:x>
      <cdr:y>0.6875</cdr:y>
    </cdr:to>
    <cdr:sp>
      <cdr:nvSpPr>
        <cdr:cNvPr id="12" name="TextBox 13"/>
        <cdr:cNvSpPr txBox="1">
          <a:spLocks noChangeArrowheads="1"/>
        </cdr:cNvSpPr>
      </cdr:nvSpPr>
      <cdr:spPr>
        <a:xfrm>
          <a:off x="7934325" y="3781425"/>
          <a:ext cx="7429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5/11/01</a:t>
          </a:r>
        </a:p>
      </cdr:txBody>
    </cdr:sp>
  </cdr:relSizeAnchor>
  <cdr:relSizeAnchor xmlns:cdr="http://schemas.openxmlformats.org/drawingml/2006/chartDrawing">
    <cdr:from>
      <cdr:x>0.91525</cdr:x>
      <cdr:y>0.54475</cdr:y>
    </cdr:from>
    <cdr:to>
      <cdr:x>1</cdr:x>
      <cdr:y>0.5935</cdr:y>
    </cdr:to>
    <cdr:sp>
      <cdr:nvSpPr>
        <cdr:cNvPr id="13" name="TextBox 14"/>
        <cdr:cNvSpPr txBox="1">
          <a:spLocks noChangeArrowheads="1"/>
        </cdr:cNvSpPr>
      </cdr:nvSpPr>
      <cdr:spPr>
        <a:xfrm>
          <a:off x="7934325" y="3228975"/>
          <a:ext cx="7429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5/18/01</a:t>
          </a:r>
        </a:p>
      </cdr:txBody>
    </cdr:sp>
  </cdr:relSizeAnchor>
  <cdr:relSizeAnchor xmlns:cdr="http://schemas.openxmlformats.org/drawingml/2006/chartDrawing">
    <cdr:from>
      <cdr:x>0.91525</cdr:x>
      <cdr:y>0.448</cdr:y>
    </cdr:from>
    <cdr:to>
      <cdr:x>1</cdr:x>
      <cdr:y>0.49675</cdr:y>
    </cdr:to>
    <cdr:sp>
      <cdr:nvSpPr>
        <cdr:cNvPr id="14" name="TextBox 15"/>
        <cdr:cNvSpPr txBox="1">
          <a:spLocks noChangeArrowheads="1"/>
        </cdr:cNvSpPr>
      </cdr:nvSpPr>
      <cdr:spPr>
        <a:xfrm>
          <a:off x="7934325" y="2657475"/>
          <a:ext cx="7429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5/25/01</a:t>
          </a:r>
        </a:p>
      </cdr:txBody>
    </cdr:sp>
  </cdr:relSizeAnchor>
  <cdr:relSizeAnchor xmlns:cdr="http://schemas.openxmlformats.org/drawingml/2006/chartDrawing">
    <cdr:from>
      <cdr:x>0.91525</cdr:x>
      <cdr:y>0.35875</cdr:y>
    </cdr:from>
    <cdr:to>
      <cdr:x>1</cdr:x>
      <cdr:y>0.4075</cdr:y>
    </cdr:to>
    <cdr:sp>
      <cdr:nvSpPr>
        <cdr:cNvPr id="15" name="TextBox 16"/>
        <cdr:cNvSpPr txBox="1">
          <a:spLocks noChangeArrowheads="1"/>
        </cdr:cNvSpPr>
      </cdr:nvSpPr>
      <cdr:spPr>
        <a:xfrm>
          <a:off x="7934325" y="2124075"/>
          <a:ext cx="7429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6/01/01</a:t>
          </a:r>
        </a:p>
      </cdr:txBody>
    </cdr:sp>
  </cdr:relSizeAnchor>
  <cdr:relSizeAnchor xmlns:cdr="http://schemas.openxmlformats.org/drawingml/2006/chartDrawing">
    <cdr:from>
      <cdr:x>0.91525</cdr:x>
      <cdr:y>0.2695</cdr:y>
    </cdr:from>
    <cdr:to>
      <cdr:x>1</cdr:x>
      <cdr:y>0.31825</cdr:y>
    </cdr:to>
    <cdr:sp>
      <cdr:nvSpPr>
        <cdr:cNvPr id="16" name="TextBox 17"/>
        <cdr:cNvSpPr txBox="1">
          <a:spLocks noChangeArrowheads="1"/>
        </cdr:cNvSpPr>
      </cdr:nvSpPr>
      <cdr:spPr>
        <a:xfrm>
          <a:off x="7934325" y="1590675"/>
          <a:ext cx="7429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6/08/01</a:t>
          </a:r>
        </a:p>
      </cdr:txBody>
    </cdr:sp>
  </cdr:relSizeAnchor>
  <cdr:relSizeAnchor xmlns:cdr="http://schemas.openxmlformats.org/drawingml/2006/chartDrawing">
    <cdr:from>
      <cdr:x>0.91525</cdr:x>
      <cdr:y>0.181</cdr:y>
    </cdr:from>
    <cdr:to>
      <cdr:x>1</cdr:x>
      <cdr:y>0.22975</cdr:y>
    </cdr:to>
    <cdr:sp>
      <cdr:nvSpPr>
        <cdr:cNvPr id="17" name="TextBox 18"/>
        <cdr:cNvSpPr txBox="1">
          <a:spLocks noChangeArrowheads="1"/>
        </cdr:cNvSpPr>
      </cdr:nvSpPr>
      <cdr:spPr>
        <a:xfrm>
          <a:off x="7934325" y="1066800"/>
          <a:ext cx="7429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6/15/01</a:t>
          </a:r>
        </a:p>
      </cdr:txBody>
    </cdr:sp>
  </cdr:relSizeAnchor>
  <cdr:relSizeAnchor xmlns:cdr="http://schemas.openxmlformats.org/drawingml/2006/chartDrawing">
    <cdr:from>
      <cdr:x>0.12475</cdr:x>
      <cdr:y>0.13225</cdr:y>
    </cdr:from>
    <cdr:to>
      <cdr:x>0.14725</cdr:x>
      <cdr:y>0.1655</cdr:y>
    </cdr:to>
    <cdr:sp>
      <cdr:nvSpPr>
        <cdr:cNvPr id="18" name="Rectangle 19"/>
        <cdr:cNvSpPr>
          <a:spLocks/>
        </cdr:cNvSpPr>
      </cdr:nvSpPr>
      <cdr:spPr>
        <a:xfrm>
          <a:off x="1076325" y="781050"/>
          <a:ext cx="190500" cy="2000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0.64525</cdr:x>
      <cdr:y>0.13225</cdr:y>
    </cdr:from>
    <cdr:to>
      <cdr:x>0.66675</cdr:x>
      <cdr:y>0.16475</cdr:y>
    </cdr:to>
    <cdr:sp>
      <cdr:nvSpPr>
        <cdr:cNvPr id="19" name="Rectangle 20"/>
        <cdr:cNvSpPr>
          <a:spLocks/>
        </cdr:cNvSpPr>
      </cdr:nvSpPr>
      <cdr:spPr>
        <a:xfrm>
          <a:off x="5591175" y="781050"/>
          <a:ext cx="190500" cy="1905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0.3725</cdr:x>
      <cdr:y>0.13225</cdr:y>
    </cdr:from>
    <cdr:to>
      <cdr:x>0.394</cdr:x>
      <cdr:y>0.16475</cdr:y>
    </cdr:to>
    <cdr:sp>
      <cdr:nvSpPr>
        <cdr:cNvPr id="20" name="Rectangle 21"/>
        <cdr:cNvSpPr>
          <a:spLocks/>
        </cdr:cNvSpPr>
      </cdr:nvSpPr>
      <cdr:spPr>
        <a:xfrm>
          <a:off x="3228975" y="781050"/>
          <a:ext cx="19050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0.15625</cdr:x>
      <cdr:y>0.13225</cdr:y>
    </cdr:from>
    <cdr:to>
      <cdr:x>0.22175</cdr:x>
      <cdr:y>0.181</cdr:y>
    </cdr:to>
    <cdr:sp>
      <cdr:nvSpPr>
        <cdr:cNvPr id="21" name="TextBox 22"/>
        <cdr:cNvSpPr txBox="1">
          <a:spLocks noChangeArrowheads="1"/>
        </cdr:cNvSpPr>
      </cdr:nvSpPr>
      <cdr:spPr>
        <a:xfrm>
          <a:off x="1352550" y="781050"/>
          <a:ext cx="5715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Good</a:t>
          </a:r>
        </a:p>
      </cdr:txBody>
    </cdr:sp>
  </cdr:relSizeAnchor>
  <cdr:relSizeAnchor xmlns:cdr="http://schemas.openxmlformats.org/drawingml/2006/chartDrawing">
    <cdr:from>
      <cdr:x>0.4075</cdr:x>
      <cdr:y>0.13225</cdr:y>
    </cdr:from>
    <cdr:to>
      <cdr:x>0.525</cdr:x>
      <cdr:y>0.181</cdr:y>
    </cdr:to>
    <cdr:sp>
      <cdr:nvSpPr>
        <cdr:cNvPr id="22" name="TextBox 23"/>
        <cdr:cNvSpPr txBox="1">
          <a:spLocks noChangeArrowheads="1"/>
        </cdr:cNvSpPr>
      </cdr:nvSpPr>
      <cdr:spPr>
        <a:xfrm>
          <a:off x="3533775" y="781050"/>
          <a:ext cx="10191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Acceptable</a:t>
          </a:r>
        </a:p>
      </cdr:txBody>
    </cdr:sp>
  </cdr:relSizeAnchor>
  <cdr:relSizeAnchor xmlns:cdr="http://schemas.openxmlformats.org/drawingml/2006/chartDrawing">
    <cdr:from>
      <cdr:x>0.68825</cdr:x>
      <cdr:y>0.13225</cdr:y>
    </cdr:from>
    <cdr:to>
      <cdr:x>0.797</cdr:x>
      <cdr:y>0.181</cdr:y>
    </cdr:to>
    <cdr:sp>
      <cdr:nvSpPr>
        <cdr:cNvPr id="23" name="TextBox 24"/>
        <cdr:cNvSpPr txBox="1">
          <a:spLocks noChangeArrowheads="1"/>
        </cdr:cNvSpPr>
      </cdr:nvSpPr>
      <cdr:spPr>
        <a:xfrm>
          <a:off x="5962650" y="781050"/>
          <a:ext cx="9429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Too Long!</a:t>
          </a:r>
        </a:p>
      </cdr:txBody>
    </cdr:sp>
  </cdr:relSizeAnchor>
  <cdr:relSizeAnchor xmlns:cdr="http://schemas.openxmlformats.org/drawingml/2006/chartDrawing">
    <cdr:from>
      <cdr:x>0.91525</cdr:x>
      <cdr:y>0.888</cdr:y>
    </cdr:from>
    <cdr:to>
      <cdr:x>1</cdr:x>
      <cdr:y>0.93675</cdr:y>
    </cdr:to>
    <cdr:sp>
      <cdr:nvSpPr>
        <cdr:cNvPr id="24" name="TextBox 25"/>
        <cdr:cNvSpPr txBox="1">
          <a:spLocks noChangeArrowheads="1"/>
        </cdr:cNvSpPr>
      </cdr:nvSpPr>
      <cdr:spPr>
        <a:xfrm>
          <a:off x="7934325" y="5267325"/>
          <a:ext cx="7429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4/20/01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0.12425</cdr:x>
      <cdr:y>0.939</cdr:y>
    </cdr:from>
    <cdr:to>
      <cdr:x>0.192</cdr:x>
      <cdr:y>0.98775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76325" y="5562600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0.2325</cdr:x>
      <cdr:y>0.939</cdr:y>
    </cdr:from>
    <cdr:to>
      <cdr:x>0.30125</cdr:x>
      <cdr:y>0.98775</cdr:y>
    </cdr:to>
    <cdr:sp>
      <cdr:nvSpPr>
        <cdr:cNvPr id="2" name="TextBox 2"/>
        <cdr:cNvSpPr txBox="1">
          <a:spLocks noChangeArrowheads="1"/>
        </cdr:cNvSpPr>
      </cdr:nvSpPr>
      <cdr:spPr>
        <a:xfrm>
          <a:off x="2009775" y="5562600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0.34475</cdr:x>
      <cdr:y>0.939</cdr:y>
    </cdr:from>
    <cdr:to>
      <cdr:x>0.41575</cdr:x>
      <cdr:y>0.98775</cdr:y>
    </cdr:to>
    <cdr:sp>
      <cdr:nvSpPr>
        <cdr:cNvPr id="3" name="TextBox 3"/>
        <cdr:cNvSpPr txBox="1">
          <a:spLocks noChangeArrowheads="1"/>
        </cdr:cNvSpPr>
      </cdr:nvSpPr>
      <cdr:spPr>
        <a:xfrm>
          <a:off x="2990850" y="5562600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0.452</cdr:x>
      <cdr:y>0.939</cdr:y>
    </cdr:from>
    <cdr:to>
      <cdr:x>0.52075</cdr:x>
      <cdr:y>0.98775</cdr:y>
    </cdr:to>
    <cdr:sp>
      <cdr:nvSpPr>
        <cdr:cNvPr id="4" name="TextBox 4"/>
        <cdr:cNvSpPr txBox="1">
          <a:spLocks noChangeArrowheads="1"/>
        </cdr:cNvSpPr>
      </cdr:nvSpPr>
      <cdr:spPr>
        <a:xfrm>
          <a:off x="3914775" y="5562600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0.567</cdr:x>
      <cdr:y>0.939</cdr:y>
    </cdr:from>
    <cdr:to>
      <cdr:x>0.63475</cdr:x>
      <cdr:y>0.98775</cdr:y>
    </cdr:to>
    <cdr:sp>
      <cdr:nvSpPr>
        <cdr:cNvPr id="5" name="TextBox 5"/>
        <cdr:cNvSpPr txBox="1">
          <a:spLocks noChangeArrowheads="1"/>
        </cdr:cNvSpPr>
      </cdr:nvSpPr>
      <cdr:spPr>
        <a:xfrm>
          <a:off x="4914900" y="5562600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0.6725</cdr:x>
      <cdr:y>0.939</cdr:y>
    </cdr:from>
    <cdr:to>
      <cdr:x>0.7435</cdr:x>
      <cdr:y>0.98775</cdr:y>
    </cdr:to>
    <cdr:sp>
      <cdr:nvSpPr>
        <cdr:cNvPr id="6" name="TextBox 6"/>
        <cdr:cNvSpPr txBox="1">
          <a:spLocks noChangeArrowheads="1"/>
        </cdr:cNvSpPr>
      </cdr:nvSpPr>
      <cdr:spPr>
        <a:xfrm>
          <a:off x="5829300" y="5562600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0.792</cdr:x>
      <cdr:y>0.939</cdr:y>
    </cdr:from>
    <cdr:to>
      <cdr:x>0.853</cdr:x>
      <cdr:y>0.98775</cdr:y>
    </cdr:to>
    <cdr:sp>
      <cdr:nvSpPr>
        <cdr:cNvPr id="7" name="TextBox 7"/>
        <cdr:cNvSpPr txBox="1">
          <a:spLocks noChangeArrowheads="1"/>
        </cdr:cNvSpPr>
      </cdr:nvSpPr>
      <cdr:spPr>
        <a:xfrm>
          <a:off x="6867525" y="5562600"/>
          <a:ext cx="533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0.90625</cdr:x>
      <cdr:y>0.939</cdr:y>
    </cdr:from>
    <cdr:to>
      <cdr:x>0.97175</cdr:x>
      <cdr:y>0.98775</cdr:y>
    </cdr:to>
    <cdr:sp>
      <cdr:nvSpPr>
        <cdr:cNvPr id="8" name="TextBox 8"/>
        <cdr:cNvSpPr txBox="1">
          <a:spLocks noChangeArrowheads="1"/>
        </cdr:cNvSpPr>
      </cdr:nvSpPr>
      <cdr:spPr>
        <a:xfrm>
          <a:off x="7858125" y="5562600"/>
          <a:ext cx="5715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0.1075</cdr:x>
      <cdr:y>0.5975</cdr:y>
    </cdr:from>
    <cdr:to>
      <cdr:x>0.9895</cdr:x>
      <cdr:y>0.5985</cdr:y>
    </cdr:to>
    <cdr:sp>
      <cdr:nvSpPr>
        <cdr:cNvPr id="9" name="Line 9"/>
        <cdr:cNvSpPr>
          <a:spLocks/>
        </cdr:cNvSpPr>
      </cdr:nvSpPr>
      <cdr:spPr>
        <a:xfrm>
          <a:off x="923925" y="3543300"/>
          <a:ext cx="7658100" cy="9525"/>
        </a:xfrm>
        <a:prstGeom prst="line">
          <a:avLst/>
        </a:prstGeom>
        <a:noFill/>
        <a:ln w="38100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0.12625</cdr:x>
      <cdr:y>0.9415</cdr:y>
    </cdr:from>
    <cdr:to>
      <cdr:x>0.194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1095375" y="5581650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0.2325</cdr:x>
      <cdr:y>0.9415</cdr:y>
    </cdr:from>
    <cdr:to>
      <cdr:x>0.30125</cdr:x>
      <cdr:y>0.99025</cdr:y>
    </cdr:to>
    <cdr:sp>
      <cdr:nvSpPr>
        <cdr:cNvPr id="2" name="TextBox 2"/>
        <cdr:cNvSpPr txBox="1">
          <a:spLocks noChangeArrowheads="1"/>
        </cdr:cNvSpPr>
      </cdr:nvSpPr>
      <cdr:spPr>
        <a:xfrm>
          <a:off x="2009775" y="5581650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0.343</cdr:x>
      <cdr:y>0.9415</cdr:y>
    </cdr:from>
    <cdr:to>
      <cdr:x>0.414</cdr:x>
      <cdr:y>0.99025</cdr:y>
    </cdr:to>
    <cdr:sp>
      <cdr:nvSpPr>
        <cdr:cNvPr id="3" name="TextBox 3"/>
        <cdr:cNvSpPr txBox="1">
          <a:spLocks noChangeArrowheads="1"/>
        </cdr:cNvSpPr>
      </cdr:nvSpPr>
      <cdr:spPr>
        <a:xfrm>
          <a:off x="2971800" y="5581650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0.452</cdr:x>
      <cdr:y>0.9415</cdr:y>
    </cdr:from>
    <cdr:to>
      <cdr:x>0.52075</cdr:x>
      <cdr:y>0.99025</cdr:y>
    </cdr:to>
    <cdr:sp>
      <cdr:nvSpPr>
        <cdr:cNvPr id="4" name="TextBox 4"/>
        <cdr:cNvSpPr txBox="1">
          <a:spLocks noChangeArrowheads="1"/>
        </cdr:cNvSpPr>
      </cdr:nvSpPr>
      <cdr:spPr>
        <a:xfrm>
          <a:off x="3914775" y="5581650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0.567</cdr:x>
      <cdr:y>0.9415</cdr:y>
    </cdr:from>
    <cdr:to>
      <cdr:x>0.63475</cdr:x>
      <cdr:y>0.99025</cdr:y>
    </cdr:to>
    <cdr:sp>
      <cdr:nvSpPr>
        <cdr:cNvPr id="5" name="TextBox 5"/>
        <cdr:cNvSpPr txBox="1">
          <a:spLocks noChangeArrowheads="1"/>
        </cdr:cNvSpPr>
      </cdr:nvSpPr>
      <cdr:spPr>
        <a:xfrm>
          <a:off x="4914900" y="5581650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0.67425</cdr:x>
      <cdr:y>0.9415</cdr:y>
    </cdr:from>
    <cdr:to>
      <cdr:x>0.74525</cdr:x>
      <cdr:y>0.99025</cdr:y>
    </cdr:to>
    <cdr:sp>
      <cdr:nvSpPr>
        <cdr:cNvPr id="6" name="TextBox 6"/>
        <cdr:cNvSpPr txBox="1">
          <a:spLocks noChangeArrowheads="1"/>
        </cdr:cNvSpPr>
      </cdr:nvSpPr>
      <cdr:spPr>
        <a:xfrm>
          <a:off x="5848350" y="5581650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0.7885</cdr:x>
      <cdr:y>0.9415</cdr:y>
    </cdr:from>
    <cdr:to>
      <cdr:x>0.8495</cdr:x>
      <cdr:y>0.99025</cdr:y>
    </cdr:to>
    <cdr:sp>
      <cdr:nvSpPr>
        <cdr:cNvPr id="7" name="TextBox 7"/>
        <cdr:cNvSpPr txBox="1">
          <a:spLocks noChangeArrowheads="1"/>
        </cdr:cNvSpPr>
      </cdr:nvSpPr>
      <cdr:spPr>
        <a:xfrm>
          <a:off x="6838950" y="5581650"/>
          <a:ext cx="533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0.89375</cdr:x>
      <cdr:y>0.9415</cdr:y>
    </cdr:from>
    <cdr:to>
      <cdr:x>0.95925</cdr:x>
      <cdr:y>0.99025</cdr:y>
    </cdr:to>
    <cdr:sp>
      <cdr:nvSpPr>
        <cdr:cNvPr id="8" name="TextBox 8"/>
        <cdr:cNvSpPr txBox="1">
          <a:spLocks noChangeArrowheads="1"/>
        </cdr:cNvSpPr>
      </cdr:nvSpPr>
      <cdr:spPr>
        <a:xfrm>
          <a:off x="7753350" y="5581650"/>
          <a:ext cx="5715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0.944</cdr:y>
    </cdr:from>
    <cdr:to>
      <cdr:x>0.19025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057275" y="5600700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0.22875</cdr:x>
      <cdr:y>0.944</cdr:y>
    </cdr:from>
    <cdr:to>
      <cdr:x>0.2975</cdr:x>
      <cdr:y>0.99275</cdr:y>
    </cdr:to>
    <cdr:sp>
      <cdr:nvSpPr>
        <cdr:cNvPr id="2" name="TextBox 2"/>
        <cdr:cNvSpPr txBox="1">
          <a:spLocks noChangeArrowheads="1"/>
        </cdr:cNvSpPr>
      </cdr:nvSpPr>
      <cdr:spPr>
        <a:xfrm>
          <a:off x="1981200" y="5600700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0.343</cdr:x>
      <cdr:y>0.944</cdr:y>
    </cdr:from>
    <cdr:to>
      <cdr:x>0.414</cdr:x>
      <cdr:y>0.99275</cdr:y>
    </cdr:to>
    <cdr:sp>
      <cdr:nvSpPr>
        <cdr:cNvPr id="3" name="TextBox 3"/>
        <cdr:cNvSpPr txBox="1">
          <a:spLocks noChangeArrowheads="1"/>
        </cdr:cNvSpPr>
      </cdr:nvSpPr>
      <cdr:spPr>
        <a:xfrm>
          <a:off x="2971800" y="5600700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0.45375</cdr:x>
      <cdr:y>0.944</cdr:y>
    </cdr:from>
    <cdr:to>
      <cdr:x>0.5225</cdr:x>
      <cdr:y>0.99275</cdr:y>
    </cdr:to>
    <cdr:sp>
      <cdr:nvSpPr>
        <cdr:cNvPr id="4" name="TextBox 4"/>
        <cdr:cNvSpPr txBox="1">
          <a:spLocks noChangeArrowheads="1"/>
        </cdr:cNvSpPr>
      </cdr:nvSpPr>
      <cdr:spPr>
        <a:xfrm>
          <a:off x="3933825" y="5600700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0.567</cdr:x>
      <cdr:y>0.944</cdr:y>
    </cdr:from>
    <cdr:to>
      <cdr:x>0.63475</cdr:x>
      <cdr:y>0.99275</cdr:y>
    </cdr:to>
    <cdr:sp>
      <cdr:nvSpPr>
        <cdr:cNvPr id="5" name="TextBox 5"/>
        <cdr:cNvSpPr txBox="1">
          <a:spLocks noChangeArrowheads="1"/>
        </cdr:cNvSpPr>
      </cdr:nvSpPr>
      <cdr:spPr>
        <a:xfrm>
          <a:off x="4914900" y="5600700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0.676</cdr:x>
      <cdr:y>0.944</cdr:y>
    </cdr:from>
    <cdr:to>
      <cdr:x>0.747</cdr:x>
      <cdr:y>0.99275</cdr:y>
    </cdr:to>
    <cdr:sp>
      <cdr:nvSpPr>
        <cdr:cNvPr id="6" name="TextBox 6"/>
        <cdr:cNvSpPr txBox="1">
          <a:spLocks noChangeArrowheads="1"/>
        </cdr:cNvSpPr>
      </cdr:nvSpPr>
      <cdr:spPr>
        <a:xfrm>
          <a:off x="5857875" y="5600700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0.792</cdr:x>
      <cdr:y>0.944</cdr:y>
    </cdr:from>
    <cdr:to>
      <cdr:x>0.853</cdr:x>
      <cdr:y>0.99275</cdr:y>
    </cdr:to>
    <cdr:sp>
      <cdr:nvSpPr>
        <cdr:cNvPr id="7" name="TextBox 7"/>
        <cdr:cNvSpPr txBox="1">
          <a:spLocks noChangeArrowheads="1"/>
        </cdr:cNvSpPr>
      </cdr:nvSpPr>
      <cdr:spPr>
        <a:xfrm>
          <a:off x="6867525" y="5600700"/>
          <a:ext cx="533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0.89575</cdr:x>
      <cdr:y>0.944</cdr:y>
    </cdr:from>
    <cdr:to>
      <cdr:x>0.96125</cdr:x>
      <cdr:y>0.99275</cdr:y>
    </cdr:to>
    <cdr:sp>
      <cdr:nvSpPr>
        <cdr:cNvPr id="8" name="TextBox 8"/>
        <cdr:cNvSpPr txBox="1">
          <a:spLocks noChangeArrowheads="1"/>
        </cdr:cNvSpPr>
      </cdr:nvSpPr>
      <cdr:spPr>
        <a:xfrm>
          <a:off x="7772400" y="5600700"/>
          <a:ext cx="5715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0.104</cdr:x>
      <cdr:y>0.4125</cdr:y>
    </cdr:from>
    <cdr:to>
      <cdr:x>0.98775</cdr:x>
      <cdr:y>0.4125</cdr:y>
    </cdr:to>
    <cdr:sp>
      <cdr:nvSpPr>
        <cdr:cNvPr id="9" name="Line 9"/>
        <cdr:cNvSpPr>
          <a:spLocks/>
        </cdr:cNvSpPr>
      </cdr:nvSpPr>
      <cdr:spPr>
        <a:xfrm>
          <a:off x="895350" y="2438400"/>
          <a:ext cx="7667625" cy="0"/>
        </a:xfrm>
        <a:prstGeom prst="line">
          <a:avLst/>
        </a:prstGeom>
        <a:noFill/>
        <a:ln w="38100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0.11275</cdr:x>
      <cdr:y>0.17075</cdr:y>
    </cdr:from>
    <cdr:to>
      <cdr:x>0.988</cdr:x>
      <cdr:y>0.2495</cdr:y>
    </cdr:to>
    <cdr:sp>
      <cdr:nvSpPr>
        <cdr:cNvPr id="1" name="Rectangle 1"/>
        <cdr:cNvSpPr>
          <a:spLocks/>
        </cdr:cNvSpPr>
      </cdr:nvSpPr>
      <cdr:spPr>
        <a:xfrm>
          <a:off x="971550" y="1009650"/>
          <a:ext cx="7591425" cy="466725"/>
        </a:xfrm>
        <a:prstGeom prst="rect">
          <a:avLst/>
        </a:prstGeom>
        <a:solidFill>
          <a:srgbClr val="99FF6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0.13025</cdr:x>
      <cdr:y>0.9465</cdr:y>
    </cdr:from>
    <cdr:to>
      <cdr:x>0.198</cdr:x>
      <cdr:y>0.99525</cdr:y>
    </cdr:to>
    <cdr:sp>
      <cdr:nvSpPr>
        <cdr:cNvPr id="2" name="TextBox 2"/>
        <cdr:cNvSpPr txBox="1">
          <a:spLocks noChangeArrowheads="1"/>
        </cdr:cNvSpPr>
      </cdr:nvSpPr>
      <cdr:spPr>
        <a:xfrm>
          <a:off x="1123950" y="5610225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0.2415</cdr:x>
      <cdr:y>0.9465</cdr:y>
    </cdr:from>
    <cdr:to>
      <cdr:x>0.31025</cdr:x>
      <cdr:y>0.99525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0" y="5610225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0.35</cdr:x>
      <cdr:y>0.9465</cdr:y>
    </cdr:from>
    <cdr:to>
      <cdr:x>0.421</cdr:x>
      <cdr:y>0.99525</cdr:y>
    </cdr:to>
    <cdr:sp>
      <cdr:nvSpPr>
        <cdr:cNvPr id="4" name="TextBox 4"/>
        <cdr:cNvSpPr txBox="1">
          <a:spLocks noChangeArrowheads="1"/>
        </cdr:cNvSpPr>
      </cdr:nvSpPr>
      <cdr:spPr>
        <a:xfrm>
          <a:off x="3028950" y="5610225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0.461</cdr:x>
      <cdr:y>0.9465</cdr:y>
    </cdr:from>
    <cdr:to>
      <cdr:x>0.52975</cdr:x>
      <cdr:y>0.99525</cdr:y>
    </cdr:to>
    <cdr:sp>
      <cdr:nvSpPr>
        <cdr:cNvPr id="5" name="TextBox 5"/>
        <cdr:cNvSpPr txBox="1">
          <a:spLocks noChangeArrowheads="1"/>
        </cdr:cNvSpPr>
      </cdr:nvSpPr>
      <cdr:spPr>
        <a:xfrm>
          <a:off x="3990975" y="5610225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0.57675</cdr:x>
      <cdr:y>0.9465</cdr:y>
    </cdr:from>
    <cdr:to>
      <cdr:x>0.6445</cdr:x>
      <cdr:y>0.99525</cdr:y>
    </cdr:to>
    <cdr:sp>
      <cdr:nvSpPr>
        <cdr:cNvPr id="6" name="TextBox 6"/>
        <cdr:cNvSpPr txBox="1">
          <a:spLocks noChangeArrowheads="1"/>
        </cdr:cNvSpPr>
      </cdr:nvSpPr>
      <cdr:spPr>
        <a:xfrm>
          <a:off x="5000625" y="5610225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0.68075</cdr:x>
      <cdr:y>0.9465</cdr:y>
    </cdr:from>
    <cdr:to>
      <cdr:x>0.75175</cdr:x>
      <cdr:y>0.99525</cdr:y>
    </cdr:to>
    <cdr:sp>
      <cdr:nvSpPr>
        <cdr:cNvPr id="7" name="TextBox 7"/>
        <cdr:cNvSpPr txBox="1">
          <a:spLocks noChangeArrowheads="1"/>
        </cdr:cNvSpPr>
      </cdr:nvSpPr>
      <cdr:spPr>
        <a:xfrm>
          <a:off x="5905500" y="5610225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0.79725</cdr:x>
      <cdr:y>0.9465</cdr:y>
    </cdr:from>
    <cdr:to>
      <cdr:x>0.85825</cdr:x>
      <cdr:y>0.99525</cdr:y>
    </cdr:to>
    <cdr:sp>
      <cdr:nvSpPr>
        <cdr:cNvPr id="8" name="TextBox 8"/>
        <cdr:cNvSpPr txBox="1">
          <a:spLocks noChangeArrowheads="1"/>
        </cdr:cNvSpPr>
      </cdr:nvSpPr>
      <cdr:spPr>
        <a:xfrm>
          <a:off x="6915150" y="5610225"/>
          <a:ext cx="533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0.8995</cdr:x>
      <cdr:y>0.9465</cdr:y>
    </cdr:from>
    <cdr:to>
      <cdr:x>0.965</cdr:x>
      <cdr:y>0.99525</cdr:y>
    </cdr:to>
    <cdr:sp>
      <cdr:nvSpPr>
        <cdr:cNvPr id="9" name="TextBox 9"/>
        <cdr:cNvSpPr txBox="1">
          <a:spLocks noChangeArrowheads="1"/>
        </cdr:cNvSpPr>
      </cdr:nvSpPr>
      <cdr:spPr>
        <a:xfrm>
          <a:off x="7800975" y="5610225"/>
          <a:ext cx="5715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0.35</cdr:x>
      <cdr:y>0.122</cdr:y>
    </cdr:from>
    <cdr:to>
      <cdr:x>0.70375</cdr:x>
      <cdr:y>0.17075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28950" y="723900"/>
          <a:ext cx="30670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66%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of Data Within Heat Flux Range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3"/>
  <sheetViews>
    <sheetView workbookViewId="0" topLeftCell="V1">
      <pane ySplit="1545" topLeftCell="BM6" activePane="bottomLeft" state="split"/>
      <selection pane="topLeft" activeCell="AC1" sqref="AC1:AP16384"/>
      <selection pane="bottomLeft" activeCell="A129" sqref="A129"/>
    </sheetView>
  </sheetViews>
  <sheetFormatPr defaultColWidth="9.140625" defaultRowHeight="12.75"/>
  <cols>
    <col min="1" max="1" width="9.140625" style="37" customWidth="1"/>
    <col min="2" max="2" width="11.140625" style="37" customWidth="1"/>
    <col min="3" max="3" width="13.7109375" style="37" customWidth="1"/>
    <col min="4" max="4" width="13.8515625" style="37" customWidth="1"/>
    <col min="5" max="5" width="14.421875" style="37" customWidth="1"/>
    <col min="6" max="6" width="12.57421875" style="37" customWidth="1"/>
    <col min="7" max="7" width="12.421875" style="37" customWidth="1"/>
    <col min="8" max="8" width="11.00390625" style="37" customWidth="1"/>
    <col min="9" max="9" width="9.140625" style="37" customWidth="1"/>
    <col min="10" max="10" width="11.28125" style="37" customWidth="1"/>
    <col min="11" max="11" width="16.421875" style="37" customWidth="1"/>
    <col min="12" max="17" width="16.28125" style="37" customWidth="1"/>
    <col min="18" max="18" width="15.8515625" style="37" customWidth="1"/>
    <col min="19" max="19" width="13.00390625" style="38" customWidth="1"/>
    <col min="20" max="23" width="9.140625" style="37" customWidth="1"/>
    <col min="24" max="24" width="12.28125" style="39" customWidth="1"/>
    <col min="25" max="25" width="11.00390625" style="39" customWidth="1"/>
    <col min="26" max="26" width="11.421875" style="39" customWidth="1"/>
    <col min="27" max="27" width="9.140625" style="37" customWidth="1"/>
    <col min="28" max="28" width="9.8515625" style="37" customWidth="1"/>
    <col min="29" max="30" width="11.421875" style="58" customWidth="1"/>
    <col min="31" max="31" width="11.57421875" style="58" customWidth="1"/>
    <col min="32" max="32" width="9.140625" style="58" customWidth="1"/>
    <col min="33" max="33" width="11.140625" style="58" customWidth="1"/>
    <col min="34" max="34" width="12.8515625" style="58" customWidth="1"/>
    <col min="35" max="35" width="13.28125" style="58" customWidth="1"/>
    <col min="36" max="36" width="12.140625" style="58" customWidth="1"/>
    <col min="37" max="37" width="14.140625" style="58" customWidth="1"/>
    <col min="38" max="38" width="11.8515625" style="59" customWidth="1"/>
    <col min="39" max="39" width="11.140625" style="59" customWidth="1"/>
    <col min="40" max="40" width="12.57421875" style="58" customWidth="1"/>
    <col min="41" max="41" width="9.140625" style="58" customWidth="1"/>
    <col min="42" max="42" width="10.28125" style="60" customWidth="1"/>
    <col min="43" max="43" width="10.421875" style="0" customWidth="1"/>
    <col min="45" max="45" width="13.00390625" style="0" customWidth="1"/>
    <col min="46" max="52" width="16.28125" style="0" customWidth="1"/>
    <col min="53" max="53" width="16.7109375" style="0" customWidth="1"/>
    <col min="54" max="54" width="14.140625" style="0" customWidth="1"/>
    <col min="59" max="59" width="11.28125" style="0" customWidth="1"/>
    <col min="60" max="60" width="11.57421875" style="0" customWidth="1"/>
    <col min="61" max="61" width="12.00390625" style="0" customWidth="1"/>
    <col min="63" max="63" width="9.8515625" style="0" customWidth="1"/>
  </cols>
  <sheetData>
    <row r="1" spans="1:42" ht="65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9" t="s">
        <v>18</v>
      </c>
      <c r="T1" s="2" t="s">
        <v>19</v>
      </c>
      <c r="U1" s="9" t="s">
        <v>20</v>
      </c>
      <c r="V1" s="2" t="s">
        <v>21</v>
      </c>
      <c r="W1" s="9" t="s">
        <v>22</v>
      </c>
      <c r="X1" s="3" t="s">
        <v>23</v>
      </c>
      <c r="Y1" s="3" t="s">
        <v>24</v>
      </c>
      <c r="Z1" s="3" t="s">
        <v>25</v>
      </c>
      <c r="AA1" s="2" t="s">
        <v>26</v>
      </c>
      <c r="AB1" s="1" t="s">
        <v>27</v>
      </c>
      <c r="AC1" s="4" t="s">
        <v>44</v>
      </c>
      <c r="AD1" s="4" t="s">
        <v>42</v>
      </c>
      <c r="AE1" s="4" t="s">
        <v>28</v>
      </c>
      <c r="AF1" s="4" t="s">
        <v>29</v>
      </c>
      <c r="AG1" s="4" t="s">
        <v>45</v>
      </c>
      <c r="AH1" s="5" t="s">
        <v>30</v>
      </c>
      <c r="AI1" s="4" t="s">
        <v>31</v>
      </c>
      <c r="AJ1" s="5" t="s">
        <v>32</v>
      </c>
      <c r="AK1" s="4" t="s">
        <v>33</v>
      </c>
      <c r="AL1" s="6" t="s">
        <v>34</v>
      </c>
      <c r="AM1" s="6" t="s">
        <v>35</v>
      </c>
      <c r="AN1" s="7" t="s">
        <v>36</v>
      </c>
      <c r="AO1" s="8" t="s">
        <v>26</v>
      </c>
      <c r="AP1" s="5" t="s">
        <v>27</v>
      </c>
    </row>
    <row r="2" spans="1:42" ht="12.75">
      <c r="A2" s="62" t="s">
        <v>41</v>
      </c>
      <c r="B2" s="62" t="s">
        <v>37</v>
      </c>
      <c r="C2" s="62">
        <v>11</v>
      </c>
      <c r="D2" s="62">
        <v>3.75</v>
      </c>
      <c r="E2" s="62" t="s">
        <v>58</v>
      </c>
      <c r="F2" s="62" t="s">
        <v>52</v>
      </c>
      <c r="G2" s="62" t="s">
        <v>40</v>
      </c>
      <c r="H2" s="106">
        <v>37035</v>
      </c>
      <c r="I2" s="111">
        <v>0.4388888888888889</v>
      </c>
      <c r="J2" s="108" t="s">
        <v>41</v>
      </c>
      <c r="K2" s="61">
        <v>1878.785</v>
      </c>
      <c r="L2" s="61">
        <v>1971.2663333333333</v>
      </c>
      <c r="M2" s="61">
        <v>1969.855</v>
      </c>
      <c r="N2" s="61">
        <v>1983.8113333333336</v>
      </c>
      <c r="O2" s="61">
        <v>1983.5283333333332</v>
      </c>
      <c r="P2" s="61">
        <v>1879.9136666666666</v>
      </c>
      <c r="Q2" s="61">
        <v>1890.0113333333334</v>
      </c>
      <c r="R2" s="109">
        <v>1936.7387142857147</v>
      </c>
      <c r="S2" s="65">
        <v>15.55</v>
      </c>
      <c r="T2" s="61">
        <v>2067</v>
      </c>
      <c r="U2" s="65">
        <v>77.68302245361328</v>
      </c>
      <c r="V2" s="103">
        <v>98</v>
      </c>
      <c r="W2" s="65">
        <v>5.88</v>
      </c>
      <c r="X2" s="66">
        <v>75.84</v>
      </c>
      <c r="Y2" s="66">
        <v>79.1</v>
      </c>
      <c r="Z2" s="66">
        <v>112.38</v>
      </c>
      <c r="AA2" s="62">
        <v>92</v>
      </c>
      <c r="AB2" s="62">
        <v>29.98</v>
      </c>
      <c r="AC2" s="67" t="s">
        <v>41</v>
      </c>
      <c r="AD2" s="67">
        <v>1</v>
      </c>
      <c r="AE2" s="68">
        <v>37035</v>
      </c>
      <c r="AF2" s="69">
        <v>0.4513888888888889</v>
      </c>
      <c r="AG2" s="67">
        <v>41</v>
      </c>
      <c r="AH2" s="71">
        <v>0.36</v>
      </c>
      <c r="AI2" s="67">
        <v>41</v>
      </c>
      <c r="AJ2" s="67">
        <v>0.26</v>
      </c>
      <c r="AK2" s="67">
        <v>41</v>
      </c>
      <c r="AL2" s="70">
        <v>76</v>
      </c>
      <c r="AM2" s="70">
        <v>80</v>
      </c>
      <c r="AN2" s="67">
        <v>112</v>
      </c>
      <c r="AO2" s="67">
        <v>92</v>
      </c>
      <c r="AP2" s="67">
        <v>29.98</v>
      </c>
    </row>
    <row r="3" spans="1:42" ht="12.75">
      <c r="A3" s="62" t="s">
        <v>41</v>
      </c>
      <c r="B3" s="73" t="s">
        <v>37</v>
      </c>
      <c r="C3" s="73">
        <v>11</v>
      </c>
      <c r="D3" s="73">
        <v>3.75</v>
      </c>
      <c r="E3" s="62" t="s">
        <v>58</v>
      </c>
      <c r="F3" s="62" t="s">
        <v>52</v>
      </c>
      <c r="G3" s="73" t="s">
        <v>40</v>
      </c>
      <c r="H3" s="106">
        <v>37035</v>
      </c>
      <c r="I3" s="111">
        <v>0.4388888888888889</v>
      </c>
      <c r="J3" s="112" t="s">
        <v>41</v>
      </c>
      <c r="K3" s="61">
        <v>1878.785</v>
      </c>
      <c r="L3" s="61">
        <v>1971.2663333333333</v>
      </c>
      <c r="M3" s="61">
        <v>1969.855</v>
      </c>
      <c r="N3" s="61">
        <v>1983.8113333333336</v>
      </c>
      <c r="O3" s="61">
        <v>1983.5283333333332</v>
      </c>
      <c r="P3" s="61">
        <v>1879.9136666666666</v>
      </c>
      <c r="Q3" s="61">
        <v>1890.0113333333334</v>
      </c>
      <c r="R3" s="109">
        <v>1936.7387142857147</v>
      </c>
      <c r="S3" s="65">
        <v>15.55</v>
      </c>
      <c r="T3" s="61">
        <v>2067</v>
      </c>
      <c r="U3" s="65">
        <v>77.68302245361328</v>
      </c>
      <c r="V3" s="103">
        <v>98</v>
      </c>
      <c r="W3" s="65">
        <v>5.88</v>
      </c>
      <c r="X3" s="66">
        <v>75.84</v>
      </c>
      <c r="Y3" s="66">
        <v>79.1</v>
      </c>
      <c r="Z3" s="66">
        <v>112.38</v>
      </c>
      <c r="AA3" s="62">
        <v>92</v>
      </c>
      <c r="AB3" s="62">
        <v>29.98</v>
      </c>
      <c r="AC3" s="78" t="s">
        <v>41</v>
      </c>
      <c r="AD3" s="78">
        <v>2</v>
      </c>
      <c r="AE3" s="68">
        <v>37035</v>
      </c>
      <c r="AF3" s="80">
        <v>0.46319444444444446</v>
      </c>
      <c r="AG3" s="78">
        <v>43</v>
      </c>
      <c r="AH3" s="82">
        <v>0.21</v>
      </c>
      <c r="AI3" s="78">
        <v>43</v>
      </c>
      <c r="AJ3" s="78">
        <v>0.24</v>
      </c>
      <c r="AK3" s="78">
        <v>43</v>
      </c>
      <c r="AL3" s="81">
        <v>79</v>
      </c>
      <c r="AM3" s="81">
        <v>84</v>
      </c>
      <c r="AN3" s="78">
        <v>114</v>
      </c>
      <c r="AO3" s="67">
        <v>92</v>
      </c>
      <c r="AP3" s="67">
        <v>29.98</v>
      </c>
    </row>
    <row r="4" spans="1:42" ht="12.75">
      <c r="A4" s="62" t="s">
        <v>41</v>
      </c>
      <c r="B4" s="73" t="s">
        <v>37</v>
      </c>
      <c r="C4" s="73">
        <v>11</v>
      </c>
      <c r="D4" s="73">
        <v>3.75</v>
      </c>
      <c r="E4" s="62" t="s">
        <v>58</v>
      </c>
      <c r="F4" s="62" t="s">
        <v>52</v>
      </c>
      <c r="G4" s="73" t="s">
        <v>40</v>
      </c>
      <c r="H4" s="106">
        <v>37035</v>
      </c>
      <c r="I4" s="111">
        <v>0.4388888888888889</v>
      </c>
      <c r="J4" s="112" t="s">
        <v>41</v>
      </c>
      <c r="K4" s="61">
        <v>1878.785</v>
      </c>
      <c r="L4" s="61">
        <v>1971.2663333333333</v>
      </c>
      <c r="M4" s="61">
        <v>1969.855</v>
      </c>
      <c r="N4" s="61">
        <v>1983.8113333333336</v>
      </c>
      <c r="O4" s="61">
        <v>1983.5283333333332</v>
      </c>
      <c r="P4" s="61">
        <v>1879.9136666666666</v>
      </c>
      <c r="Q4" s="61">
        <v>1890.0113333333334</v>
      </c>
      <c r="R4" s="109">
        <v>1936.7387142857147</v>
      </c>
      <c r="S4" s="65">
        <v>15.55</v>
      </c>
      <c r="T4" s="61">
        <v>2067</v>
      </c>
      <c r="U4" s="65">
        <v>77.68302245361328</v>
      </c>
      <c r="V4" s="103">
        <v>98</v>
      </c>
      <c r="W4" s="65">
        <v>5.88</v>
      </c>
      <c r="X4" s="66">
        <v>75.84</v>
      </c>
      <c r="Y4" s="66">
        <v>79.1</v>
      </c>
      <c r="Z4" s="66">
        <v>112.38</v>
      </c>
      <c r="AA4" s="62">
        <v>92</v>
      </c>
      <c r="AB4" s="62">
        <v>29.98</v>
      </c>
      <c r="AC4" s="78" t="s">
        <v>41</v>
      </c>
      <c r="AD4" s="78">
        <v>3</v>
      </c>
      <c r="AE4" s="68">
        <v>37035</v>
      </c>
      <c r="AF4" s="80">
        <v>0.47430555555555554</v>
      </c>
      <c r="AG4" s="78">
        <v>38</v>
      </c>
      <c r="AH4" s="82">
        <v>0.37</v>
      </c>
      <c r="AI4" s="78">
        <v>38</v>
      </c>
      <c r="AJ4" s="78">
        <v>0.24</v>
      </c>
      <c r="AK4" s="78">
        <v>38</v>
      </c>
      <c r="AL4" s="81">
        <v>74</v>
      </c>
      <c r="AM4" s="81">
        <v>78</v>
      </c>
      <c r="AN4" s="78">
        <v>119</v>
      </c>
      <c r="AO4" s="67">
        <v>92</v>
      </c>
      <c r="AP4" s="67">
        <v>29.98</v>
      </c>
    </row>
    <row r="5" spans="1:42" ht="12.75">
      <c r="A5" s="62" t="s">
        <v>41</v>
      </c>
      <c r="B5" s="62" t="s">
        <v>37</v>
      </c>
      <c r="C5" s="62">
        <v>11</v>
      </c>
      <c r="D5" s="62">
        <v>3.75</v>
      </c>
      <c r="E5" s="62" t="s">
        <v>58</v>
      </c>
      <c r="F5" s="62" t="s">
        <v>52</v>
      </c>
      <c r="G5" s="62" t="s">
        <v>40</v>
      </c>
      <c r="H5" s="106">
        <v>37035</v>
      </c>
      <c r="I5" s="107">
        <v>0.4888888888888889</v>
      </c>
      <c r="J5" s="73" t="s">
        <v>41</v>
      </c>
      <c r="K5" s="73">
        <v>1921.7570000000003</v>
      </c>
      <c r="L5" s="73">
        <v>1974.993333333333</v>
      </c>
      <c r="M5" s="73">
        <v>1959.7060000000004</v>
      </c>
      <c r="N5" s="73">
        <v>1984.3329999999994</v>
      </c>
      <c r="O5" s="73">
        <v>1985.6123333333333</v>
      </c>
      <c r="P5" s="73">
        <v>1866.5316666666665</v>
      </c>
      <c r="Q5" s="73">
        <v>1870.8383333333334</v>
      </c>
      <c r="R5" s="109">
        <v>1937.6816666666666</v>
      </c>
      <c r="S5" s="76">
        <v>15.54</v>
      </c>
      <c r="T5" s="73">
        <v>2070</v>
      </c>
      <c r="U5" s="65">
        <v>77.79576994628906</v>
      </c>
      <c r="V5" s="103">
        <v>98</v>
      </c>
      <c r="W5" s="65">
        <v>5.88</v>
      </c>
      <c r="X5" s="77">
        <v>78</v>
      </c>
      <c r="Y5" s="77">
        <v>85</v>
      </c>
      <c r="Z5" s="77">
        <v>114</v>
      </c>
      <c r="AA5" s="62">
        <v>92</v>
      </c>
      <c r="AB5" s="62">
        <v>29.98</v>
      </c>
      <c r="AC5" s="67" t="s">
        <v>41</v>
      </c>
      <c r="AD5" s="94">
        <v>4</v>
      </c>
      <c r="AE5" s="68">
        <v>37035</v>
      </c>
      <c r="AF5" s="116">
        <v>0.5256944444444445</v>
      </c>
      <c r="AG5" s="94">
        <v>52</v>
      </c>
      <c r="AH5" s="94">
        <v>0.87</v>
      </c>
      <c r="AI5" s="94">
        <v>52</v>
      </c>
      <c r="AJ5" s="94">
        <v>0.33</v>
      </c>
      <c r="AK5" s="94">
        <v>52</v>
      </c>
      <c r="AL5" s="94">
        <v>73</v>
      </c>
      <c r="AM5" s="94">
        <v>91</v>
      </c>
      <c r="AN5" s="94">
        <v>116</v>
      </c>
      <c r="AO5" s="67">
        <v>92</v>
      </c>
      <c r="AP5" s="67">
        <v>29.98</v>
      </c>
    </row>
    <row r="6" spans="1:42" ht="12.75">
      <c r="A6" s="62" t="s">
        <v>41</v>
      </c>
      <c r="B6" s="73" t="s">
        <v>37</v>
      </c>
      <c r="C6" s="73">
        <v>11</v>
      </c>
      <c r="D6" s="73">
        <v>3.75</v>
      </c>
      <c r="E6" s="62" t="s">
        <v>58</v>
      </c>
      <c r="F6" s="62" t="s">
        <v>52</v>
      </c>
      <c r="G6" s="73" t="s">
        <v>40</v>
      </c>
      <c r="H6" s="106">
        <v>37035</v>
      </c>
      <c r="I6" s="107">
        <v>0.4888888888888889</v>
      </c>
      <c r="J6" s="112" t="s">
        <v>41</v>
      </c>
      <c r="K6" s="73">
        <v>1921.7570000000003</v>
      </c>
      <c r="L6" s="73">
        <v>1974.993333333333</v>
      </c>
      <c r="M6" s="73">
        <v>1959.7060000000004</v>
      </c>
      <c r="N6" s="73">
        <v>1984.3329999999994</v>
      </c>
      <c r="O6" s="73">
        <v>1985.6123333333333</v>
      </c>
      <c r="P6" s="73">
        <v>1866.5316666666665</v>
      </c>
      <c r="Q6" s="73">
        <v>1870.8383333333334</v>
      </c>
      <c r="R6" s="109">
        <v>1937.6816666666666</v>
      </c>
      <c r="S6" s="76">
        <v>15.54</v>
      </c>
      <c r="T6" s="73">
        <v>2070</v>
      </c>
      <c r="U6" s="65">
        <v>77.79576994628906</v>
      </c>
      <c r="V6" s="103">
        <v>98</v>
      </c>
      <c r="W6" s="65">
        <v>5.88</v>
      </c>
      <c r="X6" s="77">
        <v>78</v>
      </c>
      <c r="Y6" s="77">
        <v>85</v>
      </c>
      <c r="Z6" s="77">
        <v>114</v>
      </c>
      <c r="AA6" s="62">
        <v>92</v>
      </c>
      <c r="AB6" s="62">
        <v>29.98</v>
      </c>
      <c r="AC6" s="78" t="s">
        <v>41</v>
      </c>
      <c r="AD6" s="95">
        <v>5</v>
      </c>
      <c r="AE6" s="68">
        <v>37035</v>
      </c>
      <c r="AF6" s="117">
        <v>0.5381944444444444</v>
      </c>
      <c r="AG6" s="95">
        <v>40</v>
      </c>
      <c r="AH6" s="118">
        <v>0.36</v>
      </c>
      <c r="AI6" s="95">
        <v>40</v>
      </c>
      <c r="AJ6" s="95">
        <v>0.26</v>
      </c>
      <c r="AK6" s="95">
        <v>40</v>
      </c>
      <c r="AL6" s="119">
        <v>74</v>
      </c>
      <c r="AM6" s="119">
        <v>93</v>
      </c>
      <c r="AN6" s="95">
        <v>120</v>
      </c>
      <c r="AO6" s="67">
        <v>92</v>
      </c>
      <c r="AP6" s="67">
        <v>29.98</v>
      </c>
    </row>
    <row r="7" spans="1:42" ht="12.75">
      <c r="A7" s="62" t="s">
        <v>41</v>
      </c>
      <c r="B7" s="73" t="s">
        <v>37</v>
      </c>
      <c r="C7" s="73">
        <v>11</v>
      </c>
      <c r="D7" s="73">
        <v>3.75</v>
      </c>
      <c r="E7" s="62" t="s">
        <v>58</v>
      </c>
      <c r="F7" s="62" t="s">
        <v>52</v>
      </c>
      <c r="G7" s="73" t="s">
        <v>40</v>
      </c>
      <c r="H7" s="106">
        <v>37035</v>
      </c>
      <c r="I7" s="107">
        <v>0.4888888888888889</v>
      </c>
      <c r="J7" s="112" t="s">
        <v>41</v>
      </c>
      <c r="K7" s="73">
        <v>1921.7570000000003</v>
      </c>
      <c r="L7" s="73">
        <v>1974.993333333333</v>
      </c>
      <c r="M7" s="73">
        <v>1959.7060000000004</v>
      </c>
      <c r="N7" s="73">
        <v>1984.3329999999994</v>
      </c>
      <c r="O7" s="73">
        <v>1985.6123333333333</v>
      </c>
      <c r="P7" s="73">
        <v>1866.5316666666665</v>
      </c>
      <c r="Q7" s="73">
        <v>1870.8383333333334</v>
      </c>
      <c r="R7" s="109">
        <v>1937.6816666666666</v>
      </c>
      <c r="S7" s="76">
        <v>15.54</v>
      </c>
      <c r="T7" s="73">
        <v>2070</v>
      </c>
      <c r="U7" s="65">
        <v>77.79576994628906</v>
      </c>
      <c r="V7" s="103">
        <v>98</v>
      </c>
      <c r="W7" s="65">
        <v>5.88</v>
      </c>
      <c r="X7" s="77">
        <v>78</v>
      </c>
      <c r="Y7" s="77">
        <v>85</v>
      </c>
      <c r="Z7" s="77">
        <v>114</v>
      </c>
      <c r="AA7" s="62">
        <v>92</v>
      </c>
      <c r="AB7" s="62">
        <v>29.98</v>
      </c>
      <c r="AC7" s="78" t="s">
        <v>41</v>
      </c>
      <c r="AD7" s="95">
        <v>6</v>
      </c>
      <c r="AE7" s="68">
        <v>37035</v>
      </c>
      <c r="AF7" s="117">
        <v>0.5520833333333334</v>
      </c>
      <c r="AG7" s="95">
        <v>27</v>
      </c>
      <c r="AH7" s="118">
        <v>0.21</v>
      </c>
      <c r="AI7" s="95">
        <v>27</v>
      </c>
      <c r="AJ7" s="95">
        <v>0.25</v>
      </c>
      <c r="AK7" s="95">
        <v>27</v>
      </c>
      <c r="AL7" s="119">
        <v>77</v>
      </c>
      <c r="AM7" s="119">
        <v>93</v>
      </c>
      <c r="AN7" s="95">
        <v>122</v>
      </c>
      <c r="AO7" s="67">
        <v>92</v>
      </c>
      <c r="AP7" s="67">
        <v>29.98</v>
      </c>
    </row>
    <row r="8" spans="1:42" ht="12.75">
      <c r="A8" s="62" t="s">
        <v>41</v>
      </c>
      <c r="B8" s="73" t="s">
        <v>37</v>
      </c>
      <c r="C8" s="73">
        <v>11</v>
      </c>
      <c r="D8" s="73">
        <v>3.75</v>
      </c>
      <c r="E8" s="62" t="s">
        <v>58</v>
      </c>
      <c r="F8" s="62" t="s">
        <v>52</v>
      </c>
      <c r="G8" s="73" t="s">
        <v>40</v>
      </c>
      <c r="H8" s="106">
        <v>37035</v>
      </c>
      <c r="I8" s="111">
        <v>0.4388888888888889</v>
      </c>
      <c r="J8" s="112" t="s">
        <v>41</v>
      </c>
      <c r="K8" s="61">
        <v>1878.785</v>
      </c>
      <c r="L8" s="61">
        <v>1971.2663333333333</v>
      </c>
      <c r="M8" s="61">
        <v>1969.855</v>
      </c>
      <c r="N8" s="61">
        <v>1983.8113333333336</v>
      </c>
      <c r="O8" s="61">
        <v>1983.5283333333332</v>
      </c>
      <c r="P8" s="61">
        <v>1879.9136666666666</v>
      </c>
      <c r="Q8" s="61">
        <v>1890.0113333333334</v>
      </c>
      <c r="R8" s="109">
        <v>1936.7387142857147</v>
      </c>
      <c r="S8" s="65">
        <v>15.55</v>
      </c>
      <c r="T8" s="61">
        <v>2067</v>
      </c>
      <c r="U8" s="65">
        <v>77.68302245361328</v>
      </c>
      <c r="V8" s="103">
        <v>98</v>
      </c>
      <c r="W8" s="65">
        <v>5.88</v>
      </c>
      <c r="X8" s="66">
        <v>75.84</v>
      </c>
      <c r="Y8" s="66">
        <v>79.1</v>
      </c>
      <c r="Z8" s="66">
        <v>112.38</v>
      </c>
      <c r="AA8" s="62">
        <v>92</v>
      </c>
      <c r="AB8" s="62">
        <v>29.98</v>
      </c>
      <c r="AC8" s="78" t="s">
        <v>43</v>
      </c>
      <c r="AD8" s="78">
        <v>1</v>
      </c>
      <c r="AE8" s="68">
        <v>37035</v>
      </c>
      <c r="AF8" s="80">
        <v>0.45625</v>
      </c>
      <c r="AG8" s="78">
        <v>64</v>
      </c>
      <c r="AH8" s="82">
        <v>1.04</v>
      </c>
      <c r="AI8" s="78">
        <v>64</v>
      </c>
      <c r="AJ8" s="78">
        <v>0.49</v>
      </c>
      <c r="AK8" s="78">
        <v>64</v>
      </c>
      <c r="AL8" s="81">
        <v>77</v>
      </c>
      <c r="AM8" s="81">
        <v>80</v>
      </c>
      <c r="AN8" s="78">
        <v>116</v>
      </c>
      <c r="AO8" s="67">
        <v>92</v>
      </c>
      <c r="AP8" s="67">
        <v>29.98</v>
      </c>
    </row>
    <row r="9" spans="1:42" ht="12.75">
      <c r="A9" s="62" t="s">
        <v>41</v>
      </c>
      <c r="B9" s="73" t="s">
        <v>37</v>
      </c>
      <c r="C9" s="73">
        <v>11</v>
      </c>
      <c r="D9" s="73">
        <v>3.75</v>
      </c>
      <c r="E9" s="62" t="s">
        <v>58</v>
      </c>
      <c r="F9" s="62" t="s">
        <v>52</v>
      </c>
      <c r="G9" s="73" t="s">
        <v>40</v>
      </c>
      <c r="H9" s="106">
        <v>37035</v>
      </c>
      <c r="I9" s="111">
        <v>0.4388888888888889</v>
      </c>
      <c r="J9" s="112" t="s">
        <v>41</v>
      </c>
      <c r="K9" s="61">
        <v>1878.785</v>
      </c>
      <c r="L9" s="61">
        <v>1971.2663333333333</v>
      </c>
      <c r="M9" s="61">
        <v>1969.855</v>
      </c>
      <c r="N9" s="61">
        <v>1983.8113333333336</v>
      </c>
      <c r="O9" s="61">
        <v>1983.5283333333332</v>
      </c>
      <c r="P9" s="61">
        <v>1879.9136666666666</v>
      </c>
      <c r="Q9" s="61">
        <v>1890.0113333333334</v>
      </c>
      <c r="R9" s="109">
        <v>1936.7387142857147</v>
      </c>
      <c r="S9" s="65">
        <v>15.55</v>
      </c>
      <c r="T9" s="61">
        <v>2067</v>
      </c>
      <c r="U9" s="65">
        <v>77.68302245361328</v>
      </c>
      <c r="V9" s="103">
        <v>98</v>
      </c>
      <c r="W9" s="65">
        <v>5.88</v>
      </c>
      <c r="X9" s="66">
        <v>75.84</v>
      </c>
      <c r="Y9" s="66">
        <v>79.1</v>
      </c>
      <c r="Z9" s="66">
        <v>112.38</v>
      </c>
      <c r="AA9" s="62">
        <v>92</v>
      </c>
      <c r="AB9" s="62">
        <v>29.98</v>
      </c>
      <c r="AC9" s="78" t="s">
        <v>43</v>
      </c>
      <c r="AD9" s="78">
        <v>2</v>
      </c>
      <c r="AE9" s="68">
        <v>37035</v>
      </c>
      <c r="AF9" s="80">
        <v>0.46875</v>
      </c>
      <c r="AG9" s="78">
        <v>65</v>
      </c>
      <c r="AH9" s="82">
        <v>0.49</v>
      </c>
      <c r="AI9" s="78">
        <v>65</v>
      </c>
      <c r="AJ9" s="78">
        <v>0.44</v>
      </c>
      <c r="AK9" s="78">
        <v>65</v>
      </c>
      <c r="AL9" s="81">
        <v>77</v>
      </c>
      <c r="AM9" s="81">
        <v>79</v>
      </c>
      <c r="AN9" s="78">
        <v>120</v>
      </c>
      <c r="AO9" s="67">
        <v>92</v>
      </c>
      <c r="AP9" s="67">
        <v>29.98</v>
      </c>
    </row>
    <row r="10" spans="1:42" ht="12.75">
      <c r="A10" s="62" t="s">
        <v>41</v>
      </c>
      <c r="B10" s="73" t="s">
        <v>37</v>
      </c>
      <c r="C10" s="73">
        <v>11</v>
      </c>
      <c r="D10" s="73">
        <v>3.75</v>
      </c>
      <c r="E10" s="62" t="s">
        <v>58</v>
      </c>
      <c r="F10" s="62" t="s">
        <v>52</v>
      </c>
      <c r="G10" s="73" t="s">
        <v>40</v>
      </c>
      <c r="H10" s="106">
        <v>37035</v>
      </c>
      <c r="I10" s="111">
        <v>0.4388888888888889</v>
      </c>
      <c r="J10" s="84" t="s">
        <v>41</v>
      </c>
      <c r="K10" s="61">
        <v>1878.785</v>
      </c>
      <c r="L10" s="61">
        <v>1971.2663333333333</v>
      </c>
      <c r="M10" s="61">
        <v>1969.855</v>
      </c>
      <c r="N10" s="61">
        <v>1983.8113333333336</v>
      </c>
      <c r="O10" s="61">
        <v>1983.5283333333332</v>
      </c>
      <c r="P10" s="61">
        <v>1879.9136666666666</v>
      </c>
      <c r="Q10" s="61">
        <v>1890.0113333333334</v>
      </c>
      <c r="R10" s="109">
        <v>1936.7387142857147</v>
      </c>
      <c r="S10" s="65">
        <v>15.55</v>
      </c>
      <c r="T10" s="61">
        <v>2067</v>
      </c>
      <c r="U10" s="65">
        <v>77.68302245361328</v>
      </c>
      <c r="V10" s="103">
        <v>98</v>
      </c>
      <c r="W10" s="65">
        <v>5.88</v>
      </c>
      <c r="X10" s="66">
        <v>75.84</v>
      </c>
      <c r="Y10" s="66">
        <v>79.1</v>
      </c>
      <c r="Z10" s="66">
        <v>112.38</v>
      </c>
      <c r="AA10" s="62">
        <v>92</v>
      </c>
      <c r="AB10" s="62">
        <v>29.98</v>
      </c>
      <c r="AC10" s="89" t="s">
        <v>43</v>
      </c>
      <c r="AD10" s="78">
        <v>3</v>
      </c>
      <c r="AE10" s="68">
        <v>37035</v>
      </c>
      <c r="AF10" s="80">
        <v>0.48055555555555557</v>
      </c>
      <c r="AG10" s="78">
        <v>101</v>
      </c>
      <c r="AH10" s="82">
        <v>1.17</v>
      </c>
      <c r="AI10" s="78">
        <v>101</v>
      </c>
      <c r="AJ10" s="78">
        <v>1.71</v>
      </c>
      <c r="AK10" s="78">
        <v>101</v>
      </c>
      <c r="AL10" s="81">
        <v>78</v>
      </c>
      <c r="AM10" s="81">
        <v>82</v>
      </c>
      <c r="AN10" s="78">
        <v>125</v>
      </c>
      <c r="AO10" s="67">
        <v>92</v>
      </c>
      <c r="AP10" s="67">
        <v>29.98</v>
      </c>
    </row>
    <row r="11" spans="1:42" ht="12.75">
      <c r="A11" s="62" t="s">
        <v>41</v>
      </c>
      <c r="B11" s="73" t="s">
        <v>37</v>
      </c>
      <c r="C11" s="73">
        <v>11</v>
      </c>
      <c r="D11" s="73">
        <v>3.75</v>
      </c>
      <c r="E11" s="62" t="s">
        <v>58</v>
      </c>
      <c r="F11" s="62" t="s">
        <v>52</v>
      </c>
      <c r="G11" s="73" t="s">
        <v>40</v>
      </c>
      <c r="H11" s="106">
        <v>37035</v>
      </c>
      <c r="I11" s="107">
        <v>0.4888888888888889</v>
      </c>
      <c r="J11" s="112" t="s">
        <v>41</v>
      </c>
      <c r="K11" s="73">
        <v>1921.7570000000003</v>
      </c>
      <c r="L11" s="73">
        <v>1974.993333333333</v>
      </c>
      <c r="M11" s="73">
        <v>1959.7060000000004</v>
      </c>
      <c r="N11" s="73">
        <v>1984.3329999999994</v>
      </c>
      <c r="O11" s="73">
        <v>1985.6123333333333</v>
      </c>
      <c r="P11" s="73">
        <v>1866.5316666666665</v>
      </c>
      <c r="Q11" s="73">
        <v>1870.8383333333334</v>
      </c>
      <c r="R11" s="109">
        <v>1937.6816666666666</v>
      </c>
      <c r="S11" s="76">
        <v>15.54</v>
      </c>
      <c r="T11" s="73">
        <v>2070</v>
      </c>
      <c r="U11" s="65">
        <v>77.79576994628906</v>
      </c>
      <c r="V11" s="103">
        <v>98</v>
      </c>
      <c r="W11" s="65">
        <v>5.88</v>
      </c>
      <c r="X11" s="77">
        <v>78</v>
      </c>
      <c r="Y11" s="77">
        <v>85</v>
      </c>
      <c r="Z11" s="77">
        <v>114</v>
      </c>
      <c r="AA11" s="62">
        <v>92</v>
      </c>
      <c r="AB11" s="62">
        <v>29.98</v>
      </c>
      <c r="AC11" s="78" t="s">
        <v>43</v>
      </c>
      <c r="AD11" s="95">
        <v>4</v>
      </c>
      <c r="AE11" s="68">
        <v>37035</v>
      </c>
      <c r="AF11" s="117">
        <v>0.5305555555555556</v>
      </c>
      <c r="AG11" s="95">
        <v>83</v>
      </c>
      <c r="AH11" s="118">
        <v>0.87</v>
      </c>
      <c r="AI11" s="95">
        <v>83</v>
      </c>
      <c r="AJ11" s="95">
        <v>0.4</v>
      </c>
      <c r="AK11" s="95">
        <v>83</v>
      </c>
      <c r="AL11" s="119">
        <v>75</v>
      </c>
      <c r="AM11" s="119">
        <v>93</v>
      </c>
      <c r="AN11" s="95">
        <v>120</v>
      </c>
      <c r="AO11" s="67">
        <v>92</v>
      </c>
      <c r="AP11" s="67">
        <v>29.98</v>
      </c>
    </row>
    <row r="12" spans="1:42" ht="12.75">
      <c r="A12" s="62" t="s">
        <v>41</v>
      </c>
      <c r="B12" s="73" t="s">
        <v>37</v>
      </c>
      <c r="C12" s="73">
        <v>11</v>
      </c>
      <c r="D12" s="73">
        <v>3.75</v>
      </c>
      <c r="E12" s="62" t="s">
        <v>58</v>
      </c>
      <c r="F12" s="62" t="s">
        <v>52</v>
      </c>
      <c r="G12" s="73" t="s">
        <v>40</v>
      </c>
      <c r="H12" s="106">
        <v>37035</v>
      </c>
      <c r="I12" s="107">
        <v>0.4888888888888889</v>
      </c>
      <c r="J12" s="112" t="s">
        <v>41</v>
      </c>
      <c r="K12" s="73">
        <v>1921.7570000000003</v>
      </c>
      <c r="L12" s="73">
        <v>1974.993333333333</v>
      </c>
      <c r="M12" s="73">
        <v>1959.7060000000004</v>
      </c>
      <c r="N12" s="73">
        <v>1984.3329999999994</v>
      </c>
      <c r="O12" s="73">
        <v>1985.6123333333333</v>
      </c>
      <c r="P12" s="73">
        <v>1866.5316666666665</v>
      </c>
      <c r="Q12" s="73">
        <v>1870.8383333333334</v>
      </c>
      <c r="R12" s="109">
        <v>1937.6816666666666</v>
      </c>
      <c r="S12" s="76">
        <v>15.54</v>
      </c>
      <c r="T12" s="73">
        <v>2070</v>
      </c>
      <c r="U12" s="65">
        <v>77.79576994628906</v>
      </c>
      <c r="V12" s="103">
        <v>98</v>
      </c>
      <c r="W12" s="65">
        <v>5.88</v>
      </c>
      <c r="X12" s="77">
        <v>78</v>
      </c>
      <c r="Y12" s="77">
        <v>85</v>
      </c>
      <c r="Z12" s="77">
        <v>114</v>
      </c>
      <c r="AA12" s="62">
        <v>92</v>
      </c>
      <c r="AB12" s="62">
        <v>29.98</v>
      </c>
      <c r="AC12" s="78" t="s">
        <v>43</v>
      </c>
      <c r="AD12" s="95">
        <v>5</v>
      </c>
      <c r="AE12" s="68">
        <v>37035</v>
      </c>
      <c r="AF12" s="117">
        <v>0.5430555555555555</v>
      </c>
      <c r="AG12" s="95">
        <v>55</v>
      </c>
      <c r="AH12" s="118">
        <v>1.3</v>
      </c>
      <c r="AI12" s="95">
        <v>55</v>
      </c>
      <c r="AJ12" s="95">
        <v>0.5</v>
      </c>
      <c r="AK12" s="95">
        <v>55</v>
      </c>
      <c r="AL12" s="119">
        <v>76</v>
      </c>
      <c r="AM12" s="119">
        <v>94</v>
      </c>
      <c r="AN12" s="95">
        <v>122</v>
      </c>
      <c r="AO12" s="67">
        <v>92</v>
      </c>
      <c r="AP12" s="67">
        <v>29.98</v>
      </c>
    </row>
    <row r="13" spans="1:42" ht="12.75">
      <c r="A13" s="62" t="s">
        <v>41</v>
      </c>
      <c r="B13" s="73" t="s">
        <v>37</v>
      </c>
      <c r="C13" s="73">
        <v>11</v>
      </c>
      <c r="D13" s="73">
        <v>3.75</v>
      </c>
      <c r="E13" s="62" t="s">
        <v>58</v>
      </c>
      <c r="F13" s="62" t="s">
        <v>52</v>
      </c>
      <c r="G13" s="73" t="s">
        <v>40</v>
      </c>
      <c r="H13" s="106">
        <v>37035</v>
      </c>
      <c r="I13" s="107">
        <v>0.4888888888888889</v>
      </c>
      <c r="J13" s="112" t="s">
        <v>41</v>
      </c>
      <c r="K13" s="73">
        <v>1921.7570000000003</v>
      </c>
      <c r="L13" s="73">
        <v>1974.993333333333</v>
      </c>
      <c r="M13" s="73">
        <v>1959.7060000000004</v>
      </c>
      <c r="N13" s="73">
        <v>1984.3329999999994</v>
      </c>
      <c r="O13" s="73">
        <v>1985.6123333333333</v>
      </c>
      <c r="P13" s="73">
        <v>1866.5316666666665</v>
      </c>
      <c r="Q13" s="73">
        <v>1870.8383333333334</v>
      </c>
      <c r="R13" s="109">
        <v>1937.6816666666666</v>
      </c>
      <c r="S13" s="76">
        <v>15.54</v>
      </c>
      <c r="T13" s="73">
        <v>2070</v>
      </c>
      <c r="U13" s="65">
        <v>77.79576994628906</v>
      </c>
      <c r="V13" s="103">
        <v>98</v>
      </c>
      <c r="W13" s="65">
        <v>5.88</v>
      </c>
      <c r="X13" s="77">
        <v>78</v>
      </c>
      <c r="Y13" s="77">
        <v>85</v>
      </c>
      <c r="Z13" s="77">
        <v>114</v>
      </c>
      <c r="AA13" s="62">
        <v>92</v>
      </c>
      <c r="AB13" s="62">
        <v>29.98</v>
      </c>
      <c r="AC13" s="89" t="s">
        <v>43</v>
      </c>
      <c r="AD13" s="96">
        <v>6</v>
      </c>
      <c r="AE13" s="68">
        <v>37035</v>
      </c>
      <c r="AF13" s="120">
        <v>0.5576388888888889</v>
      </c>
      <c r="AG13" s="96">
        <v>47</v>
      </c>
      <c r="AH13" s="121">
        <v>0.55</v>
      </c>
      <c r="AI13" s="96">
        <v>47</v>
      </c>
      <c r="AJ13" s="96">
        <v>0.32</v>
      </c>
      <c r="AK13" s="96">
        <v>47</v>
      </c>
      <c r="AL13" s="122">
        <v>77</v>
      </c>
      <c r="AM13" s="122">
        <v>92</v>
      </c>
      <c r="AN13" s="96">
        <v>126</v>
      </c>
      <c r="AO13" s="67">
        <v>92</v>
      </c>
      <c r="AP13" s="67">
        <v>29.98</v>
      </c>
    </row>
    <row r="14" spans="1:42" ht="12.75">
      <c r="A14" s="62" t="s">
        <v>41</v>
      </c>
      <c r="B14" s="62" t="s">
        <v>37</v>
      </c>
      <c r="C14" s="62">
        <v>11</v>
      </c>
      <c r="D14" s="62">
        <v>3.75</v>
      </c>
      <c r="E14" s="62" t="s">
        <v>58</v>
      </c>
      <c r="F14" s="62" t="s">
        <v>52</v>
      </c>
      <c r="G14" s="62" t="s">
        <v>40</v>
      </c>
      <c r="H14" s="106">
        <v>37035</v>
      </c>
      <c r="I14" s="107">
        <v>0.6465277777777778</v>
      </c>
      <c r="J14" s="108" t="s">
        <v>41</v>
      </c>
      <c r="K14" s="61">
        <v>1845.3980000000006</v>
      </c>
      <c r="L14" s="62">
        <v>1940.3803333333333</v>
      </c>
      <c r="M14" s="61">
        <v>1979.1583333333335</v>
      </c>
      <c r="N14" s="61">
        <v>2007.9080000000004</v>
      </c>
      <c r="O14" s="61">
        <v>1963.7406666666661</v>
      </c>
      <c r="P14" s="61">
        <v>1837.4326666666666</v>
      </c>
      <c r="Q14" s="62">
        <v>1864.883</v>
      </c>
      <c r="R14" s="109">
        <v>1919.843</v>
      </c>
      <c r="S14" s="123">
        <v>15.92</v>
      </c>
      <c r="T14" s="62">
        <v>2051</v>
      </c>
      <c r="U14" s="65">
        <v>77.08170249267577</v>
      </c>
      <c r="V14" s="103">
        <v>98</v>
      </c>
      <c r="W14" s="65">
        <v>5.88</v>
      </c>
      <c r="X14" s="66">
        <v>76</v>
      </c>
      <c r="Y14" s="66">
        <v>95</v>
      </c>
      <c r="Z14" s="66">
        <v>123</v>
      </c>
      <c r="AA14" s="62">
        <v>92</v>
      </c>
      <c r="AB14" s="62">
        <v>29.98</v>
      </c>
      <c r="AC14" s="78" t="s">
        <v>46</v>
      </c>
      <c r="AD14" s="95">
        <v>1</v>
      </c>
      <c r="AE14" s="68">
        <v>37035</v>
      </c>
      <c r="AF14" s="124">
        <v>0.6479166666666667</v>
      </c>
      <c r="AG14" s="78">
        <v>64</v>
      </c>
      <c r="AH14" s="82">
        <v>0.51</v>
      </c>
      <c r="AI14" s="78">
        <v>64</v>
      </c>
      <c r="AJ14" s="78">
        <v>0.19</v>
      </c>
      <c r="AK14" s="78">
        <v>64</v>
      </c>
      <c r="AL14" s="81">
        <v>75</v>
      </c>
      <c r="AM14" s="81">
        <v>95</v>
      </c>
      <c r="AN14" s="78">
        <v>126</v>
      </c>
      <c r="AO14" s="67">
        <v>92</v>
      </c>
      <c r="AP14" s="67">
        <v>29.98</v>
      </c>
    </row>
    <row r="15" spans="1:42" ht="12.75">
      <c r="A15" s="62" t="s">
        <v>41</v>
      </c>
      <c r="B15" s="73" t="s">
        <v>37</v>
      </c>
      <c r="C15" s="73">
        <v>11</v>
      </c>
      <c r="D15" s="73">
        <v>3.75</v>
      </c>
      <c r="E15" s="62" t="s">
        <v>58</v>
      </c>
      <c r="F15" s="62" t="s">
        <v>52</v>
      </c>
      <c r="G15" s="73" t="s">
        <v>40</v>
      </c>
      <c r="H15" s="106">
        <v>37035</v>
      </c>
      <c r="I15" s="107">
        <v>0.6465277777777778</v>
      </c>
      <c r="J15" s="112" t="s">
        <v>41</v>
      </c>
      <c r="K15" s="72">
        <v>1845.3980000000006</v>
      </c>
      <c r="L15" s="73">
        <v>1940.3803333333333</v>
      </c>
      <c r="M15" s="72">
        <v>1979.1583333333335</v>
      </c>
      <c r="N15" s="72">
        <v>2007.9080000000004</v>
      </c>
      <c r="O15" s="72">
        <v>1963.7406666666661</v>
      </c>
      <c r="P15" s="72">
        <v>1837.4326666666666</v>
      </c>
      <c r="Q15" s="73">
        <v>1864.883</v>
      </c>
      <c r="R15" s="109">
        <v>1919.843</v>
      </c>
      <c r="S15" s="123">
        <v>15.92</v>
      </c>
      <c r="T15" s="62">
        <v>2051</v>
      </c>
      <c r="U15" s="65">
        <v>77.08170249267577</v>
      </c>
      <c r="V15" s="103">
        <v>98</v>
      </c>
      <c r="W15" s="65">
        <v>5.88</v>
      </c>
      <c r="X15" s="66">
        <v>76</v>
      </c>
      <c r="Y15" s="66">
        <v>95</v>
      </c>
      <c r="Z15" s="66">
        <v>123</v>
      </c>
      <c r="AA15" s="62">
        <v>92</v>
      </c>
      <c r="AB15" s="62">
        <v>29.98</v>
      </c>
      <c r="AC15" s="78" t="s">
        <v>46</v>
      </c>
      <c r="AD15" s="95">
        <v>2</v>
      </c>
      <c r="AE15" s="68">
        <v>37035</v>
      </c>
      <c r="AF15" s="126">
        <v>0.6694444444444444</v>
      </c>
      <c r="AG15" s="78">
        <v>94</v>
      </c>
      <c r="AH15" s="82">
        <v>0.73</v>
      </c>
      <c r="AI15" s="78">
        <v>94</v>
      </c>
      <c r="AJ15" s="78">
        <v>0.28</v>
      </c>
      <c r="AK15" s="78">
        <v>94</v>
      </c>
      <c r="AL15" s="81">
        <v>77</v>
      </c>
      <c r="AM15" s="81">
        <v>98</v>
      </c>
      <c r="AN15" s="78">
        <v>132</v>
      </c>
      <c r="AO15" s="67">
        <v>92</v>
      </c>
      <c r="AP15" s="67">
        <v>29.98</v>
      </c>
    </row>
    <row r="16" spans="1:42" ht="12.75">
      <c r="A16" s="62" t="s">
        <v>41</v>
      </c>
      <c r="B16" s="73" t="s">
        <v>37</v>
      </c>
      <c r="C16" s="73">
        <v>11</v>
      </c>
      <c r="D16" s="73">
        <v>3.75</v>
      </c>
      <c r="E16" s="62" t="s">
        <v>58</v>
      </c>
      <c r="F16" s="62" t="s">
        <v>52</v>
      </c>
      <c r="G16" s="73" t="s">
        <v>40</v>
      </c>
      <c r="H16" s="106">
        <v>37035</v>
      </c>
      <c r="I16" s="107">
        <v>0.6465277777777778</v>
      </c>
      <c r="J16" s="112" t="s">
        <v>41</v>
      </c>
      <c r="K16" s="72">
        <v>1845.3980000000006</v>
      </c>
      <c r="L16" s="73">
        <v>1940.3803333333333</v>
      </c>
      <c r="M16" s="72">
        <v>1979.1583333333335</v>
      </c>
      <c r="N16" s="72">
        <v>2007.9080000000004</v>
      </c>
      <c r="O16" s="72">
        <v>1963.7406666666661</v>
      </c>
      <c r="P16" s="72">
        <v>1837.4326666666666</v>
      </c>
      <c r="Q16" s="73">
        <v>1864.883</v>
      </c>
      <c r="R16" s="109">
        <v>1919.843</v>
      </c>
      <c r="S16" s="123">
        <v>15.92</v>
      </c>
      <c r="T16" s="62">
        <v>2051</v>
      </c>
      <c r="U16" s="65">
        <v>77.08170249267577</v>
      </c>
      <c r="V16" s="103">
        <v>98</v>
      </c>
      <c r="W16" s="65">
        <v>5.88</v>
      </c>
      <c r="X16" s="66">
        <v>76</v>
      </c>
      <c r="Y16" s="66">
        <v>95</v>
      </c>
      <c r="Z16" s="66">
        <v>123</v>
      </c>
      <c r="AA16" s="62">
        <v>92</v>
      </c>
      <c r="AB16" s="62">
        <v>29.98</v>
      </c>
      <c r="AC16" s="78" t="s">
        <v>46</v>
      </c>
      <c r="AD16" s="95">
        <v>3</v>
      </c>
      <c r="AE16" s="68">
        <v>37035</v>
      </c>
      <c r="AF16" s="126">
        <v>0.6770833333333334</v>
      </c>
      <c r="AG16" s="78">
        <v>72</v>
      </c>
      <c r="AH16" s="82">
        <v>1</v>
      </c>
      <c r="AI16" s="78">
        <v>72</v>
      </c>
      <c r="AJ16" s="78">
        <v>0.36</v>
      </c>
      <c r="AK16" s="78">
        <v>72</v>
      </c>
      <c r="AL16" s="81">
        <v>79</v>
      </c>
      <c r="AM16" s="81">
        <v>100</v>
      </c>
      <c r="AN16" s="78">
        <v>119</v>
      </c>
      <c r="AO16" s="67">
        <v>92</v>
      </c>
      <c r="AP16" s="67">
        <v>29.98</v>
      </c>
    </row>
    <row r="17" spans="1:42" ht="12.75">
      <c r="A17" s="62" t="s">
        <v>41</v>
      </c>
      <c r="B17" s="62" t="s">
        <v>37</v>
      </c>
      <c r="C17" s="62">
        <v>11</v>
      </c>
      <c r="D17" s="62">
        <v>3.75</v>
      </c>
      <c r="E17" s="62" t="s">
        <v>58</v>
      </c>
      <c r="F17" s="62" t="s">
        <v>52</v>
      </c>
      <c r="G17" s="62" t="s">
        <v>40</v>
      </c>
      <c r="H17" s="106">
        <v>37035</v>
      </c>
      <c r="I17" s="107">
        <v>0.6930555555555555</v>
      </c>
      <c r="J17" s="62" t="s">
        <v>41</v>
      </c>
      <c r="K17" s="62">
        <v>1949.9363333333338</v>
      </c>
      <c r="L17" s="62">
        <v>1980.8340000000003</v>
      </c>
      <c r="M17" s="62">
        <v>1986.5706666666665</v>
      </c>
      <c r="N17" s="62">
        <v>2018.3046666666664</v>
      </c>
      <c r="O17" s="62">
        <v>2002.2943333333328</v>
      </c>
      <c r="P17" s="62">
        <v>1927.5033333333333</v>
      </c>
      <c r="Q17" s="62">
        <v>1909.515</v>
      </c>
      <c r="R17" s="109">
        <v>1967.8511904761906</v>
      </c>
      <c r="S17" s="65">
        <v>15.65</v>
      </c>
      <c r="T17" s="73">
        <v>2139</v>
      </c>
      <c r="U17" s="65">
        <v>80.38896227783202</v>
      </c>
      <c r="V17" s="103">
        <v>98</v>
      </c>
      <c r="W17" s="65">
        <v>5.88</v>
      </c>
      <c r="X17" s="66">
        <v>81</v>
      </c>
      <c r="Y17" s="66">
        <v>94</v>
      </c>
      <c r="Z17" s="66">
        <v>122</v>
      </c>
      <c r="AA17" s="62">
        <v>92</v>
      </c>
      <c r="AB17" s="62">
        <v>29.98</v>
      </c>
      <c r="AC17" s="67" t="s">
        <v>46</v>
      </c>
      <c r="AD17" s="67">
        <v>4</v>
      </c>
      <c r="AE17" s="68">
        <v>37035</v>
      </c>
      <c r="AF17" s="116">
        <v>0.6979166666666666</v>
      </c>
      <c r="AG17" s="67">
        <v>64</v>
      </c>
      <c r="AH17" s="71">
        <v>0.21</v>
      </c>
      <c r="AI17" s="67">
        <v>64</v>
      </c>
      <c r="AJ17" s="67">
        <v>0.2</v>
      </c>
      <c r="AK17" s="67">
        <v>64</v>
      </c>
      <c r="AL17" s="70">
        <v>79</v>
      </c>
      <c r="AM17" s="70">
        <v>97</v>
      </c>
      <c r="AN17" s="67">
        <v>116</v>
      </c>
      <c r="AO17" s="67">
        <v>92</v>
      </c>
      <c r="AP17" s="67">
        <v>29.98</v>
      </c>
    </row>
    <row r="18" spans="1:42" ht="12.75">
      <c r="A18" s="62" t="s">
        <v>41</v>
      </c>
      <c r="B18" s="73" t="s">
        <v>37</v>
      </c>
      <c r="C18" s="73">
        <v>11</v>
      </c>
      <c r="D18" s="73">
        <v>3.75</v>
      </c>
      <c r="E18" s="62" t="s">
        <v>58</v>
      </c>
      <c r="F18" s="62" t="s">
        <v>52</v>
      </c>
      <c r="G18" s="73" t="s">
        <v>40</v>
      </c>
      <c r="H18" s="106">
        <v>37035</v>
      </c>
      <c r="I18" s="107">
        <v>0.6930555555555555</v>
      </c>
      <c r="J18" s="73" t="s">
        <v>41</v>
      </c>
      <c r="K18" s="73">
        <v>1949.9363333333338</v>
      </c>
      <c r="L18" s="73">
        <v>1980.8340000000003</v>
      </c>
      <c r="M18" s="73">
        <v>1986.5706666666665</v>
      </c>
      <c r="N18" s="73">
        <v>2018.3046666666664</v>
      </c>
      <c r="O18" s="73">
        <v>2002.2943333333328</v>
      </c>
      <c r="P18" s="73">
        <v>1927.5033333333333</v>
      </c>
      <c r="Q18" s="73">
        <v>1909.515</v>
      </c>
      <c r="R18" s="109">
        <v>1967.8511904761906</v>
      </c>
      <c r="S18" s="65">
        <v>15.65</v>
      </c>
      <c r="T18" s="73">
        <v>2139</v>
      </c>
      <c r="U18" s="65">
        <v>80.38896227783202</v>
      </c>
      <c r="V18" s="103">
        <v>98</v>
      </c>
      <c r="W18" s="65">
        <v>5.88</v>
      </c>
      <c r="X18" s="66">
        <v>81</v>
      </c>
      <c r="Y18" s="66">
        <v>94</v>
      </c>
      <c r="Z18" s="66">
        <v>122</v>
      </c>
      <c r="AA18" s="62">
        <v>92</v>
      </c>
      <c r="AB18" s="62">
        <v>29.98</v>
      </c>
      <c r="AC18" s="78" t="s">
        <v>46</v>
      </c>
      <c r="AD18" s="78">
        <v>5</v>
      </c>
      <c r="AE18" s="68">
        <v>37035</v>
      </c>
      <c r="AF18" s="117">
        <v>0.7125</v>
      </c>
      <c r="AG18" s="78">
        <v>72</v>
      </c>
      <c r="AH18" s="82">
        <v>0.33</v>
      </c>
      <c r="AI18" s="78">
        <v>72</v>
      </c>
      <c r="AJ18" s="78">
        <v>0.21</v>
      </c>
      <c r="AK18" s="78">
        <v>72</v>
      </c>
      <c r="AL18" s="81">
        <v>80</v>
      </c>
      <c r="AM18" s="81">
        <v>96</v>
      </c>
      <c r="AN18" s="78">
        <v>123</v>
      </c>
      <c r="AO18" s="67">
        <v>92</v>
      </c>
      <c r="AP18" s="67">
        <v>29.98</v>
      </c>
    </row>
    <row r="19" spans="1:42" ht="12.75">
      <c r="A19" s="62" t="s">
        <v>41</v>
      </c>
      <c r="B19" s="73" t="s">
        <v>37</v>
      </c>
      <c r="C19" s="73">
        <v>11</v>
      </c>
      <c r="D19" s="73">
        <v>3.75</v>
      </c>
      <c r="E19" s="62" t="s">
        <v>58</v>
      </c>
      <c r="F19" s="62" t="s">
        <v>52</v>
      </c>
      <c r="G19" s="73" t="s">
        <v>40</v>
      </c>
      <c r="H19" s="106">
        <v>37035</v>
      </c>
      <c r="I19" s="107">
        <v>0.6930555555555555</v>
      </c>
      <c r="J19" s="73" t="s">
        <v>41</v>
      </c>
      <c r="K19" s="73">
        <v>1949.9363333333338</v>
      </c>
      <c r="L19" s="73">
        <v>1980.8340000000003</v>
      </c>
      <c r="M19" s="73">
        <v>1986.5706666666665</v>
      </c>
      <c r="N19" s="73">
        <v>2018.3046666666664</v>
      </c>
      <c r="O19" s="73">
        <v>2002.2943333333328</v>
      </c>
      <c r="P19" s="73">
        <v>1927.5033333333333</v>
      </c>
      <c r="Q19" s="73">
        <v>1909.515</v>
      </c>
      <c r="R19" s="109">
        <v>1967.8511904761906</v>
      </c>
      <c r="S19" s="65">
        <v>15.65</v>
      </c>
      <c r="T19" s="73">
        <v>2139</v>
      </c>
      <c r="U19" s="65">
        <v>80.38896227783202</v>
      </c>
      <c r="V19" s="103">
        <v>98</v>
      </c>
      <c r="W19" s="65">
        <v>5.88</v>
      </c>
      <c r="X19" s="66">
        <v>81</v>
      </c>
      <c r="Y19" s="66">
        <v>94</v>
      </c>
      <c r="Z19" s="66">
        <v>122</v>
      </c>
      <c r="AA19" s="62">
        <v>92</v>
      </c>
      <c r="AB19" s="62">
        <v>29.98</v>
      </c>
      <c r="AC19" s="78" t="s">
        <v>46</v>
      </c>
      <c r="AD19" s="78">
        <v>6</v>
      </c>
      <c r="AE19" s="68">
        <v>37035</v>
      </c>
      <c r="AF19" s="117">
        <v>0.7270833333333333</v>
      </c>
      <c r="AG19" s="78">
        <v>86</v>
      </c>
      <c r="AH19" s="82">
        <v>0.42</v>
      </c>
      <c r="AI19" s="78">
        <v>86</v>
      </c>
      <c r="AJ19" s="78">
        <v>0.23</v>
      </c>
      <c r="AK19" s="78">
        <v>86</v>
      </c>
      <c r="AL19" s="81">
        <v>79</v>
      </c>
      <c r="AM19" s="81">
        <v>95</v>
      </c>
      <c r="AN19" s="78">
        <v>118</v>
      </c>
      <c r="AO19" s="67">
        <v>92</v>
      </c>
      <c r="AP19" s="67">
        <v>29.98</v>
      </c>
    </row>
    <row r="20" spans="1:42" ht="13.5" customHeight="1">
      <c r="A20" s="62" t="s">
        <v>41</v>
      </c>
      <c r="B20" s="73" t="s">
        <v>37</v>
      </c>
      <c r="C20" s="73">
        <v>11</v>
      </c>
      <c r="D20" s="73">
        <v>3.75</v>
      </c>
      <c r="E20" s="62" t="s">
        <v>58</v>
      </c>
      <c r="F20" s="62" t="s">
        <v>52</v>
      </c>
      <c r="G20" s="73" t="s">
        <v>40</v>
      </c>
      <c r="H20" s="106">
        <v>37035</v>
      </c>
      <c r="I20" s="107">
        <v>0.6465277777777778</v>
      </c>
      <c r="J20" s="112" t="s">
        <v>41</v>
      </c>
      <c r="K20" s="72">
        <v>1845.3980000000006</v>
      </c>
      <c r="L20" s="73">
        <v>1940.3803333333333</v>
      </c>
      <c r="M20" s="72">
        <v>1979.1583333333335</v>
      </c>
      <c r="N20" s="72">
        <v>2007.9080000000004</v>
      </c>
      <c r="O20" s="72">
        <v>1963.7406666666661</v>
      </c>
      <c r="P20" s="72">
        <v>1837.4326666666666</v>
      </c>
      <c r="Q20" s="73">
        <v>1864.883</v>
      </c>
      <c r="R20" s="109">
        <v>1919.843</v>
      </c>
      <c r="S20" s="123">
        <v>15.92</v>
      </c>
      <c r="T20" s="62">
        <v>2051</v>
      </c>
      <c r="U20" s="65">
        <v>77.08170249267577</v>
      </c>
      <c r="V20" s="103">
        <v>98</v>
      </c>
      <c r="W20" s="65">
        <v>5.88</v>
      </c>
      <c r="X20" s="66">
        <v>76</v>
      </c>
      <c r="Y20" s="66">
        <v>95</v>
      </c>
      <c r="Z20" s="66">
        <v>123</v>
      </c>
      <c r="AA20" s="62">
        <v>92</v>
      </c>
      <c r="AB20" s="62">
        <v>29.98</v>
      </c>
      <c r="AC20" s="78" t="s">
        <v>47</v>
      </c>
      <c r="AD20" s="95">
        <v>1</v>
      </c>
      <c r="AE20" s="68">
        <v>37035</v>
      </c>
      <c r="AF20" s="126">
        <v>0.6520833333333333</v>
      </c>
      <c r="AG20" s="78">
        <v>141</v>
      </c>
      <c r="AH20" s="82">
        <v>0.61</v>
      </c>
      <c r="AI20" s="78">
        <v>141</v>
      </c>
      <c r="AJ20" s="78">
        <v>0.33</v>
      </c>
      <c r="AK20" s="78">
        <v>141</v>
      </c>
      <c r="AL20" s="81">
        <v>77</v>
      </c>
      <c r="AM20" s="81">
        <v>97</v>
      </c>
      <c r="AN20" s="78">
        <v>127</v>
      </c>
      <c r="AO20" s="67">
        <v>92</v>
      </c>
      <c r="AP20" s="67">
        <v>29.98</v>
      </c>
    </row>
    <row r="21" spans="1:42" ht="12.75">
      <c r="A21" s="62" t="s">
        <v>41</v>
      </c>
      <c r="B21" s="73" t="s">
        <v>37</v>
      </c>
      <c r="C21" s="73">
        <v>11</v>
      </c>
      <c r="D21" s="73">
        <v>3.75</v>
      </c>
      <c r="E21" s="62" t="s">
        <v>58</v>
      </c>
      <c r="F21" s="62" t="s">
        <v>52</v>
      </c>
      <c r="G21" s="73" t="s">
        <v>40</v>
      </c>
      <c r="H21" s="106">
        <v>37035</v>
      </c>
      <c r="I21" s="107">
        <v>0.6465277777777778</v>
      </c>
      <c r="J21" s="112" t="s">
        <v>41</v>
      </c>
      <c r="K21" s="72">
        <v>1845.3980000000006</v>
      </c>
      <c r="L21" s="73">
        <v>1940.3803333333333</v>
      </c>
      <c r="M21" s="72">
        <v>1979.1583333333335</v>
      </c>
      <c r="N21" s="72">
        <v>2007.9080000000004</v>
      </c>
      <c r="O21" s="72">
        <v>1963.7406666666661</v>
      </c>
      <c r="P21" s="72">
        <v>1837.4326666666666</v>
      </c>
      <c r="Q21" s="73">
        <v>1864.883</v>
      </c>
      <c r="R21" s="109">
        <v>1919.843</v>
      </c>
      <c r="S21" s="123">
        <v>15.92</v>
      </c>
      <c r="T21" s="62">
        <v>2051</v>
      </c>
      <c r="U21" s="65">
        <v>77.08170249267577</v>
      </c>
      <c r="V21" s="103">
        <v>98</v>
      </c>
      <c r="W21" s="65">
        <v>5.88</v>
      </c>
      <c r="X21" s="66">
        <v>76</v>
      </c>
      <c r="Y21" s="66">
        <v>95</v>
      </c>
      <c r="Z21" s="66">
        <v>123</v>
      </c>
      <c r="AA21" s="62">
        <v>92</v>
      </c>
      <c r="AB21" s="62">
        <v>29.98</v>
      </c>
      <c r="AC21" s="78" t="s">
        <v>47</v>
      </c>
      <c r="AD21" s="95">
        <v>2</v>
      </c>
      <c r="AE21" s="68">
        <v>37035</v>
      </c>
      <c r="AF21" s="126">
        <v>0.6729166666666666</v>
      </c>
      <c r="AG21" s="78">
        <v>125</v>
      </c>
      <c r="AH21" s="82">
        <v>0.37</v>
      </c>
      <c r="AI21" s="78">
        <v>125</v>
      </c>
      <c r="AJ21" s="78">
        <v>0.18</v>
      </c>
      <c r="AK21" s="78">
        <v>125</v>
      </c>
      <c r="AL21" s="81">
        <v>77</v>
      </c>
      <c r="AM21" s="81">
        <v>97</v>
      </c>
      <c r="AN21" s="78">
        <v>137</v>
      </c>
      <c r="AO21" s="67">
        <v>92</v>
      </c>
      <c r="AP21" s="67">
        <v>29.98</v>
      </c>
    </row>
    <row r="22" spans="1:42" ht="12.75">
      <c r="A22" s="62" t="s">
        <v>41</v>
      </c>
      <c r="B22" s="73" t="s">
        <v>37</v>
      </c>
      <c r="C22" s="73">
        <v>11</v>
      </c>
      <c r="D22" s="73">
        <v>3.75</v>
      </c>
      <c r="E22" s="62" t="s">
        <v>58</v>
      </c>
      <c r="F22" s="62" t="s">
        <v>52</v>
      </c>
      <c r="G22" s="73" t="s">
        <v>40</v>
      </c>
      <c r="H22" s="106">
        <v>37035</v>
      </c>
      <c r="I22" s="107">
        <v>0.6465277777777778</v>
      </c>
      <c r="J22" s="112" t="s">
        <v>41</v>
      </c>
      <c r="K22" s="72">
        <v>1845.3980000000006</v>
      </c>
      <c r="L22" s="73">
        <v>1940.3803333333333</v>
      </c>
      <c r="M22" s="72">
        <v>1979.1583333333335</v>
      </c>
      <c r="N22" s="72">
        <v>2007.9080000000004</v>
      </c>
      <c r="O22" s="72">
        <v>1963.7406666666661</v>
      </c>
      <c r="P22" s="72">
        <v>1837.4326666666666</v>
      </c>
      <c r="Q22" s="73">
        <v>1864.883</v>
      </c>
      <c r="R22" s="109">
        <v>1919.843</v>
      </c>
      <c r="S22" s="123">
        <v>15.92</v>
      </c>
      <c r="T22" s="62">
        <v>2051</v>
      </c>
      <c r="U22" s="65">
        <v>77.08170249267577</v>
      </c>
      <c r="V22" s="103">
        <v>98</v>
      </c>
      <c r="W22" s="65">
        <v>5.88</v>
      </c>
      <c r="X22" s="66">
        <v>76</v>
      </c>
      <c r="Y22" s="66">
        <v>95</v>
      </c>
      <c r="Z22" s="66">
        <v>123</v>
      </c>
      <c r="AA22" s="62">
        <v>92</v>
      </c>
      <c r="AB22" s="62">
        <v>29.98</v>
      </c>
      <c r="AC22" s="78" t="s">
        <v>47</v>
      </c>
      <c r="AD22" s="95">
        <v>3</v>
      </c>
      <c r="AE22" s="68">
        <v>37035</v>
      </c>
      <c r="AF22" s="126">
        <v>0.6840277777777778</v>
      </c>
      <c r="AG22" s="78">
        <v>182</v>
      </c>
      <c r="AH22" s="82">
        <v>0.76</v>
      </c>
      <c r="AI22" s="78">
        <v>182</v>
      </c>
      <c r="AJ22" s="78">
        <v>0.48</v>
      </c>
      <c r="AK22" s="78">
        <v>182</v>
      </c>
      <c r="AL22" s="81">
        <v>79</v>
      </c>
      <c r="AM22" s="81">
        <v>96</v>
      </c>
      <c r="AN22" s="78">
        <v>127</v>
      </c>
      <c r="AO22" s="67">
        <v>92</v>
      </c>
      <c r="AP22" s="67">
        <v>29.98</v>
      </c>
    </row>
    <row r="23" spans="1:42" ht="12.75">
      <c r="A23" s="62" t="s">
        <v>41</v>
      </c>
      <c r="B23" s="73" t="s">
        <v>37</v>
      </c>
      <c r="C23" s="73">
        <v>11</v>
      </c>
      <c r="D23" s="73">
        <v>3.75</v>
      </c>
      <c r="E23" s="62" t="s">
        <v>58</v>
      </c>
      <c r="F23" s="62" t="s">
        <v>52</v>
      </c>
      <c r="G23" s="73" t="s">
        <v>40</v>
      </c>
      <c r="H23" s="106">
        <v>37035</v>
      </c>
      <c r="I23" s="107">
        <v>0.6930555555555555</v>
      </c>
      <c r="J23" s="73" t="s">
        <v>41</v>
      </c>
      <c r="K23" s="73">
        <v>1949.9363333333338</v>
      </c>
      <c r="L23" s="73">
        <v>1980.8340000000003</v>
      </c>
      <c r="M23" s="73">
        <v>1986.5706666666665</v>
      </c>
      <c r="N23" s="73">
        <v>2018.3046666666664</v>
      </c>
      <c r="O23" s="73">
        <v>2002.2943333333328</v>
      </c>
      <c r="P23" s="73">
        <v>1927.5033333333333</v>
      </c>
      <c r="Q23" s="73">
        <v>1909.515</v>
      </c>
      <c r="R23" s="109">
        <v>1967.8511904761906</v>
      </c>
      <c r="S23" s="65">
        <v>15.65</v>
      </c>
      <c r="T23" s="73">
        <v>2139</v>
      </c>
      <c r="U23" s="65">
        <v>80.38896227783202</v>
      </c>
      <c r="V23" s="103">
        <v>98</v>
      </c>
      <c r="W23" s="65">
        <v>5.88</v>
      </c>
      <c r="X23" s="66">
        <v>81</v>
      </c>
      <c r="Y23" s="66">
        <v>94</v>
      </c>
      <c r="Z23" s="66">
        <v>122</v>
      </c>
      <c r="AA23" s="62">
        <v>92</v>
      </c>
      <c r="AB23" s="62">
        <v>29.98</v>
      </c>
      <c r="AC23" s="78" t="s">
        <v>47</v>
      </c>
      <c r="AD23" s="78">
        <v>4</v>
      </c>
      <c r="AE23" s="68">
        <v>37035</v>
      </c>
      <c r="AF23" s="117">
        <v>0.7034722222222222</v>
      </c>
      <c r="AG23" s="78">
        <v>124</v>
      </c>
      <c r="AH23" s="82">
        <v>0.78</v>
      </c>
      <c r="AI23" s="78">
        <v>124</v>
      </c>
      <c r="AJ23" s="78">
        <v>0.35</v>
      </c>
      <c r="AK23" s="78">
        <v>124</v>
      </c>
      <c r="AL23" s="81">
        <v>79</v>
      </c>
      <c r="AM23" s="81">
        <v>96</v>
      </c>
      <c r="AN23" s="78">
        <v>120</v>
      </c>
      <c r="AO23" s="67">
        <v>92</v>
      </c>
      <c r="AP23" s="67">
        <v>29.98</v>
      </c>
    </row>
    <row r="24" spans="1:42" ht="12.75">
      <c r="A24" s="62" t="s">
        <v>41</v>
      </c>
      <c r="B24" s="73" t="s">
        <v>37</v>
      </c>
      <c r="C24" s="73">
        <v>11</v>
      </c>
      <c r="D24" s="73">
        <v>3.75</v>
      </c>
      <c r="E24" s="62" t="s">
        <v>58</v>
      </c>
      <c r="F24" s="62" t="s">
        <v>52</v>
      </c>
      <c r="G24" s="73" t="s">
        <v>40</v>
      </c>
      <c r="H24" s="106">
        <v>37035</v>
      </c>
      <c r="I24" s="107">
        <v>0.6930555555555555</v>
      </c>
      <c r="J24" s="73" t="s">
        <v>41</v>
      </c>
      <c r="K24" s="73">
        <v>1949.9363333333338</v>
      </c>
      <c r="L24" s="73">
        <v>1980.8340000000003</v>
      </c>
      <c r="M24" s="73">
        <v>1986.5706666666665</v>
      </c>
      <c r="N24" s="73">
        <v>2018.3046666666664</v>
      </c>
      <c r="O24" s="73">
        <v>2002.2943333333328</v>
      </c>
      <c r="P24" s="73">
        <v>1927.5033333333333</v>
      </c>
      <c r="Q24" s="73">
        <v>1909.515</v>
      </c>
      <c r="R24" s="109">
        <v>1967.8511904761906</v>
      </c>
      <c r="S24" s="65">
        <v>15.65</v>
      </c>
      <c r="T24" s="73">
        <v>2139</v>
      </c>
      <c r="U24" s="65">
        <v>80.38896227783202</v>
      </c>
      <c r="V24" s="103">
        <v>98</v>
      </c>
      <c r="W24" s="65">
        <v>5.88</v>
      </c>
      <c r="X24" s="66">
        <v>81</v>
      </c>
      <c r="Y24" s="66">
        <v>94</v>
      </c>
      <c r="Z24" s="66">
        <v>122</v>
      </c>
      <c r="AA24" s="62">
        <v>92</v>
      </c>
      <c r="AB24" s="62">
        <v>29.98</v>
      </c>
      <c r="AC24" s="78" t="s">
        <v>47</v>
      </c>
      <c r="AD24" s="78">
        <v>5</v>
      </c>
      <c r="AE24" s="68">
        <v>37035</v>
      </c>
      <c r="AF24" s="117">
        <v>0.7194444444444444</v>
      </c>
      <c r="AG24" s="78">
        <v>186</v>
      </c>
      <c r="AH24" s="82">
        <v>0.75</v>
      </c>
      <c r="AI24" s="78">
        <v>186</v>
      </c>
      <c r="AJ24" s="78">
        <v>0.51</v>
      </c>
      <c r="AK24" s="78">
        <v>186</v>
      </c>
      <c r="AL24" s="81">
        <v>78</v>
      </c>
      <c r="AM24" s="81">
        <v>91</v>
      </c>
      <c r="AN24" s="78">
        <v>125</v>
      </c>
      <c r="AO24" s="67">
        <v>92</v>
      </c>
      <c r="AP24" s="67">
        <v>29.98</v>
      </c>
    </row>
    <row r="25" spans="1:42" ht="12.75">
      <c r="A25" s="62" t="s">
        <v>41</v>
      </c>
      <c r="B25" s="84" t="s">
        <v>37</v>
      </c>
      <c r="C25" s="84">
        <v>11</v>
      </c>
      <c r="D25" s="84">
        <v>3.75</v>
      </c>
      <c r="E25" s="62" t="s">
        <v>58</v>
      </c>
      <c r="F25" s="62" t="s">
        <v>52</v>
      </c>
      <c r="G25" s="84" t="s">
        <v>40</v>
      </c>
      <c r="H25" s="106">
        <v>37035</v>
      </c>
      <c r="I25" s="107">
        <v>0.6930555555555555</v>
      </c>
      <c r="J25" s="84" t="s">
        <v>41</v>
      </c>
      <c r="K25" s="84">
        <v>1949.9363333333338</v>
      </c>
      <c r="L25" s="84">
        <v>1980.8340000000003</v>
      </c>
      <c r="M25" s="84">
        <v>1986.5706666666665</v>
      </c>
      <c r="N25" s="84">
        <v>2018.3046666666664</v>
      </c>
      <c r="O25" s="84">
        <v>2002.2943333333328</v>
      </c>
      <c r="P25" s="84">
        <v>1927.5033333333333</v>
      </c>
      <c r="Q25" s="84">
        <v>1909.515</v>
      </c>
      <c r="R25" s="109">
        <v>1967.8511904761906</v>
      </c>
      <c r="S25" s="65">
        <v>15.65</v>
      </c>
      <c r="T25" s="73">
        <v>2139</v>
      </c>
      <c r="U25" s="65">
        <v>80.38896227783202</v>
      </c>
      <c r="V25" s="103">
        <v>98</v>
      </c>
      <c r="W25" s="65">
        <v>5.88</v>
      </c>
      <c r="X25" s="66">
        <v>81</v>
      </c>
      <c r="Y25" s="66">
        <v>94</v>
      </c>
      <c r="Z25" s="66">
        <v>122</v>
      </c>
      <c r="AA25" s="62">
        <v>92</v>
      </c>
      <c r="AB25" s="62">
        <v>29.98</v>
      </c>
      <c r="AC25" s="89" t="s">
        <v>47</v>
      </c>
      <c r="AD25" s="89">
        <v>6</v>
      </c>
      <c r="AE25" s="68">
        <v>37035</v>
      </c>
      <c r="AF25" s="120">
        <v>0.7340277777777778</v>
      </c>
      <c r="AG25" s="89">
        <v>217</v>
      </c>
      <c r="AH25" s="93">
        <v>0.54</v>
      </c>
      <c r="AI25" s="89">
        <v>217</v>
      </c>
      <c r="AJ25" s="89">
        <v>0.41</v>
      </c>
      <c r="AK25" s="89">
        <v>217</v>
      </c>
      <c r="AL25" s="92">
        <v>79</v>
      </c>
      <c r="AM25" s="92">
        <v>91</v>
      </c>
      <c r="AN25" s="89">
        <v>127</v>
      </c>
      <c r="AO25" s="67">
        <v>92</v>
      </c>
      <c r="AP25" s="67">
        <v>29.98</v>
      </c>
    </row>
    <row r="26" spans="1:42" ht="12.75">
      <c r="A26" s="10" t="s">
        <v>56</v>
      </c>
      <c r="B26" s="10" t="s">
        <v>37</v>
      </c>
      <c r="C26" s="129" t="s">
        <v>57</v>
      </c>
      <c r="D26" s="11">
        <v>3.75</v>
      </c>
      <c r="E26" s="130" t="s">
        <v>38</v>
      </c>
      <c r="F26" s="10" t="s">
        <v>39</v>
      </c>
      <c r="G26" s="10" t="s">
        <v>40</v>
      </c>
      <c r="H26" s="131">
        <v>37025</v>
      </c>
      <c r="I26" s="13">
        <v>0.3527777777777778</v>
      </c>
      <c r="J26" s="10" t="s">
        <v>41</v>
      </c>
      <c r="K26" s="28">
        <v>1887.1</v>
      </c>
      <c r="L26" s="28">
        <v>1946.6</v>
      </c>
      <c r="M26" s="28">
        <v>1927</v>
      </c>
      <c r="N26" s="28">
        <v>1897.3</v>
      </c>
      <c r="O26" s="28">
        <v>1915.9</v>
      </c>
      <c r="P26" s="28">
        <v>1932.8</v>
      </c>
      <c r="Q26" s="28">
        <v>1816.8</v>
      </c>
      <c r="R26" s="28">
        <v>1901.9</v>
      </c>
      <c r="S26" s="132">
        <v>14.06</v>
      </c>
      <c r="T26" s="10">
        <v>2196</v>
      </c>
      <c r="U26" s="132">
        <f aca="true" t="shared" si="0" ref="U26:U49">T26*((3.14159)*(2.625)*(2.625)/(576))</f>
        <v>82.53116463867187</v>
      </c>
      <c r="V26" s="10">
        <v>100</v>
      </c>
      <c r="W26" s="132">
        <v>5.95</v>
      </c>
      <c r="X26" s="28">
        <v>78.7</v>
      </c>
      <c r="Y26" s="28">
        <v>76.6</v>
      </c>
      <c r="Z26" s="28">
        <v>90.6</v>
      </c>
      <c r="AA26" s="28">
        <v>44.4</v>
      </c>
      <c r="AB26" s="11">
        <v>14.63</v>
      </c>
      <c r="AC26" s="147" t="s">
        <v>41</v>
      </c>
      <c r="AD26" s="41">
        <v>1</v>
      </c>
      <c r="AE26" s="42">
        <v>37025</v>
      </c>
      <c r="AF26" s="148">
        <v>0.35833333333333334</v>
      </c>
      <c r="AG26" s="40">
        <v>16</v>
      </c>
      <c r="AH26" s="45">
        <v>0.1</v>
      </c>
      <c r="AI26" s="40">
        <v>16</v>
      </c>
      <c r="AJ26" s="45">
        <v>1.78</v>
      </c>
      <c r="AK26" s="40">
        <v>16</v>
      </c>
      <c r="AL26" s="44">
        <v>78.8</v>
      </c>
      <c r="AM26" s="44">
        <v>81.8</v>
      </c>
      <c r="AN26" s="44">
        <v>95.8</v>
      </c>
      <c r="AO26" s="44">
        <v>45.5</v>
      </c>
      <c r="AP26" s="149">
        <v>14.62</v>
      </c>
    </row>
    <row r="27" spans="1:42" ht="12.75">
      <c r="A27" s="16" t="s">
        <v>56</v>
      </c>
      <c r="B27" s="16" t="s">
        <v>37</v>
      </c>
      <c r="C27" s="133" t="s">
        <v>57</v>
      </c>
      <c r="D27" s="17">
        <v>3.75</v>
      </c>
      <c r="E27" s="134" t="s">
        <v>38</v>
      </c>
      <c r="F27" s="16" t="s">
        <v>39</v>
      </c>
      <c r="G27" s="16" t="s">
        <v>40</v>
      </c>
      <c r="H27" s="135">
        <v>37025</v>
      </c>
      <c r="I27" s="19">
        <v>0.3527777777777778</v>
      </c>
      <c r="J27" s="16" t="s">
        <v>41</v>
      </c>
      <c r="K27" s="21">
        <v>1887.1</v>
      </c>
      <c r="L27" s="21">
        <v>1946.6</v>
      </c>
      <c r="M27" s="21">
        <v>1927</v>
      </c>
      <c r="N27" s="21">
        <v>1897.3</v>
      </c>
      <c r="O27" s="21">
        <v>1915.9</v>
      </c>
      <c r="P27" s="21">
        <v>1932.8</v>
      </c>
      <c r="Q27" s="21">
        <v>1816.8</v>
      </c>
      <c r="R27" s="21">
        <v>1901.9</v>
      </c>
      <c r="S27" s="136">
        <v>14.06</v>
      </c>
      <c r="T27" s="16">
        <v>2196</v>
      </c>
      <c r="U27" s="136">
        <f t="shared" si="0"/>
        <v>82.53116463867187</v>
      </c>
      <c r="V27" s="16">
        <v>100</v>
      </c>
      <c r="W27" s="136">
        <v>5.95</v>
      </c>
      <c r="X27" s="30">
        <v>78.7</v>
      </c>
      <c r="Y27" s="30">
        <v>76.6</v>
      </c>
      <c r="Z27" s="30">
        <v>90.6</v>
      </c>
      <c r="AA27" s="30">
        <v>44.4</v>
      </c>
      <c r="AB27" s="17">
        <v>14.63</v>
      </c>
      <c r="AC27" s="150" t="s">
        <v>43</v>
      </c>
      <c r="AD27" s="47">
        <v>1</v>
      </c>
      <c r="AE27" s="48">
        <v>37025</v>
      </c>
      <c r="AF27" s="151">
        <v>0.36875</v>
      </c>
      <c r="AG27" s="46">
        <v>83</v>
      </c>
      <c r="AH27" s="51">
        <v>1.24</v>
      </c>
      <c r="AI27" s="46">
        <v>83</v>
      </c>
      <c r="AJ27" s="51">
        <v>1.59</v>
      </c>
      <c r="AK27" s="46">
        <v>83</v>
      </c>
      <c r="AL27" s="50">
        <v>76.4</v>
      </c>
      <c r="AM27" s="50">
        <v>79.4</v>
      </c>
      <c r="AN27" s="50">
        <v>95.2</v>
      </c>
      <c r="AO27" s="50">
        <v>46.5</v>
      </c>
      <c r="AP27" s="152">
        <v>14.62</v>
      </c>
    </row>
    <row r="28" spans="1:42" ht="12.75">
      <c r="A28" s="16" t="s">
        <v>56</v>
      </c>
      <c r="B28" s="16" t="s">
        <v>37</v>
      </c>
      <c r="C28" s="133" t="s">
        <v>57</v>
      </c>
      <c r="D28" s="17">
        <v>3.75</v>
      </c>
      <c r="E28" s="134" t="s">
        <v>38</v>
      </c>
      <c r="F28" s="16" t="s">
        <v>39</v>
      </c>
      <c r="G28" s="16" t="s">
        <v>40</v>
      </c>
      <c r="H28" s="135">
        <v>37025</v>
      </c>
      <c r="I28" s="19">
        <v>0.3527777777777778</v>
      </c>
      <c r="J28" s="16" t="s">
        <v>41</v>
      </c>
      <c r="K28" s="21">
        <v>1887.1</v>
      </c>
      <c r="L28" s="21">
        <v>1946.6</v>
      </c>
      <c r="M28" s="21">
        <v>1927</v>
      </c>
      <c r="N28" s="21">
        <v>1897.3</v>
      </c>
      <c r="O28" s="21">
        <v>1915.9</v>
      </c>
      <c r="P28" s="21">
        <v>1932.8</v>
      </c>
      <c r="Q28" s="21">
        <v>1816.8</v>
      </c>
      <c r="R28" s="21">
        <v>1901.9</v>
      </c>
      <c r="S28" s="136">
        <v>14.06</v>
      </c>
      <c r="T28" s="16">
        <v>2196</v>
      </c>
      <c r="U28" s="136">
        <f t="shared" si="0"/>
        <v>82.53116463867187</v>
      </c>
      <c r="V28" s="16">
        <v>100</v>
      </c>
      <c r="W28" s="136">
        <v>5.95</v>
      </c>
      <c r="X28" s="30">
        <v>78.7</v>
      </c>
      <c r="Y28" s="30">
        <v>76.6</v>
      </c>
      <c r="Z28" s="30">
        <v>90.6</v>
      </c>
      <c r="AA28" s="30">
        <v>44.4</v>
      </c>
      <c r="AB28" s="17">
        <v>14.63</v>
      </c>
      <c r="AC28" s="150" t="s">
        <v>41</v>
      </c>
      <c r="AD28" s="47">
        <v>2</v>
      </c>
      <c r="AE28" s="48">
        <v>37025</v>
      </c>
      <c r="AF28" s="151">
        <v>0.3861111111111111</v>
      </c>
      <c r="AG28" s="46">
        <v>20</v>
      </c>
      <c r="AH28" s="51">
        <v>0.55</v>
      </c>
      <c r="AI28" s="46">
        <v>20</v>
      </c>
      <c r="AJ28" s="51">
        <v>0.53</v>
      </c>
      <c r="AK28" s="46">
        <v>20</v>
      </c>
      <c r="AL28" s="50">
        <v>74</v>
      </c>
      <c r="AM28" s="50">
        <v>73.3</v>
      </c>
      <c r="AN28" s="50">
        <v>89.6</v>
      </c>
      <c r="AO28" s="50">
        <v>46.6</v>
      </c>
      <c r="AP28" s="152">
        <v>14.62</v>
      </c>
    </row>
    <row r="29" spans="1:42" ht="12.75">
      <c r="A29" s="16" t="s">
        <v>56</v>
      </c>
      <c r="B29" s="16" t="s">
        <v>37</v>
      </c>
      <c r="C29" s="133" t="s">
        <v>57</v>
      </c>
      <c r="D29" s="17">
        <v>3.75</v>
      </c>
      <c r="E29" s="134" t="s">
        <v>38</v>
      </c>
      <c r="F29" s="16" t="s">
        <v>39</v>
      </c>
      <c r="G29" s="16" t="s">
        <v>40</v>
      </c>
      <c r="H29" s="135">
        <v>37025</v>
      </c>
      <c r="I29" s="19">
        <v>0.3527777777777778</v>
      </c>
      <c r="J29" s="16" t="s">
        <v>41</v>
      </c>
      <c r="K29" s="21">
        <v>1887.1</v>
      </c>
      <c r="L29" s="21">
        <v>1946.6</v>
      </c>
      <c r="M29" s="21">
        <v>1927</v>
      </c>
      <c r="N29" s="21">
        <v>1897.3</v>
      </c>
      <c r="O29" s="21">
        <v>1915.9</v>
      </c>
      <c r="P29" s="21">
        <v>1932.8</v>
      </c>
      <c r="Q29" s="21">
        <v>1816.8</v>
      </c>
      <c r="R29" s="21">
        <v>1901.9</v>
      </c>
      <c r="S29" s="136">
        <v>14.06</v>
      </c>
      <c r="T29" s="16">
        <v>2196</v>
      </c>
      <c r="U29" s="136">
        <f t="shared" si="0"/>
        <v>82.53116463867187</v>
      </c>
      <c r="V29" s="16">
        <v>100</v>
      </c>
      <c r="W29" s="136">
        <v>5.95</v>
      </c>
      <c r="X29" s="30">
        <v>78.7</v>
      </c>
      <c r="Y29" s="30">
        <v>76.6</v>
      </c>
      <c r="Z29" s="30">
        <v>90.6</v>
      </c>
      <c r="AA29" s="30">
        <v>44.4</v>
      </c>
      <c r="AB29" s="17">
        <v>14.63</v>
      </c>
      <c r="AC29" s="150" t="s">
        <v>43</v>
      </c>
      <c r="AD29" s="47">
        <v>2</v>
      </c>
      <c r="AE29" s="48">
        <v>37025</v>
      </c>
      <c r="AF29" s="151">
        <v>0.3965277777777778</v>
      </c>
      <c r="AG29" s="46">
        <v>57</v>
      </c>
      <c r="AH29" s="51">
        <v>0.21</v>
      </c>
      <c r="AI29" s="46">
        <v>57</v>
      </c>
      <c r="AJ29" s="51">
        <v>0.94</v>
      </c>
      <c r="AK29" s="46">
        <v>57</v>
      </c>
      <c r="AL29" s="50">
        <v>75.1</v>
      </c>
      <c r="AM29" s="50">
        <v>73.2</v>
      </c>
      <c r="AN29" s="50">
        <v>87.6</v>
      </c>
      <c r="AO29" s="50">
        <v>45.5</v>
      </c>
      <c r="AP29" s="152">
        <v>14.62</v>
      </c>
    </row>
    <row r="30" spans="1:42" ht="12.75">
      <c r="A30" s="16" t="s">
        <v>56</v>
      </c>
      <c r="B30" s="16" t="s">
        <v>37</v>
      </c>
      <c r="C30" s="133" t="s">
        <v>57</v>
      </c>
      <c r="D30" s="17">
        <v>3.75</v>
      </c>
      <c r="E30" s="134" t="s">
        <v>38</v>
      </c>
      <c r="F30" s="16" t="s">
        <v>39</v>
      </c>
      <c r="G30" s="16" t="s">
        <v>40</v>
      </c>
      <c r="H30" s="135">
        <v>37025</v>
      </c>
      <c r="I30" s="19">
        <v>0.3527777777777778</v>
      </c>
      <c r="J30" s="16" t="s">
        <v>41</v>
      </c>
      <c r="K30" s="21">
        <v>1887.1</v>
      </c>
      <c r="L30" s="21">
        <v>1946.6</v>
      </c>
      <c r="M30" s="21">
        <v>1927</v>
      </c>
      <c r="N30" s="21">
        <v>1897.3</v>
      </c>
      <c r="O30" s="21">
        <v>1915.9</v>
      </c>
      <c r="P30" s="21">
        <v>1932.8</v>
      </c>
      <c r="Q30" s="21">
        <v>1816.8</v>
      </c>
      <c r="R30" s="21">
        <v>1901.9</v>
      </c>
      <c r="S30" s="136">
        <v>14.06</v>
      </c>
      <c r="T30" s="16">
        <v>2196</v>
      </c>
      <c r="U30" s="136">
        <f t="shared" si="0"/>
        <v>82.53116463867187</v>
      </c>
      <c r="V30" s="16">
        <v>100</v>
      </c>
      <c r="W30" s="136">
        <v>5.95</v>
      </c>
      <c r="X30" s="30">
        <v>78.7</v>
      </c>
      <c r="Y30" s="30">
        <v>76.6</v>
      </c>
      <c r="Z30" s="30">
        <v>90.6</v>
      </c>
      <c r="AA30" s="30">
        <v>44.4</v>
      </c>
      <c r="AB30" s="17">
        <v>14.63</v>
      </c>
      <c r="AC30" s="150" t="s">
        <v>41</v>
      </c>
      <c r="AD30" s="47">
        <v>3</v>
      </c>
      <c r="AE30" s="48">
        <v>37025</v>
      </c>
      <c r="AF30" s="151">
        <v>0.43263888888888885</v>
      </c>
      <c r="AG30" s="46">
        <v>23</v>
      </c>
      <c r="AH30" s="51">
        <v>0.14</v>
      </c>
      <c r="AI30" s="46">
        <v>23</v>
      </c>
      <c r="AJ30" s="51">
        <v>0.13</v>
      </c>
      <c r="AK30" s="46">
        <v>23</v>
      </c>
      <c r="AL30" s="50">
        <v>74.3</v>
      </c>
      <c r="AM30" s="50">
        <v>70.4</v>
      </c>
      <c r="AN30" s="50">
        <v>82.3</v>
      </c>
      <c r="AO30" s="50">
        <v>45.5</v>
      </c>
      <c r="AP30" s="152">
        <v>14.63</v>
      </c>
    </row>
    <row r="31" spans="1:42" ht="12.75">
      <c r="A31" s="22" t="s">
        <v>56</v>
      </c>
      <c r="B31" s="22" t="s">
        <v>37</v>
      </c>
      <c r="C31" s="133" t="s">
        <v>57</v>
      </c>
      <c r="D31" s="23">
        <v>3.75</v>
      </c>
      <c r="E31" s="137" t="s">
        <v>38</v>
      </c>
      <c r="F31" s="22" t="s">
        <v>39</v>
      </c>
      <c r="G31" s="22" t="s">
        <v>40</v>
      </c>
      <c r="H31" s="135">
        <v>37025</v>
      </c>
      <c r="I31" s="25">
        <v>0.3527777777777778</v>
      </c>
      <c r="J31" s="22" t="s">
        <v>41</v>
      </c>
      <c r="K31" s="32">
        <v>1887.1</v>
      </c>
      <c r="L31" s="32">
        <v>1946.6</v>
      </c>
      <c r="M31" s="32">
        <v>1927</v>
      </c>
      <c r="N31" s="32">
        <v>1897.3</v>
      </c>
      <c r="O31" s="32">
        <v>1915.9</v>
      </c>
      <c r="P31" s="32">
        <v>1932.8</v>
      </c>
      <c r="Q31" s="32">
        <v>1816.8</v>
      </c>
      <c r="R31" s="27">
        <v>1901.9</v>
      </c>
      <c r="S31" s="138">
        <v>14.06</v>
      </c>
      <c r="T31" s="22">
        <v>2196</v>
      </c>
      <c r="U31" s="136">
        <f t="shared" si="0"/>
        <v>82.53116463867187</v>
      </c>
      <c r="V31" s="22">
        <v>100</v>
      </c>
      <c r="W31" s="138">
        <v>5.95</v>
      </c>
      <c r="X31" s="32">
        <v>78.7</v>
      </c>
      <c r="Y31" s="32">
        <v>76.6</v>
      </c>
      <c r="Z31" s="32">
        <v>90.6</v>
      </c>
      <c r="AA31" s="32">
        <v>44.4</v>
      </c>
      <c r="AB31" s="23">
        <v>14.63</v>
      </c>
      <c r="AC31" s="153" t="s">
        <v>43</v>
      </c>
      <c r="AD31" s="47">
        <v>3</v>
      </c>
      <c r="AE31" s="48">
        <v>37025</v>
      </c>
      <c r="AF31" s="154">
        <v>0.44375</v>
      </c>
      <c r="AG31" s="52">
        <v>78</v>
      </c>
      <c r="AH31" s="51">
        <v>1.04</v>
      </c>
      <c r="AI31" s="46">
        <v>78</v>
      </c>
      <c r="AJ31" s="51">
        <v>1.74</v>
      </c>
      <c r="AK31" s="46">
        <v>78</v>
      </c>
      <c r="AL31" s="50">
        <v>75.1</v>
      </c>
      <c r="AM31" s="50">
        <v>74.1</v>
      </c>
      <c r="AN31" s="50">
        <v>83.9</v>
      </c>
      <c r="AO31" s="50">
        <v>44.4</v>
      </c>
      <c r="AP31" s="152">
        <v>14.64</v>
      </c>
    </row>
    <row r="32" spans="1:42" ht="12.75">
      <c r="A32" s="11" t="s">
        <v>56</v>
      </c>
      <c r="B32" s="10" t="s">
        <v>37</v>
      </c>
      <c r="C32" s="129" t="s">
        <v>57</v>
      </c>
      <c r="D32" s="11">
        <v>3.75</v>
      </c>
      <c r="E32" s="11" t="s">
        <v>38</v>
      </c>
      <c r="F32" s="11" t="s">
        <v>39</v>
      </c>
      <c r="G32" s="10" t="s">
        <v>40</v>
      </c>
      <c r="H32" s="12">
        <v>37025</v>
      </c>
      <c r="I32" s="139">
        <v>0.4472222222222222</v>
      </c>
      <c r="J32" s="17" t="s">
        <v>41</v>
      </c>
      <c r="K32" s="15">
        <v>1899.1</v>
      </c>
      <c r="L32" s="29">
        <v>1958.8</v>
      </c>
      <c r="M32" s="29">
        <v>1937</v>
      </c>
      <c r="N32" s="29">
        <v>1900.2</v>
      </c>
      <c r="O32" s="29">
        <v>1913</v>
      </c>
      <c r="P32" s="29">
        <v>1947.3</v>
      </c>
      <c r="Q32" s="29">
        <v>1842.3</v>
      </c>
      <c r="R32" s="140">
        <v>1913.8</v>
      </c>
      <c r="S32" s="11">
        <v>14.39</v>
      </c>
      <c r="T32" s="16">
        <v>2116</v>
      </c>
      <c r="U32" s="14">
        <f t="shared" si="0"/>
        <v>79.52456483398437</v>
      </c>
      <c r="V32" s="34">
        <v>100</v>
      </c>
      <c r="W32" s="14">
        <v>5.95</v>
      </c>
      <c r="X32" s="15">
        <v>76.9</v>
      </c>
      <c r="Y32" s="15">
        <v>83</v>
      </c>
      <c r="Z32" s="15">
        <v>88</v>
      </c>
      <c r="AA32" s="15">
        <v>45.5</v>
      </c>
      <c r="AB32" s="11">
        <v>14.64</v>
      </c>
      <c r="AC32" s="40" t="s">
        <v>41</v>
      </c>
      <c r="AD32" s="41">
        <v>4</v>
      </c>
      <c r="AE32" s="42">
        <v>37025</v>
      </c>
      <c r="AF32" s="148">
        <v>0.4673611111111111</v>
      </c>
      <c r="AG32" s="40">
        <v>18</v>
      </c>
      <c r="AH32" s="45">
        <v>1.23</v>
      </c>
      <c r="AI32" s="40">
        <v>18</v>
      </c>
      <c r="AJ32" s="45">
        <v>0.68</v>
      </c>
      <c r="AK32" s="40">
        <v>18</v>
      </c>
      <c r="AL32" s="44">
        <v>74.1</v>
      </c>
      <c r="AM32" s="44">
        <v>76.8</v>
      </c>
      <c r="AN32" s="44">
        <v>90</v>
      </c>
      <c r="AO32" s="44">
        <v>44.4</v>
      </c>
      <c r="AP32" s="149">
        <v>14.63</v>
      </c>
    </row>
    <row r="33" spans="1:42" ht="12.75">
      <c r="A33" s="17" t="s">
        <v>56</v>
      </c>
      <c r="B33" s="16" t="s">
        <v>37</v>
      </c>
      <c r="C33" s="133" t="s">
        <v>57</v>
      </c>
      <c r="D33" s="17">
        <v>3.75</v>
      </c>
      <c r="E33" s="17" t="s">
        <v>38</v>
      </c>
      <c r="F33" s="17" t="s">
        <v>39</v>
      </c>
      <c r="G33" s="16" t="s">
        <v>40</v>
      </c>
      <c r="H33" s="18">
        <v>37025</v>
      </c>
      <c r="I33" s="139">
        <v>0.4472222222222222</v>
      </c>
      <c r="J33" s="17" t="s">
        <v>41</v>
      </c>
      <c r="K33" s="21">
        <v>1899.1</v>
      </c>
      <c r="L33" s="21">
        <v>1958.8</v>
      </c>
      <c r="M33" s="21">
        <v>1937</v>
      </c>
      <c r="N33" s="21">
        <v>1900.2</v>
      </c>
      <c r="O33" s="21">
        <v>1913</v>
      </c>
      <c r="P33" s="21">
        <v>1947.3</v>
      </c>
      <c r="Q33" s="21">
        <v>1842.3</v>
      </c>
      <c r="R33" s="21">
        <v>1913.8</v>
      </c>
      <c r="S33" s="17">
        <v>14.39</v>
      </c>
      <c r="T33" s="16">
        <v>2116</v>
      </c>
      <c r="U33" s="20">
        <f t="shared" si="0"/>
        <v>79.52456483398437</v>
      </c>
      <c r="V33" s="35">
        <v>100</v>
      </c>
      <c r="W33" s="20">
        <v>5.95</v>
      </c>
      <c r="X33" s="21">
        <v>76.9</v>
      </c>
      <c r="Y33" s="21">
        <v>83</v>
      </c>
      <c r="Z33" s="21">
        <v>88</v>
      </c>
      <c r="AA33" s="21">
        <v>45.5</v>
      </c>
      <c r="AB33" s="17">
        <v>14.64</v>
      </c>
      <c r="AC33" s="46" t="s">
        <v>43</v>
      </c>
      <c r="AD33" s="47">
        <v>4</v>
      </c>
      <c r="AE33" s="48">
        <v>37025</v>
      </c>
      <c r="AF33" s="151">
        <v>0.4784722222222222</v>
      </c>
      <c r="AG33" s="46">
        <v>116</v>
      </c>
      <c r="AH33" s="51">
        <v>0.98</v>
      </c>
      <c r="AI33" s="46">
        <v>116</v>
      </c>
      <c r="AJ33" s="51">
        <v>0.79</v>
      </c>
      <c r="AK33" s="46">
        <v>116</v>
      </c>
      <c r="AL33" s="50">
        <v>75.9</v>
      </c>
      <c r="AM33" s="50">
        <v>78.1</v>
      </c>
      <c r="AN33" s="50">
        <v>90.3</v>
      </c>
      <c r="AO33" s="50">
        <v>44.4</v>
      </c>
      <c r="AP33" s="152">
        <v>14.63</v>
      </c>
    </row>
    <row r="34" spans="1:42" ht="12.75">
      <c r="A34" s="17" t="s">
        <v>56</v>
      </c>
      <c r="B34" s="16" t="s">
        <v>37</v>
      </c>
      <c r="C34" s="133" t="s">
        <v>57</v>
      </c>
      <c r="D34" s="17">
        <v>3.75</v>
      </c>
      <c r="E34" s="17" t="s">
        <v>38</v>
      </c>
      <c r="F34" s="17" t="s">
        <v>39</v>
      </c>
      <c r="G34" s="16" t="s">
        <v>40</v>
      </c>
      <c r="H34" s="18">
        <v>37025</v>
      </c>
      <c r="I34" s="139">
        <v>0.4472222222222222</v>
      </c>
      <c r="J34" s="17" t="s">
        <v>41</v>
      </c>
      <c r="K34" s="21">
        <v>1899.1</v>
      </c>
      <c r="L34" s="21">
        <v>1958.8</v>
      </c>
      <c r="M34" s="21">
        <v>1937</v>
      </c>
      <c r="N34" s="21">
        <v>1900.2</v>
      </c>
      <c r="O34" s="21">
        <v>1913</v>
      </c>
      <c r="P34" s="21">
        <v>1947.3</v>
      </c>
      <c r="Q34" s="21">
        <v>1842.3</v>
      </c>
      <c r="R34" s="21">
        <v>1913.8</v>
      </c>
      <c r="S34" s="17">
        <v>14.39</v>
      </c>
      <c r="T34" s="16">
        <v>2116</v>
      </c>
      <c r="U34" s="20">
        <f t="shared" si="0"/>
        <v>79.52456483398437</v>
      </c>
      <c r="V34" s="35">
        <v>100</v>
      </c>
      <c r="W34" s="20">
        <v>5.95</v>
      </c>
      <c r="X34" s="21">
        <v>76.9</v>
      </c>
      <c r="Y34" s="21">
        <v>83</v>
      </c>
      <c r="Z34" s="21">
        <v>88</v>
      </c>
      <c r="AA34" s="21">
        <v>45.5</v>
      </c>
      <c r="AB34" s="17">
        <v>14.64</v>
      </c>
      <c r="AC34" s="46" t="s">
        <v>41</v>
      </c>
      <c r="AD34" s="47">
        <v>5</v>
      </c>
      <c r="AE34" s="48">
        <v>37025</v>
      </c>
      <c r="AF34" s="151">
        <v>0.5256944444444445</v>
      </c>
      <c r="AG34" s="46">
        <v>16</v>
      </c>
      <c r="AH34" s="51">
        <v>0.75</v>
      </c>
      <c r="AI34" s="46">
        <v>16</v>
      </c>
      <c r="AJ34" s="51">
        <v>0.2</v>
      </c>
      <c r="AK34" s="46">
        <v>16</v>
      </c>
      <c r="AL34" s="50">
        <v>74.1</v>
      </c>
      <c r="AM34" s="50">
        <v>70</v>
      </c>
      <c r="AN34" s="50">
        <v>81</v>
      </c>
      <c r="AO34" s="50">
        <v>41.3</v>
      </c>
      <c r="AP34" s="152">
        <v>14.63</v>
      </c>
    </row>
    <row r="35" spans="1:42" ht="12.75">
      <c r="A35" s="17" t="s">
        <v>56</v>
      </c>
      <c r="B35" s="16" t="s">
        <v>37</v>
      </c>
      <c r="C35" s="133" t="s">
        <v>57</v>
      </c>
      <c r="D35" s="17">
        <v>3.75</v>
      </c>
      <c r="E35" s="17" t="s">
        <v>38</v>
      </c>
      <c r="F35" s="17" t="s">
        <v>39</v>
      </c>
      <c r="G35" s="16" t="s">
        <v>40</v>
      </c>
      <c r="H35" s="18">
        <v>37025</v>
      </c>
      <c r="I35" s="139">
        <v>0.4472222222222222</v>
      </c>
      <c r="J35" s="17" t="s">
        <v>41</v>
      </c>
      <c r="K35" s="21">
        <v>1899.1</v>
      </c>
      <c r="L35" s="21">
        <v>1958.8</v>
      </c>
      <c r="M35" s="21">
        <v>1937</v>
      </c>
      <c r="N35" s="21">
        <v>1900.2</v>
      </c>
      <c r="O35" s="21">
        <v>1913</v>
      </c>
      <c r="P35" s="21">
        <v>1947.3</v>
      </c>
      <c r="Q35" s="21">
        <v>1842.3</v>
      </c>
      <c r="R35" s="21">
        <v>1913.8</v>
      </c>
      <c r="S35" s="17">
        <v>14.39</v>
      </c>
      <c r="T35" s="16">
        <v>2116</v>
      </c>
      <c r="U35" s="20">
        <f t="shared" si="0"/>
        <v>79.52456483398437</v>
      </c>
      <c r="V35" s="35">
        <v>100</v>
      </c>
      <c r="W35" s="20">
        <v>5.95</v>
      </c>
      <c r="X35" s="21">
        <v>76.9</v>
      </c>
      <c r="Y35" s="21">
        <v>83</v>
      </c>
      <c r="Z35" s="21">
        <v>88</v>
      </c>
      <c r="AA35" s="21">
        <v>45.5</v>
      </c>
      <c r="AB35" s="17">
        <v>14.64</v>
      </c>
      <c r="AC35" s="46" t="s">
        <v>43</v>
      </c>
      <c r="AD35" s="47">
        <v>5</v>
      </c>
      <c r="AE35" s="48">
        <v>37025</v>
      </c>
      <c r="AF35" s="151">
        <v>0.5347222222222222</v>
      </c>
      <c r="AG35" s="46">
        <v>68</v>
      </c>
      <c r="AH35" s="51">
        <v>0.83</v>
      </c>
      <c r="AI35" s="46">
        <v>68</v>
      </c>
      <c r="AJ35" s="51">
        <v>0.37</v>
      </c>
      <c r="AK35" s="46">
        <v>68</v>
      </c>
      <c r="AL35" s="50">
        <v>75.1</v>
      </c>
      <c r="AM35" s="50">
        <v>73.7</v>
      </c>
      <c r="AN35" s="50">
        <v>82.9</v>
      </c>
      <c r="AO35" s="50">
        <v>40.2</v>
      </c>
      <c r="AP35" s="152">
        <v>14.63</v>
      </c>
    </row>
    <row r="36" spans="1:42" ht="12.75">
      <c r="A36" s="17" t="s">
        <v>56</v>
      </c>
      <c r="B36" s="16" t="s">
        <v>37</v>
      </c>
      <c r="C36" s="133" t="s">
        <v>57</v>
      </c>
      <c r="D36" s="17">
        <v>3.75</v>
      </c>
      <c r="E36" s="17" t="s">
        <v>38</v>
      </c>
      <c r="F36" s="17" t="s">
        <v>39</v>
      </c>
      <c r="G36" s="16" t="s">
        <v>40</v>
      </c>
      <c r="H36" s="18">
        <v>37025</v>
      </c>
      <c r="I36" s="139">
        <v>0.4472222222222222</v>
      </c>
      <c r="J36" s="17" t="s">
        <v>41</v>
      </c>
      <c r="K36" s="21">
        <v>1899.1</v>
      </c>
      <c r="L36" s="21">
        <v>1958.8</v>
      </c>
      <c r="M36" s="21">
        <v>1937</v>
      </c>
      <c r="N36" s="21">
        <v>1900.2</v>
      </c>
      <c r="O36" s="21">
        <v>1913</v>
      </c>
      <c r="P36" s="21">
        <v>1947.3</v>
      </c>
      <c r="Q36" s="21">
        <v>1842.3</v>
      </c>
      <c r="R36" s="21">
        <v>1913.8</v>
      </c>
      <c r="S36" s="17">
        <v>14.39</v>
      </c>
      <c r="T36" s="16">
        <v>2116</v>
      </c>
      <c r="U36" s="20">
        <f t="shared" si="0"/>
        <v>79.52456483398437</v>
      </c>
      <c r="V36" s="35">
        <v>100</v>
      </c>
      <c r="W36" s="20">
        <v>5.95</v>
      </c>
      <c r="X36" s="21">
        <v>76.9</v>
      </c>
      <c r="Y36" s="21">
        <v>83</v>
      </c>
      <c r="Z36" s="21">
        <v>88</v>
      </c>
      <c r="AA36" s="21">
        <v>45.5</v>
      </c>
      <c r="AB36" s="17">
        <v>14.64</v>
      </c>
      <c r="AC36" s="46" t="s">
        <v>41</v>
      </c>
      <c r="AD36" s="47">
        <v>6</v>
      </c>
      <c r="AE36" s="48">
        <v>37025</v>
      </c>
      <c r="AF36" s="151">
        <v>0.55</v>
      </c>
      <c r="AG36" s="46">
        <v>19</v>
      </c>
      <c r="AH36" s="51">
        <v>0.38</v>
      </c>
      <c r="AI36" s="46">
        <v>19</v>
      </c>
      <c r="AJ36" s="51">
        <v>0.77</v>
      </c>
      <c r="AK36" s="46">
        <v>19</v>
      </c>
      <c r="AL36" s="50">
        <v>72.9</v>
      </c>
      <c r="AM36" s="50">
        <v>72.3</v>
      </c>
      <c r="AN36" s="50">
        <v>82.4</v>
      </c>
      <c r="AO36" s="50">
        <v>40.2</v>
      </c>
      <c r="AP36" s="152">
        <v>14.63</v>
      </c>
    </row>
    <row r="37" spans="1:42" ht="12.75">
      <c r="A37" s="23" t="s">
        <v>56</v>
      </c>
      <c r="B37" s="22" t="s">
        <v>37</v>
      </c>
      <c r="C37" s="133" t="s">
        <v>57</v>
      </c>
      <c r="D37" s="23">
        <v>3.75</v>
      </c>
      <c r="E37" s="23" t="s">
        <v>38</v>
      </c>
      <c r="F37" s="23" t="s">
        <v>39</v>
      </c>
      <c r="G37" s="22" t="s">
        <v>40</v>
      </c>
      <c r="H37" s="18">
        <v>37025</v>
      </c>
      <c r="I37" s="139">
        <v>0.4472222222222222</v>
      </c>
      <c r="J37" s="17" t="s">
        <v>41</v>
      </c>
      <c r="K37" s="21">
        <v>1899.1</v>
      </c>
      <c r="L37" s="31">
        <v>1958.8</v>
      </c>
      <c r="M37" s="31">
        <v>1937</v>
      </c>
      <c r="N37" s="31">
        <v>1900.2</v>
      </c>
      <c r="O37" s="31">
        <v>1913</v>
      </c>
      <c r="P37" s="31">
        <v>1947.3</v>
      </c>
      <c r="Q37" s="31">
        <v>1842.3</v>
      </c>
      <c r="R37" s="140">
        <v>1913.8</v>
      </c>
      <c r="S37" s="17">
        <v>14.39</v>
      </c>
      <c r="T37" s="16">
        <v>2116</v>
      </c>
      <c r="U37" s="26">
        <f t="shared" si="0"/>
        <v>79.52456483398437</v>
      </c>
      <c r="V37" s="36">
        <v>100</v>
      </c>
      <c r="W37" s="26">
        <v>5.95</v>
      </c>
      <c r="X37" s="21">
        <v>76.9</v>
      </c>
      <c r="Y37" s="21">
        <v>83</v>
      </c>
      <c r="Z37" s="21">
        <v>88</v>
      </c>
      <c r="AA37" s="21">
        <v>45.5</v>
      </c>
      <c r="AB37" s="17">
        <v>14.64</v>
      </c>
      <c r="AC37" s="52" t="s">
        <v>43</v>
      </c>
      <c r="AD37" s="53">
        <v>6</v>
      </c>
      <c r="AE37" s="48">
        <v>37025</v>
      </c>
      <c r="AF37" s="154">
        <v>0.5611111111111111</v>
      </c>
      <c r="AG37" s="52">
        <v>83</v>
      </c>
      <c r="AH37" s="51">
        <v>0.15</v>
      </c>
      <c r="AI37" s="46">
        <v>83</v>
      </c>
      <c r="AJ37" s="51">
        <v>0.88</v>
      </c>
      <c r="AK37" s="46">
        <v>83</v>
      </c>
      <c r="AL37" s="50">
        <v>75.2</v>
      </c>
      <c r="AM37" s="50">
        <v>75.5</v>
      </c>
      <c r="AN37" s="50">
        <v>83.4</v>
      </c>
      <c r="AO37" s="50">
        <v>42.3</v>
      </c>
      <c r="AP37" s="152">
        <v>14.63</v>
      </c>
    </row>
    <row r="38" spans="1:42" ht="12.75">
      <c r="A38" s="11" t="s">
        <v>56</v>
      </c>
      <c r="B38" s="11" t="s">
        <v>37</v>
      </c>
      <c r="C38" s="129" t="s">
        <v>57</v>
      </c>
      <c r="D38" s="11">
        <v>3.75</v>
      </c>
      <c r="E38" s="11" t="s">
        <v>38</v>
      </c>
      <c r="F38" s="11" t="s">
        <v>39</v>
      </c>
      <c r="G38" s="10" t="s">
        <v>40</v>
      </c>
      <c r="H38" s="12">
        <v>37025</v>
      </c>
      <c r="I38" s="141">
        <v>0.5631944444444444</v>
      </c>
      <c r="J38" s="130" t="s">
        <v>41</v>
      </c>
      <c r="K38" s="28">
        <v>1910</v>
      </c>
      <c r="L38" s="28">
        <v>1929</v>
      </c>
      <c r="M38" s="28">
        <v>1904.8</v>
      </c>
      <c r="N38" s="28">
        <v>1872.7</v>
      </c>
      <c r="O38" s="28">
        <v>1889.1</v>
      </c>
      <c r="P38" s="28">
        <v>1922.9</v>
      </c>
      <c r="Q38" s="15">
        <v>1850.3</v>
      </c>
      <c r="R38" s="29">
        <v>1896.8</v>
      </c>
      <c r="S38" s="142">
        <v>13.67</v>
      </c>
      <c r="T38" s="11">
        <v>2125</v>
      </c>
      <c r="U38" s="20">
        <f t="shared" si="0"/>
        <v>79.86280731201171</v>
      </c>
      <c r="V38" s="11">
        <v>100</v>
      </c>
      <c r="W38" s="132">
        <v>5.95</v>
      </c>
      <c r="X38" s="28">
        <v>75.6</v>
      </c>
      <c r="Y38" s="28">
        <v>80.9</v>
      </c>
      <c r="Z38" s="28">
        <v>85.6</v>
      </c>
      <c r="AA38" s="28">
        <v>42.3</v>
      </c>
      <c r="AB38" s="11">
        <v>14.63</v>
      </c>
      <c r="AC38" s="150" t="s">
        <v>46</v>
      </c>
      <c r="AD38" s="47">
        <v>1</v>
      </c>
      <c r="AE38" s="42">
        <v>37025</v>
      </c>
      <c r="AF38" s="151">
        <v>0.576388888888889</v>
      </c>
      <c r="AG38" s="46">
        <v>64</v>
      </c>
      <c r="AH38" s="45">
        <v>0.56</v>
      </c>
      <c r="AI38" s="40">
        <v>64</v>
      </c>
      <c r="AJ38" s="45">
        <v>0.28</v>
      </c>
      <c r="AK38" s="40">
        <v>64</v>
      </c>
      <c r="AL38" s="44">
        <v>75.3</v>
      </c>
      <c r="AM38" s="44">
        <v>77</v>
      </c>
      <c r="AN38" s="44">
        <v>86.8</v>
      </c>
      <c r="AO38" s="44">
        <v>45.3</v>
      </c>
      <c r="AP38" s="149">
        <v>14.63</v>
      </c>
    </row>
    <row r="39" spans="1:42" ht="12.75">
      <c r="A39" s="17" t="s">
        <v>56</v>
      </c>
      <c r="B39" s="17" t="s">
        <v>37</v>
      </c>
      <c r="C39" s="133" t="s">
        <v>57</v>
      </c>
      <c r="D39" s="17">
        <v>3.75</v>
      </c>
      <c r="E39" s="17" t="s">
        <v>38</v>
      </c>
      <c r="F39" s="17" t="s">
        <v>39</v>
      </c>
      <c r="G39" s="16" t="s">
        <v>40</v>
      </c>
      <c r="H39" s="18">
        <v>37025</v>
      </c>
      <c r="I39" s="139">
        <v>0.5631944444444444</v>
      </c>
      <c r="J39" s="16" t="s">
        <v>41</v>
      </c>
      <c r="K39" s="21">
        <v>1910</v>
      </c>
      <c r="L39" s="21">
        <v>1929</v>
      </c>
      <c r="M39" s="21">
        <v>1904.8</v>
      </c>
      <c r="N39" s="21">
        <v>1872.7</v>
      </c>
      <c r="O39" s="21">
        <v>1889.1</v>
      </c>
      <c r="P39" s="21">
        <v>1922.9</v>
      </c>
      <c r="Q39" s="21">
        <v>1850.3</v>
      </c>
      <c r="R39" s="21">
        <v>1896.8</v>
      </c>
      <c r="S39" s="20">
        <v>13.67</v>
      </c>
      <c r="T39" s="17">
        <v>2125</v>
      </c>
      <c r="U39" s="20">
        <f t="shared" si="0"/>
        <v>79.86280731201171</v>
      </c>
      <c r="V39" s="17">
        <v>100</v>
      </c>
      <c r="W39" s="136">
        <v>5.95</v>
      </c>
      <c r="X39" s="21">
        <v>75.6</v>
      </c>
      <c r="Y39" s="21">
        <v>80.9</v>
      </c>
      <c r="Z39" s="21">
        <v>85.6</v>
      </c>
      <c r="AA39" s="21">
        <v>42.3</v>
      </c>
      <c r="AB39" s="17">
        <v>14.63</v>
      </c>
      <c r="AC39" s="150" t="s">
        <v>47</v>
      </c>
      <c r="AD39" s="47">
        <v>1</v>
      </c>
      <c r="AE39" s="48">
        <v>37025</v>
      </c>
      <c r="AF39" s="151">
        <v>0.5930555555555556</v>
      </c>
      <c r="AG39" s="46">
        <v>322</v>
      </c>
      <c r="AH39" s="51">
        <v>1.09</v>
      </c>
      <c r="AI39" s="46">
        <v>322</v>
      </c>
      <c r="AJ39" s="51">
        <v>1.13</v>
      </c>
      <c r="AK39" s="46">
        <v>322</v>
      </c>
      <c r="AL39" s="50">
        <v>80.1</v>
      </c>
      <c r="AM39" s="50">
        <v>86</v>
      </c>
      <c r="AN39" s="50">
        <v>87.5</v>
      </c>
      <c r="AO39" s="50">
        <v>48.6</v>
      </c>
      <c r="AP39" s="152">
        <v>14.63</v>
      </c>
    </row>
    <row r="40" spans="1:42" ht="12.75">
      <c r="A40" s="17" t="s">
        <v>56</v>
      </c>
      <c r="B40" s="17" t="s">
        <v>37</v>
      </c>
      <c r="C40" s="133" t="s">
        <v>57</v>
      </c>
      <c r="D40" s="17">
        <v>3.75</v>
      </c>
      <c r="E40" s="17" t="s">
        <v>38</v>
      </c>
      <c r="F40" s="17" t="s">
        <v>39</v>
      </c>
      <c r="G40" s="16" t="s">
        <v>40</v>
      </c>
      <c r="H40" s="18">
        <v>37026</v>
      </c>
      <c r="I40" s="139">
        <v>0.3229166666666667</v>
      </c>
      <c r="J40" s="16" t="s">
        <v>41</v>
      </c>
      <c r="K40" s="21">
        <v>1889.7</v>
      </c>
      <c r="L40" s="21">
        <v>1938.8</v>
      </c>
      <c r="M40" s="21">
        <v>1908.6</v>
      </c>
      <c r="N40" s="21">
        <v>1873.6</v>
      </c>
      <c r="O40" s="21">
        <v>1903.6</v>
      </c>
      <c r="P40" s="21">
        <v>1927.7</v>
      </c>
      <c r="Q40" s="21">
        <v>1804.9</v>
      </c>
      <c r="R40" s="21">
        <v>1892.3</v>
      </c>
      <c r="S40" s="20">
        <v>14.12</v>
      </c>
      <c r="T40" s="17">
        <v>2190</v>
      </c>
      <c r="U40" s="20">
        <f t="shared" si="0"/>
        <v>82.30566965332031</v>
      </c>
      <c r="V40" s="17">
        <v>100</v>
      </c>
      <c r="W40" s="136">
        <v>5.95</v>
      </c>
      <c r="X40" s="21">
        <v>77</v>
      </c>
      <c r="Y40" s="21">
        <v>69.2</v>
      </c>
      <c r="Z40" s="21">
        <v>76.3</v>
      </c>
      <c r="AA40" s="21">
        <v>42.2</v>
      </c>
      <c r="AB40" s="17">
        <v>14.71</v>
      </c>
      <c r="AC40" s="150" t="s">
        <v>46</v>
      </c>
      <c r="AD40" s="47">
        <v>2</v>
      </c>
      <c r="AE40" s="48">
        <v>37026</v>
      </c>
      <c r="AF40" s="151">
        <v>0.325</v>
      </c>
      <c r="AG40" s="46">
        <v>30</v>
      </c>
      <c r="AH40" s="51">
        <v>0.2</v>
      </c>
      <c r="AI40" s="46">
        <v>30</v>
      </c>
      <c r="AJ40" s="51">
        <v>1.98</v>
      </c>
      <c r="AK40" s="46">
        <v>30</v>
      </c>
      <c r="AL40" s="50">
        <v>79.3</v>
      </c>
      <c r="AM40" s="50">
        <v>72.6</v>
      </c>
      <c r="AN40" s="50">
        <v>78.2</v>
      </c>
      <c r="AO40" s="50">
        <v>41.2</v>
      </c>
      <c r="AP40" s="152">
        <v>14.71</v>
      </c>
    </row>
    <row r="41" spans="1:42" ht="12.75">
      <c r="A41" s="17" t="s">
        <v>56</v>
      </c>
      <c r="B41" s="17" t="s">
        <v>37</v>
      </c>
      <c r="C41" s="133" t="s">
        <v>57</v>
      </c>
      <c r="D41" s="17">
        <v>3.75</v>
      </c>
      <c r="E41" s="17" t="s">
        <v>38</v>
      </c>
      <c r="F41" s="17" t="s">
        <v>39</v>
      </c>
      <c r="G41" s="16" t="s">
        <v>40</v>
      </c>
      <c r="H41" s="18">
        <v>37026</v>
      </c>
      <c r="I41" s="139">
        <v>0.3229166666666667</v>
      </c>
      <c r="J41" s="16" t="s">
        <v>41</v>
      </c>
      <c r="K41" s="21">
        <v>1889.7</v>
      </c>
      <c r="L41" s="21">
        <v>1938.8</v>
      </c>
      <c r="M41" s="21">
        <v>1908.6</v>
      </c>
      <c r="N41" s="21">
        <v>1873.6</v>
      </c>
      <c r="O41" s="21">
        <v>1903.6</v>
      </c>
      <c r="P41" s="21">
        <v>1927.7</v>
      </c>
      <c r="Q41" s="21">
        <v>1804.9</v>
      </c>
      <c r="R41" s="21">
        <v>1892.3</v>
      </c>
      <c r="S41" s="20">
        <v>14.12</v>
      </c>
      <c r="T41" s="17">
        <v>2190</v>
      </c>
      <c r="U41" s="20">
        <f t="shared" si="0"/>
        <v>82.30566965332031</v>
      </c>
      <c r="V41" s="17">
        <v>100</v>
      </c>
      <c r="W41" s="136">
        <v>5.95</v>
      </c>
      <c r="X41" s="21">
        <v>77</v>
      </c>
      <c r="Y41" s="21">
        <v>69.2</v>
      </c>
      <c r="Z41" s="21">
        <v>76.3</v>
      </c>
      <c r="AA41" s="21">
        <v>42.2</v>
      </c>
      <c r="AB41" s="17">
        <v>14.71</v>
      </c>
      <c r="AC41" s="150" t="s">
        <v>47</v>
      </c>
      <c r="AD41" s="47">
        <v>2</v>
      </c>
      <c r="AE41" s="48">
        <v>37026</v>
      </c>
      <c r="AF41" s="151">
        <v>0.34722222222222227</v>
      </c>
      <c r="AG41" s="46">
        <v>157</v>
      </c>
      <c r="AH41" s="51">
        <v>1.05</v>
      </c>
      <c r="AI41" s="46">
        <v>157</v>
      </c>
      <c r="AJ41" s="51">
        <v>0.68</v>
      </c>
      <c r="AK41" s="46">
        <v>157</v>
      </c>
      <c r="AL41" s="50">
        <v>79.9</v>
      </c>
      <c r="AM41" s="50">
        <v>72.2</v>
      </c>
      <c r="AN41" s="50">
        <v>78.3</v>
      </c>
      <c r="AO41" s="50">
        <v>43.3</v>
      </c>
      <c r="AP41" s="152">
        <v>14.71</v>
      </c>
    </row>
    <row r="42" spans="1:42" ht="12.75">
      <c r="A42" s="17" t="s">
        <v>56</v>
      </c>
      <c r="B42" s="17" t="s">
        <v>37</v>
      </c>
      <c r="C42" s="133" t="s">
        <v>57</v>
      </c>
      <c r="D42" s="17">
        <v>3.75</v>
      </c>
      <c r="E42" s="17" t="s">
        <v>38</v>
      </c>
      <c r="F42" s="17" t="s">
        <v>39</v>
      </c>
      <c r="G42" s="16" t="s">
        <v>40</v>
      </c>
      <c r="H42" s="18">
        <v>37026</v>
      </c>
      <c r="I42" s="139">
        <v>0.3229166666666667</v>
      </c>
      <c r="J42" s="16" t="s">
        <v>41</v>
      </c>
      <c r="K42" s="21">
        <v>1889.7</v>
      </c>
      <c r="L42" s="21">
        <v>1938.8</v>
      </c>
      <c r="M42" s="21">
        <v>1908.6</v>
      </c>
      <c r="N42" s="21">
        <v>1873.6</v>
      </c>
      <c r="O42" s="21">
        <v>1903.6</v>
      </c>
      <c r="P42" s="21">
        <v>1927.7</v>
      </c>
      <c r="Q42" s="21">
        <v>1804.9</v>
      </c>
      <c r="R42" s="21">
        <v>1892.3</v>
      </c>
      <c r="S42" s="20">
        <v>14.12</v>
      </c>
      <c r="T42" s="17">
        <v>2190</v>
      </c>
      <c r="U42" s="20">
        <f t="shared" si="0"/>
        <v>82.30566965332031</v>
      </c>
      <c r="V42" s="17">
        <v>100</v>
      </c>
      <c r="W42" s="136">
        <v>5.95</v>
      </c>
      <c r="X42" s="21">
        <v>77</v>
      </c>
      <c r="Y42" s="21">
        <v>69.2</v>
      </c>
      <c r="Z42" s="21">
        <v>76.3</v>
      </c>
      <c r="AA42" s="21">
        <v>42.2</v>
      </c>
      <c r="AB42" s="17">
        <v>14.71</v>
      </c>
      <c r="AC42" s="150" t="s">
        <v>46</v>
      </c>
      <c r="AD42" s="47">
        <v>3</v>
      </c>
      <c r="AE42" s="48">
        <v>37026</v>
      </c>
      <c r="AF42" s="151">
        <v>0.36319444444444443</v>
      </c>
      <c r="AG42" s="46">
        <v>43</v>
      </c>
      <c r="AH42" s="51">
        <v>0.8</v>
      </c>
      <c r="AI42" s="46">
        <v>43</v>
      </c>
      <c r="AJ42" s="51">
        <v>1.3</v>
      </c>
      <c r="AK42" s="46">
        <v>43</v>
      </c>
      <c r="AL42" s="50">
        <v>72.3</v>
      </c>
      <c r="AM42" s="50">
        <v>69.8</v>
      </c>
      <c r="AN42" s="50">
        <v>78.4</v>
      </c>
      <c r="AO42" s="50">
        <v>49.6</v>
      </c>
      <c r="AP42" s="152">
        <v>14.71</v>
      </c>
    </row>
    <row r="43" spans="1:42" ht="12.75">
      <c r="A43" s="23" t="s">
        <v>56</v>
      </c>
      <c r="B43" s="23" t="s">
        <v>37</v>
      </c>
      <c r="C43" s="133" t="s">
        <v>57</v>
      </c>
      <c r="D43" s="23">
        <v>3.75</v>
      </c>
      <c r="E43" s="23" t="s">
        <v>38</v>
      </c>
      <c r="F43" s="23" t="s">
        <v>39</v>
      </c>
      <c r="G43" s="22" t="s">
        <v>40</v>
      </c>
      <c r="H43" s="18">
        <v>37026</v>
      </c>
      <c r="I43" s="139">
        <v>0.3229166666666667</v>
      </c>
      <c r="J43" s="16" t="s">
        <v>41</v>
      </c>
      <c r="K43" s="27">
        <v>1889.7</v>
      </c>
      <c r="L43" s="27">
        <v>1938.8</v>
      </c>
      <c r="M43" s="27">
        <v>1908.6</v>
      </c>
      <c r="N43" s="27">
        <v>1873.6</v>
      </c>
      <c r="O43" s="27">
        <v>1903.6</v>
      </c>
      <c r="P43" s="27">
        <v>1927.7</v>
      </c>
      <c r="Q43" s="27">
        <v>1804.9</v>
      </c>
      <c r="R43" s="27">
        <v>1892.3</v>
      </c>
      <c r="S43" s="143">
        <v>14.12</v>
      </c>
      <c r="T43" s="23">
        <v>2190</v>
      </c>
      <c r="U43" s="20">
        <f t="shared" si="0"/>
        <v>82.30566965332031</v>
      </c>
      <c r="V43" s="23">
        <v>100</v>
      </c>
      <c r="W43" s="138">
        <v>5.95</v>
      </c>
      <c r="X43" s="27">
        <v>77</v>
      </c>
      <c r="Y43" s="27">
        <v>69.2</v>
      </c>
      <c r="Z43" s="27">
        <v>76.3</v>
      </c>
      <c r="AA43" s="27">
        <v>42.2</v>
      </c>
      <c r="AB43" s="23">
        <v>14.71</v>
      </c>
      <c r="AC43" s="150" t="s">
        <v>47</v>
      </c>
      <c r="AD43" s="47">
        <v>3</v>
      </c>
      <c r="AE43" s="48">
        <v>37026</v>
      </c>
      <c r="AF43" s="151">
        <v>0.37777777777777777</v>
      </c>
      <c r="AG43" s="46">
        <v>160</v>
      </c>
      <c r="AH43" s="51">
        <v>0.9</v>
      </c>
      <c r="AI43" s="46">
        <v>160</v>
      </c>
      <c r="AJ43" s="51">
        <v>0.32</v>
      </c>
      <c r="AK43" s="46">
        <v>160</v>
      </c>
      <c r="AL43" s="50">
        <v>77</v>
      </c>
      <c r="AM43" s="50">
        <v>71.8</v>
      </c>
      <c r="AN43" s="50">
        <v>78.2</v>
      </c>
      <c r="AO43" s="50">
        <v>47.5</v>
      </c>
      <c r="AP43" s="152">
        <v>14.71</v>
      </c>
    </row>
    <row r="44" spans="1:42" ht="12.75">
      <c r="A44" s="11" t="s">
        <v>56</v>
      </c>
      <c r="B44" s="11" t="s">
        <v>37</v>
      </c>
      <c r="C44" s="129" t="s">
        <v>57</v>
      </c>
      <c r="D44" s="11">
        <v>3.75</v>
      </c>
      <c r="E44" s="11" t="s">
        <v>38</v>
      </c>
      <c r="F44" s="11" t="s">
        <v>39</v>
      </c>
      <c r="G44" s="10" t="s">
        <v>40</v>
      </c>
      <c r="H44" s="131">
        <v>37026</v>
      </c>
      <c r="I44" s="144">
        <v>0.37916666666666665</v>
      </c>
      <c r="J44" s="34" t="s">
        <v>41</v>
      </c>
      <c r="K44" s="21">
        <v>1893.7</v>
      </c>
      <c r="L44" s="21">
        <v>1956.3</v>
      </c>
      <c r="M44" s="21">
        <v>1931.9</v>
      </c>
      <c r="N44" s="21">
        <v>1894.1</v>
      </c>
      <c r="O44" s="21">
        <v>1908.3</v>
      </c>
      <c r="P44" s="21">
        <v>1947.2</v>
      </c>
      <c r="Q44" s="21">
        <v>1851.8</v>
      </c>
      <c r="R44" s="30">
        <v>1911.9</v>
      </c>
      <c r="S44" s="14">
        <v>14.6</v>
      </c>
      <c r="T44" s="134">
        <v>2205</v>
      </c>
      <c r="U44" s="14">
        <f t="shared" si="0"/>
        <v>82.86940711669921</v>
      </c>
      <c r="V44" s="34">
        <v>100</v>
      </c>
      <c r="W44" s="14">
        <v>5.95</v>
      </c>
      <c r="X44" s="21">
        <v>77.3</v>
      </c>
      <c r="Y44" s="21">
        <v>77</v>
      </c>
      <c r="Z44" s="21">
        <v>78.8</v>
      </c>
      <c r="AA44" s="21">
        <v>46.5</v>
      </c>
      <c r="AB44" s="17">
        <v>14.71</v>
      </c>
      <c r="AC44" s="40" t="s">
        <v>46</v>
      </c>
      <c r="AD44" s="41">
        <v>4</v>
      </c>
      <c r="AE44" s="42">
        <v>37026</v>
      </c>
      <c r="AF44" s="148">
        <v>0.39305555555555555</v>
      </c>
      <c r="AG44" s="40">
        <v>42</v>
      </c>
      <c r="AH44" s="45">
        <v>0.35</v>
      </c>
      <c r="AI44" s="40">
        <v>42</v>
      </c>
      <c r="AJ44" s="45">
        <v>1.5</v>
      </c>
      <c r="AK44" s="40">
        <v>42</v>
      </c>
      <c r="AL44" s="44">
        <v>73.8</v>
      </c>
      <c r="AM44" s="44">
        <v>73.3</v>
      </c>
      <c r="AN44" s="44">
        <v>80.1</v>
      </c>
      <c r="AO44" s="44">
        <v>44.3</v>
      </c>
      <c r="AP44" s="149">
        <v>14.71</v>
      </c>
    </row>
    <row r="45" spans="1:42" ht="12.75">
      <c r="A45" s="17" t="s">
        <v>56</v>
      </c>
      <c r="B45" s="17" t="s">
        <v>37</v>
      </c>
      <c r="C45" s="133" t="s">
        <v>57</v>
      </c>
      <c r="D45" s="17">
        <v>3.75</v>
      </c>
      <c r="E45" s="17" t="s">
        <v>38</v>
      </c>
      <c r="F45" s="17" t="s">
        <v>39</v>
      </c>
      <c r="G45" s="16" t="s">
        <v>40</v>
      </c>
      <c r="H45" s="135">
        <v>37026</v>
      </c>
      <c r="I45" s="145">
        <v>0.37916666666666665</v>
      </c>
      <c r="J45" s="35" t="s">
        <v>41</v>
      </c>
      <c r="K45" s="21">
        <v>1893.7</v>
      </c>
      <c r="L45" s="21">
        <v>1956.3</v>
      </c>
      <c r="M45" s="21">
        <v>1931.9</v>
      </c>
      <c r="N45" s="21">
        <v>1894.1</v>
      </c>
      <c r="O45" s="21">
        <v>1908.3</v>
      </c>
      <c r="P45" s="21">
        <v>1947.2</v>
      </c>
      <c r="Q45" s="21">
        <v>1851.8</v>
      </c>
      <c r="R45" s="30">
        <v>1911.9</v>
      </c>
      <c r="S45" s="20">
        <v>14.6</v>
      </c>
      <c r="T45" s="134">
        <v>2205</v>
      </c>
      <c r="U45" s="20">
        <f t="shared" si="0"/>
        <v>82.86940711669921</v>
      </c>
      <c r="V45" s="35">
        <v>100</v>
      </c>
      <c r="W45" s="20">
        <v>5.95</v>
      </c>
      <c r="X45" s="21">
        <v>77.3</v>
      </c>
      <c r="Y45" s="21">
        <v>77</v>
      </c>
      <c r="Z45" s="21">
        <v>78.8</v>
      </c>
      <c r="AA45" s="21">
        <v>46.5</v>
      </c>
      <c r="AB45" s="17">
        <v>14.71</v>
      </c>
      <c r="AC45" s="46" t="s">
        <v>47</v>
      </c>
      <c r="AD45" s="47">
        <v>4</v>
      </c>
      <c r="AE45" s="48">
        <v>37026</v>
      </c>
      <c r="AF45" s="151">
        <v>0.4125</v>
      </c>
      <c r="AG45" s="46">
        <v>226</v>
      </c>
      <c r="AH45" s="51">
        <v>0.65</v>
      </c>
      <c r="AI45" s="46">
        <v>226</v>
      </c>
      <c r="AJ45" s="51">
        <v>1.25</v>
      </c>
      <c r="AK45" s="46">
        <v>226</v>
      </c>
      <c r="AL45" s="50">
        <v>79.3</v>
      </c>
      <c r="AM45" s="50">
        <v>74.6</v>
      </c>
      <c r="AN45" s="50">
        <v>78.4</v>
      </c>
      <c r="AO45" s="50">
        <v>44.3</v>
      </c>
      <c r="AP45" s="152">
        <v>14.71</v>
      </c>
    </row>
    <row r="46" spans="1:42" ht="12.75">
      <c r="A46" s="17" t="s">
        <v>56</v>
      </c>
      <c r="B46" s="17" t="s">
        <v>37</v>
      </c>
      <c r="C46" s="133" t="s">
        <v>57</v>
      </c>
      <c r="D46" s="17">
        <v>3.75</v>
      </c>
      <c r="E46" s="17" t="s">
        <v>38</v>
      </c>
      <c r="F46" s="17" t="s">
        <v>39</v>
      </c>
      <c r="G46" s="16" t="s">
        <v>40</v>
      </c>
      <c r="H46" s="135">
        <v>37026</v>
      </c>
      <c r="I46" s="145">
        <v>0.37916666666666665</v>
      </c>
      <c r="J46" s="35" t="s">
        <v>41</v>
      </c>
      <c r="K46" s="21">
        <v>1893.7</v>
      </c>
      <c r="L46" s="21">
        <v>1956.3</v>
      </c>
      <c r="M46" s="21">
        <v>1931.9</v>
      </c>
      <c r="N46" s="21">
        <v>1894.1</v>
      </c>
      <c r="O46" s="21">
        <v>1908.3</v>
      </c>
      <c r="P46" s="21">
        <v>1947.2</v>
      </c>
      <c r="Q46" s="21">
        <v>1851.8</v>
      </c>
      <c r="R46" s="30">
        <v>1911.9</v>
      </c>
      <c r="S46" s="20">
        <v>14.6</v>
      </c>
      <c r="T46" s="134">
        <v>2205</v>
      </c>
      <c r="U46" s="20">
        <f t="shared" si="0"/>
        <v>82.86940711669921</v>
      </c>
      <c r="V46" s="35">
        <v>100</v>
      </c>
      <c r="W46" s="20">
        <v>5.95</v>
      </c>
      <c r="X46" s="21">
        <v>77.3</v>
      </c>
      <c r="Y46" s="21">
        <v>77</v>
      </c>
      <c r="Z46" s="21">
        <v>78.8</v>
      </c>
      <c r="AA46" s="21">
        <v>46.5</v>
      </c>
      <c r="AB46" s="17">
        <v>14.71</v>
      </c>
      <c r="AC46" s="46" t="s">
        <v>46</v>
      </c>
      <c r="AD46" s="47">
        <v>5</v>
      </c>
      <c r="AE46" s="48">
        <v>37026</v>
      </c>
      <c r="AF46" s="151">
        <v>0.4277777777777778</v>
      </c>
      <c r="AG46" s="46">
        <v>40</v>
      </c>
      <c r="AH46" s="51">
        <v>0.85</v>
      </c>
      <c r="AI46" s="46">
        <v>40</v>
      </c>
      <c r="AJ46" s="51">
        <v>0.15</v>
      </c>
      <c r="AK46" s="46">
        <v>40</v>
      </c>
      <c r="AL46" s="50">
        <v>74.9</v>
      </c>
      <c r="AM46" s="50">
        <v>72.2</v>
      </c>
      <c r="AN46" s="50">
        <v>78.1</v>
      </c>
      <c r="AO46" s="50">
        <v>42.2</v>
      </c>
      <c r="AP46" s="152">
        <v>14.7</v>
      </c>
    </row>
    <row r="47" spans="1:42" ht="12.75">
      <c r="A47" s="17" t="s">
        <v>56</v>
      </c>
      <c r="B47" s="17" t="s">
        <v>37</v>
      </c>
      <c r="C47" s="133" t="s">
        <v>57</v>
      </c>
      <c r="D47" s="17">
        <v>3.75</v>
      </c>
      <c r="E47" s="17" t="s">
        <v>38</v>
      </c>
      <c r="F47" s="17" t="s">
        <v>39</v>
      </c>
      <c r="G47" s="16" t="s">
        <v>40</v>
      </c>
      <c r="H47" s="135">
        <v>37026</v>
      </c>
      <c r="I47" s="145">
        <v>0.37916666666666665</v>
      </c>
      <c r="J47" s="35" t="s">
        <v>41</v>
      </c>
      <c r="K47" s="21">
        <v>1893.7</v>
      </c>
      <c r="L47" s="21">
        <v>1956.3</v>
      </c>
      <c r="M47" s="21">
        <v>1931.9</v>
      </c>
      <c r="N47" s="21">
        <v>1894.1</v>
      </c>
      <c r="O47" s="21">
        <v>1908.3</v>
      </c>
      <c r="P47" s="21">
        <v>1947.2</v>
      </c>
      <c r="Q47" s="21">
        <v>1851.8</v>
      </c>
      <c r="R47" s="30">
        <v>1911.9</v>
      </c>
      <c r="S47" s="20">
        <v>14.6</v>
      </c>
      <c r="T47" s="134">
        <v>2205</v>
      </c>
      <c r="U47" s="20">
        <f t="shared" si="0"/>
        <v>82.86940711669921</v>
      </c>
      <c r="V47" s="35">
        <v>100</v>
      </c>
      <c r="W47" s="20">
        <v>5.95</v>
      </c>
      <c r="X47" s="21">
        <v>77.3</v>
      </c>
      <c r="Y47" s="21">
        <v>77</v>
      </c>
      <c r="Z47" s="21">
        <v>78.8</v>
      </c>
      <c r="AA47" s="21">
        <v>46.5</v>
      </c>
      <c r="AB47" s="17">
        <v>14.71</v>
      </c>
      <c r="AC47" s="46" t="s">
        <v>47</v>
      </c>
      <c r="AD47" s="47">
        <v>5</v>
      </c>
      <c r="AE47" s="48">
        <v>37026</v>
      </c>
      <c r="AF47" s="151">
        <v>0.44305555555555554</v>
      </c>
      <c r="AG47" s="46">
        <v>189</v>
      </c>
      <c r="AH47" s="51">
        <v>0.65</v>
      </c>
      <c r="AI47" s="46">
        <v>189</v>
      </c>
      <c r="AJ47" s="51">
        <v>0.75</v>
      </c>
      <c r="AK47" s="46">
        <v>189</v>
      </c>
      <c r="AL47" s="50">
        <v>78.6</v>
      </c>
      <c r="AM47" s="50">
        <v>74.6</v>
      </c>
      <c r="AN47" s="50">
        <v>78.6</v>
      </c>
      <c r="AO47" s="50">
        <v>41.2</v>
      </c>
      <c r="AP47" s="152">
        <v>14.7</v>
      </c>
    </row>
    <row r="48" spans="1:42" ht="12.75">
      <c r="A48" s="17" t="s">
        <v>56</v>
      </c>
      <c r="B48" s="17" t="s">
        <v>37</v>
      </c>
      <c r="C48" s="133" t="s">
        <v>57</v>
      </c>
      <c r="D48" s="17">
        <v>3.75</v>
      </c>
      <c r="E48" s="17" t="s">
        <v>38</v>
      </c>
      <c r="F48" s="17" t="s">
        <v>39</v>
      </c>
      <c r="G48" s="16" t="s">
        <v>40</v>
      </c>
      <c r="H48" s="135">
        <v>37026</v>
      </c>
      <c r="I48" s="145">
        <v>0.37916666666666665</v>
      </c>
      <c r="J48" s="35" t="s">
        <v>41</v>
      </c>
      <c r="K48" s="21">
        <v>1893.7</v>
      </c>
      <c r="L48" s="21">
        <v>1956.3</v>
      </c>
      <c r="M48" s="21">
        <v>1931.9</v>
      </c>
      <c r="N48" s="21">
        <v>1894.1</v>
      </c>
      <c r="O48" s="21">
        <v>1908.3</v>
      </c>
      <c r="P48" s="21">
        <v>1947.2</v>
      </c>
      <c r="Q48" s="21">
        <v>1851.8</v>
      </c>
      <c r="R48" s="30">
        <v>1911.9</v>
      </c>
      <c r="S48" s="20">
        <v>14.6</v>
      </c>
      <c r="T48" s="134">
        <v>2205</v>
      </c>
      <c r="U48" s="20">
        <f t="shared" si="0"/>
        <v>82.86940711669921</v>
      </c>
      <c r="V48" s="35">
        <v>100</v>
      </c>
      <c r="W48" s="20">
        <v>5.95</v>
      </c>
      <c r="X48" s="21">
        <v>77.3</v>
      </c>
      <c r="Y48" s="21">
        <v>77</v>
      </c>
      <c r="Z48" s="21">
        <v>78.8</v>
      </c>
      <c r="AA48" s="21">
        <v>46.5</v>
      </c>
      <c r="AB48" s="17">
        <v>14.71</v>
      </c>
      <c r="AC48" s="46" t="s">
        <v>46</v>
      </c>
      <c r="AD48" s="47">
        <v>6</v>
      </c>
      <c r="AE48" s="48">
        <v>37026</v>
      </c>
      <c r="AF48" s="151">
        <v>0.47430555555555554</v>
      </c>
      <c r="AG48" s="46">
        <v>36</v>
      </c>
      <c r="AH48" s="51">
        <v>0.2</v>
      </c>
      <c r="AI48" s="46">
        <v>36</v>
      </c>
      <c r="AJ48" s="51">
        <v>1.8</v>
      </c>
      <c r="AK48" s="46">
        <v>36</v>
      </c>
      <c r="AL48" s="50">
        <v>74.1</v>
      </c>
      <c r="AM48" s="50">
        <v>69.5</v>
      </c>
      <c r="AN48" s="50">
        <v>78.5</v>
      </c>
      <c r="AO48" s="50">
        <v>43.3</v>
      </c>
      <c r="AP48" s="152">
        <v>14.69</v>
      </c>
    </row>
    <row r="49" spans="1:42" ht="12.75">
      <c r="A49" s="17" t="s">
        <v>56</v>
      </c>
      <c r="B49" s="23" t="s">
        <v>37</v>
      </c>
      <c r="C49" s="133" t="s">
        <v>57</v>
      </c>
      <c r="D49" s="23">
        <v>3.75</v>
      </c>
      <c r="E49" s="23" t="s">
        <v>38</v>
      </c>
      <c r="F49" s="23" t="s">
        <v>39</v>
      </c>
      <c r="G49" s="22" t="s">
        <v>40</v>
      </c>
      <c r="H49" s="135">
        <v>37026</v>
      </c>
      <c r="I49" s="146">
        <v>0.37916666666666665</v>
      </c>
      <c r="J49" s="35" t="s">
        <v>41</v>
      </c>
      <c r="K49" s="21">
        <v>1893.7</v>
      </c>
      <c r="L49" s="21">
        <v>1956.3</v>
      </c>
      <c r="M49" s="21">
        <v>1931.9</v>
      </c>
      <c r="N49" s="21">
        <v>1894.1</v>
      </c>
      <c r="O49" s="21">
        <v>1908.3</v>
      </c>
      <c r="P49" s="21">
        <v>1947.2</v>
      </c>
      <c r="Q49" s="21">
        <v>1851.8</v>
      </c>
      <c r="R49" s="30">
        <v>1911.9</v>
      </c>
      <c r="S49" s="26">
        <v>14.6</v>
      </c>
      <c r="T49" s="137">
        <v>2205</v>
      </c>
      <c r="U49" s="26">
        <f t="shared" si="0"/>
        <v>82.86940711669921</v>
      </c>
      <c r="V49" s="36">
        <v>100</v>
      </c>
      <c r="W49" s="26">
        <v>5.95</v>
      </c>
      <c r="X49" s="21">
        <v>77.3</v>
      </c>
      <c r="Y49" s="21">
        <v>77</v>
      </c>
      <c r="Z49" s="21">
        <v>78.8</v>
      </c>
      <c r="AA49" s="21">
        <v>46.5</v>
      </c>
      <c r="AB49" s="17">
        <v>14.71</v>
      </c>
      <c r="AC49" s="52" t="s">
        <v>47</v>
      </c>
      <c r="AD49" s="53">
        <v>6</v>
      </c>
      <c r="AE49" s="48">
        <v>37026</v>
      </c>
      <c r="AF49" s="154">
        <v>0.48541666666666666</v>
      </c>
      <c r="AG49" s="52">
        <v>161</v>
      </c>
      <c r="AH49" s="57">
        <v>0.8</v>
      </c>
      <c r="AI49" s="52">
        <v>161</v>
      </c>
      <c r="AJ49" s="57">
        <v>0.4</v>
      </c>
      <c r="AK49" s="52">
        <v>161</v>
      </c>
      <c r="AL49" s="56">
        <v>78.2</v>
      </c>
      <c r="AM49" s="56">
        <v>74.2</v>
      </c>
      <c r="AN49" s="56">
        <v>80.3</v>
      </c>
      <c r="AO49" s="56">
        <v>40.1</v>
      </c>
      <c r="AP49" s="155">
        <v>14.69</v>
      </c>
    </row>
    <row r="50" spans="1:42" ht="12.75">
      <c r="A50" s="62" t="s">
        <v>55</v>
      </c>
      <c r="B50" s="62" t="s">
        <v>37</v>
      </c>
      <c r="C50" s="62">
        <v>11</v>
      </c>
      <c r="D50" s="62">
        <v>3.75</v>
      </c>
      <c r="E50" s="62" t="s">
        <v>38</v>
      </c>
      <c r="F50" s="62" t="s">
        <v>39</v>
      </c>
      <c r="G50" s="62" t="s">
        <v>52</v>
      </c>
      <c r="H50" s="106" t="s">
        <v>63</v>
      </c>
      <c r="I50" s="107">
        <v>0.5625</v>
      </c>
      <c r="J50" s="108" t="s">
        <v>41</v>
      </c>
      <c r="K50" s="171">
        <v>1791.7729032258064</v>
      </c>
      <c r="L50" s="171">
        <v>1906.6941935483871</v>
      </c>
      <c r="M50" s="171">
        <v>1894.4019354838713</v>
      </c>
      <c r="N50" s="171">
        <v>1866.4787096774191</v>
      </c>
      <c r="O50" s="171">
        <v>1893.2522580645164</v>
      </c>
      <c r="P50" s="171">
        <v>1905.085806451613</v>
      </c>
      <c r="Q50" s="171">
        <v>1798.322580645161</v>
      </c>
      <c r="R50" s="109">
        <f>AVERAGE(K50:Q50)</f>
        <v>1865.144055299539</v>
      </c>
      <c r="S50" s="65">
        <v>15.84</v>
      </c>
      <c r="T50" s="61">
        <v>2150</v>
      </c>
      <c r="U50" s="65">
        <f>T50*((3.14159)*(2.625)*(2.625)/(576))</f>
        <v>80.80236975097655</v>
      </c>
      <c r="V50" s="103">
        <v>100</v>
      </c>
      <c r="W50" s="65">
        <v>6.02</v>
      </c>
      <c r="X50" s="66">
        <v>94</v>
      </c>
      <c r="Y50" s="66">
        <v>70.5</v>
      </c>
      <c r="Z50" s="66">
        <v>94</v>
      </c>
      <c r="AA50" s="62">
        <v>47</v>
      </c>
      <c r="AB50" s="62">
        <v>29.92</v>
      </c>
      <c r="AC50" s="67" t="s">
        <v>41</v>
      </c>
      <c r="AD50" s="67">
        <v>1</v>
      </c>
      <c r="AE50" s="68" t="s">
        <v>63</v>
      </c>
      <c r="AF50" s="69">
        <v>0.6458333333333334</v>
      </c>
      <c r="AG50" s="67">
        <v>28</v>
      </c>
      <c r="AH50" s="71"/>
      <c r="AI50" s="67"/>
      <c r="AJ50" s="71"/>
      <c r="AK50" s="67"/>
      <c r="AL50" s="70">
        <v>91</v>
      </c>
      <c r="AM50" s="70">
        <v>77</v>
      </c>
      <c r="AN50" s="67">
        <v>91</v>
      </c>
      <c r="AO50" s="67">
        <v>40</v>
      </c>
      <c r="AP50" s="71">
        <v>29.92</v>
      </c>
    </row>
    <row r="51" spans="1:42" ht="12.75">
      <c r="A51" s="73" t="str">
        <f aca="true" t="shared" si="1" ref="A51:A73">A50</f>
        <v>C</v>
      </c>
      <c r="B51" s="73" t="s">
        <v>37</v>
      </c>
      <c r="C51" s="73">
        <v>11</v>
      </c>
      <c r="D51" s="73">
        <v>3.75</v>
      </c>
      <c r="E51" s="73" t="s">
        <v>38</v>
      </c>
      <c r="F51" s="73" t="s">
        <v>39</v>
      </c>
      <c r="G51" s="62" t="s">
        <v>52</v>
      </c>
      <c r="H51" s="110"/>
      <c r="I51" s="111"/>
      <c r="J51" s="112" t="s">
        <v>41</v>
      </c>
      <c r="K51" s="72"/>
      <c r="L51" s="72"/>
      <c r="M51" s="72"/>
      <c r="N51" s="72"/>
      <c r="O51" s="72"/>
      <c r="P51" s="72"/>
      <c r="Q51" s="72"/>
      <c r="R51" s="113"/>
      <c r="S51" s="76"/>
      <c r="T51" s="72"/>
      <c r="U51" s="76"/>
      <c r="V51" s="104"/>
      <c r="W51" s="76"/>
      <c r="X51" s="77"/>
      <c r="Y51" s="77"/>
      <c r="Z51" s="77"/>
      <c r="AA51" s="73"/>
      <c r="AB51" s="73"/>
      <c r="AC51" s="78" t="s">
        <v>43</v>
      </c>
      <c r="AD51" s="95">
        <v>1</v>
      </c>
      <c r="AE51" s="79" t="s">
        <v>63</v>
      </c>
      <c r="AF51" s="126">
        <v>0.65625</v>
      </c>
      <c r="AG51" s="78">
        <v>166</v>
      </c>
      <c r="AH51" s="82"/>
      <c r="AI51" s="78"/>
      <c r="AJ51" s="82"/>
      <c r="AK51" s="78"/>
      <c r="AL51" s="81">
        <v>92</v>
      </c>
      <c r="AM51" s="81">
        <v>78</v>
      </c>
      <c r="AN51" s="78">
        <v>92</v>
      </c>
      <c r="AO51" s="78">
        <v>37</v>
      </c>
      <c r="AP51" s="82">
        <v>29.92</v>
      </c>
    </row>
    <row r="52" spans="1:42" ht="12.75">
      <c r="A52" s="73" t="str">
        <f t="shared" si="1"/>
        <v>C</v>
      </c>
      <c r="B52" s="73" t="s">
        <v>37</v>
      </c>
      <c r="C52" s="73">
        <v>11</v>
      </c>
      <c r="D52" s="73">
        <v>3.75</v>
      </c>
      <c r="E52" s="73" t="s">
        <v>38</v>
      </c>
      <c r="F52" s="73" t="s">
        <v>39</v>
      </c>
      <c r="G52" s="62" t="s">
        <v>52</v>
      </c>
      <c r="H52" s="110"/>
      <c r="I52" s="111"/>
      <c r="J52" s="112" t="s">
        <v>41</v>
      </c>
      <c r="K52" s="72"/>
      <c r="L52" s="72"/>
      <c r="M52" s="72"/>
      <c r="N52" s="72"/>
      <c r="O52" s="72"/>
      <c r="P52" s="72"/>
      <c r="Q52" s="72"/>
      <c r="R52" s="113"/>
      <c r="S52" s="76"/>
      <c r="T52" s="72"/>
      <c r="U52" s="76"/>
      <c r="V52" s="104"/>
      <c r="W52" s="76"/>
      <c r="X52" s="77"/>
      <c r="Y52" s="77"/>
      <c r="Z52" s="77"/>
      <c r="AA52" s="73"/>
      <c r="AB52" s="73"/>
      <c r="AC52" s="78" t="s">
        <v>41</v>
      </c>
      <c r="AD52" s="78">
        <v>2</v>
      </c>
      <c r="AE52" s="79" t="s">
        <v>64</v>
      </c>
      <c r="AF52" s="80">
        <v>0.3611111111111111</v>
      </c>
      <c r="AG52" s="78">
        <v>20</v>
      </c>
      <c r="AH52" s="82"/>
      <c r="AI52" s="78"/>
      <c r="AJ52" s="82"/>
      <c r="AK52" s="78"/>
      <c r="AL52" s="81">
        <v>82</v>
      </c>
      <c r="AM52" s="81">
        <v>75</v>
      </c>
      <c r="AN52" s="78">
        <v>82</v>
      </c>
      <c r="AO52" s="78">
        <v>62</v>
      </c>
      <c r="AP52" s="82">
        <v>29.61</v>
      </c>
    </row>
    <row r="53" spans="1:42" ht="12.75">
      <c r="A53" s="73" t="str">
        <f t="shared" si="1"/>
        <v>C</v>
      </c>
      <c r="B53" s="73" t="s">
        <v>37</v>
      </c>
      <c r="C53" s="73">
        <v>11</v>
      </c>
      <c r="D53" s="73">
        <v>3.75</v>
      </c>
      <c r="E53" s="73" t="s">
        <v>38</v>
      </c>
      <c r="F53" s="73" t="s">
        <v>39</v>
      </c>
      <c r="G53" s="62" t="s">
        <v>52</v>
      </c>
      <c r="H53" s="110"/>
      <c r="I53" s="111"/>
      <c r="J53" s="112" t="s">
        <v>41</v>
      </c>
      <c r="K53" s="72"/>
      <c r="L53" s="72"/>
      <c r="M53" s="72"/>
      <c r="N53" s="72"/>
      <c r="O53" s="72"/>
      <c r="P53" s="72"/>
      <c r="Q53" s="72"/>
      <c r="R53" s="113"/>
      <c r="S53" s="76"/>
      <c r="T53" s="72"/>
      <c r="U53" s="76"/>
      <c r="V53" s="104"/>
      <c r="W53" s="76"/>
      <c r="X53" s="77"/>
      <c r="Y53" s="77"/>
      <c r="Z53" s="77"/>
      <c r="AA53" s="73"/>
      <c r="AB53" s="73"/>
      <c r="AC53" s="78" t="s">
        <v>43</v>
      </c>
      <c r="AD53" s="78">
        <v>2</v>
      </c>
      <c r="AE53" s="79" t="s">
        <v>64</v>
      </c>
      <c r="AF53" s="80">
        <v>0.37847222222222227</v>
      </c>
      <c r="AG53" s="78">
        <v>113</v>
      </c>
      <c r="AH53" s="82"/>
      <c r="AI53" s="78"/>
      <c r="AJ53" s="82"/>
      <c r="AK53" s="78"/>
      <c r="AL53" s="81">
        <v>84</v>
      </c>
      <c r="AM53" s="81">
        <v>73</v>
      </c>
      <c r="AN53" s="78">
        <v>84</v>
      </c>
      <c r="AO53" s="78">
        <v>60</v>
      </c>
      <c r="AP53" s="82">
        <v>29.61</v>
      </c>
    </row>
    <row r="54" spans="1:42" ht="12.75">
      <c r="A54" s="73" t="str">
        <f t="shared" si="1"/>
        <v>C</v>
      </c>
      <c r="B54" s="73" t="s">
        <v>37</v>
      </c>
      <c r="C54" s="73">
        <v>11</v>
      </c>
      <c r="D54" s="73">
        <v>3.75</v>
      </c>
      <c r="E54" s="73" t="s">
        <v>38</v>
      </c>
      <c r="F54" s="73" t="s">
        <v>39</v>
      </c>
      <c r="G54" s="62" t="s">
        <v>52</v>
      </c>
      <c r="H54" s="110"/>
      <c r="I54" s="111"/>
      <c r="J54" s="112" t="s">
        <v>41</v>
      </c>
      <c r="K54" s="72"/>
      <c r="L54" s="72"/>
      <c r="M54" s="72"/>
      <c r="N54" s="72"/>
      <c r="O54" s="72"/>
      <c r="P54" s="72"/>
      <c r="Q54" s="72"/>
      <c r="R54" s="113"/>
      <c r="S54" s="76"/>
      <c r="T54" s="72"/>
      <c r="U54" s="76"/>
      <c r="V54" s="104"/>
      <c r="W54" s="76"/>
      <c r="X54" s="77"/>
      <c r="Y54" s="77"/>
      <c r="Z54" s="77"/>
      <c r="AA54" s="73"/>
      <c r="AB54" s="73"/>
      <c r="AC54" s="78" t="s">
        <v>41</v>
      </c>
      <c r="AD54" s="78">
        <v>3</v>
      </c>
      <c r="AE54" s="79" t="s">
        <v>64</v>
      </c>
      <c r="AF54" s="80">
        <v>0.4375</v>
      </c>
      <c r="AG54" s="78">
        <v>36</v>
      </c>
      <c r="AH54" s="82"/>
      <c r="AI54" s="78"/>
      <c r="AJ54" s="82"/>
      <c r="AK54" s="78"/>
      <c r="AL54" s="81">
        <v>89</v>
      </c>
      <c r="AM54" s="81">
        <v>73</v>
      </c>
      <c r="AN54" s="78">
        <v>89</v>
      </c>
      <c r="AO54" s="78">
        <v>59</v>
      </c>
      <c r="AP54" s="82">
        <v>29.61</v>
      </c>
    </row>
    <row r="55" spans="1:42" ht="12.75">
      <c r="A55" s="73" t="str">
        <f t="shared" si="1"/>
        <v>C</v>
      </c>
      <c r="B55" s="73" t="s">
        <v>37</v>
      </c>
      <c r="C55" s="73">
        <v>11</v>
      </c>
      <c r="D55" s="73">
        <v>3.75</v>
      </c>
      <c r="E55" s="73" t="s">
        <v>38</v>
      </c>
      <c r="F55" s="73" t="s">
        <v>39</v>
      </c>
      <c r="G55" s="62" t="s">
        <v>52</v>
      </c>
      <c r="H55" s="85"/>
      <c r="I55" s="114"/>
      <c r="J55" s="84" t="s">
        <v>41</v>
      </c>
      <c r="K55" s="84"/>
      <c r="L55" s="84"/>
      <c r="M55" s="84"/>
      <c r="N55" s="84"/>
      <c r="O55" s="84"/>
      <c r="P55" s="84"/>
      <c r="Q55" s="83"/>
      <c r="R55" s="115"/>
      <c r="S55" s="87"/>
      <c r="T55" s="83"/>
      <c r="U55" s="87"/>
      <c r="V55" s="105"/>
      <c r="W55" s="87"/>
      <c r="X55" s="88"/>
      <c r="Y55" s="88"/>
      <c r="Z55" s="88"/>
      <c r="AA55" s="84"/>
      <c r="AB55" s="84"/>
      <c r="AC55" s="89" t="s">
        <v>43</v>
      </c>
      <c r="AD55" s="78">
        <v>3</v>
      </c>
      <c r="AE55" s="90" t="s">
        <v>64</v>
      </c>
      <c r="AF55" s="80">
        <v>0.4444444444444444</v>
      </c>
      <c r="AG55" s="78">
        <v>154</v>
      </c>
      <c r="AH55" s="82"/>
      <c r="AI55" s="78"/>
      <c r="AJ55" s="82"/>
      <c r="AK55" s="78"/>
      <c r="AL55" s="81">
        <v>91</v>
      </c>
      <c r="AM55" s="81">
        <v>71</v>
      </c>
      <c r="AN55" s="78">
        <v>91</v>
      </c>
      <c r="AO55" s="78">
        <v>59</v>
      </c>
      <c r="AP55" s="93">
        <v>29.61</v>
      </c>
    </row>
    <row r="56" spans="1:42" ht="12.75">
      <c r="A56" s="62" t="str">
        <f t="shared" si="1"/>
        <v>C</v>
      </c>
      <c r="B56" s="62" t="s">
        <v>37</v>
      </c>
      <c r="C56" s="62">
        <v>11</v>
      </c>
      <c r="D56" s="62">
        <v>3.75</v>
      </c>
      <c r="E56" s="62" t="s">
        <v>38</v>
      </c>
      <c r="F56" s="62" t="s">
        <v>39</v>
      </c>
      <c r="G56" s="62" t="s">
        <v>52</v>
      </c>
      <c r="H56" s="74" t="s">
        <v>64</v>
      </c>
      <c r="I56" s="111">
        <v>0.46527777777777773</v>
      </c>
      <c r="J56" s="73" t="s">
        <v>41</v>
      </c>
      <c r="K56" s="113">
        <v>1771.7</v>
      </c>
      <c r="L56" s="113">
        <v>1880.4896774193546</v>
      </c>
      <c r="M56" s="113">
        <v>1906.4735483870968</v>
      </c>
      <c r="N56" s="113">
        <v>1879.2296774193546</v>
      </c>
      <c r="O56" s="113">
        <v>1901.4858064516131</v>
      </c>
      <c r="P56" s="113">
        <v>1915.7232258064514</v>
      </c>
      <c r="Q56" s="113">
        <v>1825.1832258064514</v>
      </c>
      <c r="R56" s="109">
        <f>AVERAGE(K56:Q56)</f>
        <v>1868.6121658986176</v>
      </c>
      <c r="S56" s="76">
        <v>15.23</v>
      </c>
      <c r="T56" s="73">
        <v>2157</v>
      </c>
      <c r="U56" s="65">
        <f>T56*((3.14159)*(2.625)*(2.625)/(576))</f>
        <v>81.06544723388672</v>
      </c>
      <c r="V56" s="62">
        <v>100</v>
      </c>
      <c r="W56" s="65">
        <v>6.02</v>
      </c>
      <c r="X56" s="77">
        <v>89.3</v>
      </c>
      <c r="Y56" s="77">
        <v>72.7</v>
      </c>
      <c r="Z56" s="77">
        <v>89.3</v>
      </c>
      <c r="AA56" s="73">
        <v>59</v>
      </c>
      <c r="AB56" s="73">
        <v>29.61</v>
      </c>
      <c r="AC56" s="67" t="s">
        <v>41</v>
      </c>
      <c r="AD56" s="94">
        <v>4</v>
      </c>
      <c r="AE56" s="79" t="s">
        <v>64</v>
      </c>
      <c r="AF56" s="116">
        <v>0.53125</v>
      </c>
      <c r="AG56" s="94">
        <v>29</v>
      </c>
      <c r="AH56" s="94"/>
      <c r="AI56" s="94"/>
      <c r="AJ56" s="94"/>
      <c r="AK56" s="94"/>
      <c r="AL56" s="170">
        <v>83</v>
      </c>
      <c r="AM56" s="170">
        <v>73</v>
      </c>
      <c r="AN56" s="94">
        <v>83</v>
      </c>
      <c r="AO56" s="94">
        <v>66</v>
      </c>
      <c r="AP56" s="82">
        <v>29.61</v>
      </c>
    </row>
    <row r="57" spans="1:42" ht="12.75">
      <c r="A57" s="73" t="str">
        <f t="shared" si="1"/>
        <v>C</v>
      </c>
      <c r="B57" s="73" t="s">
        <v>37</v>
      </c>
      <c r="C57" s="73">
        <v>11</v>
      </c>
      <c r="D57" s="73">
        <v>3.75</v>
      </c>
      <c r="E57" s="73" t="s">
        <v>38</v>
      </c>
      <c r="F57" s="73" t="s">
        <v>39</v>
      </c>
      <c r="G57" s="62" t="s">
        <v>52</v>
      </c>
      <c r="H57" s="110"/>
      <c r="I57" s="111"/>
      <c r="J57" s="112" t="s">
        <v>41</v>
      </c>
      <c r="K57" s="72"/>
      <c r="L57" s="72"/>
      <c r="M57" s="72"/>
      <c r="N57" s="73"/>
      <c r="O57" s="112"/>
      <c r="P57" s="73"/>
      <c r="Q57" s="104"/>
      <c r="R57" s="113"/>
      <c r="S57" s="76"/>
      <c r="T57" s="112"/>
      <c r="U57" s="76"/>
      <c r="V57" s="73"/>
      <c r="W57" s="76"/>
      <c r="X57" s="77"/>
      <c r="Y57" s="77"/>
      <c r="Z57" s="77"/>
      <c r="AA57" s="104"/>
      <c r="AB57" s="73"/>
      <c r="AC57" s="78" t="s">
        <v>43</v>
      </c>
      <c r="AD57" s="95">
        <v>4</v>
      </c>
      <c r="AE57" s="79" t="s">
        <v>64</v>
      </c>
      <c r="AF57" s="117">
        <v>0.545138888888889</v>
      </c>
      <c r="AG57" s="95">
        <v>140</v>
      </c>
      <c r="AH57" s="118"/>
      <c r="AI57" s="95"/>
      <c r="AJ57" s="118"/>
      <c r="AK57" s="95"/>
      <c r="AL57" s="119">
        <v>83</v>
      </c>
      <c r="AM57" s="119">
        <v>71</v>
      </c>
      <c r="AN57" s="95">
        <v>83</v>
      </c>
      <c r="AO57" s="95">
        <v>66</v>
      </c>
      <c r="AP57" s="82">
        <v>29.61</v>
      </c>
    </row>
    <row r="58" spans="1:42" ht="12.75">
      <c r="A58" s="73" t="str">
        <f t="shared" si="1"/>
        <v>C</v>
      </c>
      <c r="B58" s="73" t="s">
        <v>37</v>
      </c>
      <c r="C58" s="73">
        <v>11</v>
      </c>
      <c r="D58" s="73">
        <v>3.75</v>
      </c>
      <c r="E58" s="73" t="s">
        <v>38</v>
      </c>
      <c r="F58" s="73" t="s">
        <v>39</v>
      </c>
      <c r="G58" s="62" t="s">
        <v>52</v>
      </c>
      <c r="H58" s="110"/>
      <c r="I58" s="111"/>
      <c r="J58" s="112" t="s">
        <v>41</v>
      </c>
      <c r="K58" s="72"/>
      <c r="L58" s="72"/>
      <c r="M58" s="72"/>
      <c r="N58" s="73"/>
      <c r="O58" s="112"/>
      <c r="P58" s="73"/>
      <c r="Q58" s="104"/>
      <c r="R58" s="113"/>
      <c r="S58" s="76"/>
      <c r="T58" s="112"/>
      <c r="U58" s="76"/>
      <c r="V58" s="73"/>
      <c r="W58" s="76"/>
      <c r="X58" s="77"/>
      <c r="Y58" s="77"/>
      <c r="Z58" s="77"/>
      <c r="AA58" s="104"/>
      <c r="AB58" s="112"/>
      <c r="AC58" s="78" t="s">
        <v>41</v>
      </c>
      <c r="AD58" s="95">
        <v>5</v>
      </c>
      <c r="AE58" s="79" t="s">
        <v>64</v>
      </c>
      <c r="AF58" s="117">
        <v>0.5555555555555556</v>
      </c>
      <c r="AG58" s="95">
        <v>35</v>
      </c>
      <c r="AH58" s="118"/>
      <c r="AI58" s="95"/>
      <c r="AJ58" s="118"/>
      <c r="AK58" s="95"/>
      <c r="AL58" s="119">
        <v>85</v>
      </c>
      <c r="AM58" s="119">
        <v>72</v>
      </c>
      <c r="AN58" s="95">
        <v>85</v>
      </c>
      <c r="AO58" s="95">
        <v>66</v>
      </c>
      <c r="AP58" s="82">
        <v>29.61</v>
      </c>
    </row>
    <row r="59" spans="1:42" ht="12.75">
      <c r="A59" s="73" t="str">
        <f t="shared" si="1"/>
        <v>C</v>
      </c>
      <c r="B59" s="73" t="s">
        <v>37</v>
      </c>
      <c r="C59" s="73">
        <v>11</v>
      </c>
      <c r="D59" s="73">
        <v>3.75</v>
      </c>
      <c r="E59" s="73" t="s">
        <v>38</v>
      </c>
      <c r="F59" s="73" t="s">
        <v>39</v>
      </c>
      <c r="G59" s="62" t="s">
        <v>52</v>
      </c>
      <c r="H59" s="110"/>
      <c r="I59" s="111"/>
      <c r="J59" s="112" t="s">
        <v>41</v>
      </c>
      <c r="K59" s="72"/>
      <c r="L59" s="72"/>
      <c r="M59" s="72"/>
      <c r="N59" s="73"/>
      <c r="O59" s="112"/>
      <c r="P59" s="73"/>
      <c r="Q59" s="104"/>
      <c r="R59" s="113"/>
      <c r="S59" s="76"/>
      <c r="T59" s="112"/>
      <c r="U59" s="76"/>
      <c r="V59" s="73"/>
      <c r="W59" s="76"/>
      <c r="X59" s="77"/>
      <c r="Y59" s="77"/>
      <c r="Z59" s="77"/>
      <c r="AA59" s="104"/>
      <c r="AB59" s="112"/>
      <c r="AC59" s="78" t="s">
        <v>43</v>
      </c>
      <c r="AD59" s="95">
        <v>5</v>
      </c>
      <c r="AE59" s="79" t="s">
        <v>64</v>
      </c>
      <c r="AF59" s="117">
        <v>0.5694444444444444</v>
      </c>
      <c r="AG59" s="95">
        <v>139</v>
      </c>
      <c r="AH59" s="118"/>
      <c r="AI59" s="95"/>
      <c r="AJ59" s="118"/>
      <c r="AK59" s="95"/>
      <c r="AL59" s="119">
        <v>86</v>
      </c>
      <c r="AM59" s="119">
        <v>71</v>
      </c>
      <c r="AN59" s="95">
        <v>86</v>
      </c>
      <c r="AO59" s="95">
        <v>66</v>
      </c>
      <c r="AP59" s="82">
        <v>29.61</v>
      </c>
    </row>
    <row r="60" spans="1:42" ht="12.75">
      <c r="A60" s="73" t="str">
        <f t="shared" si="1"/>
        <v>C</v>
      </c>
      <c r="B60" s="73" t="s">
        <v>37</v>
      </c>
      <c r="C60" s="73">
        <v>11</v>
      </c>
      <c r="D60" s="73">
        <v>3.75</v>
      </c>
      <c r="E60" s="73" t="s">
        <v>38</v>
      </c>
      <c r="F60" s="73" t="s">
        <v>39</v>
      </c>
      <c r="G60" s="62" t="s">
        <v>52</v>
      </c>
      <c r="H60" s="110"/>
      <c r="I60" s="111"/>
      <c r="J60" s="112" t="s">
        <v>41</v>
      </c>
      <c r="K60" s="72"/>
      <c r="L60" s="72"/>
      <c r="M60" s="72"/>
      <c r="N60" s="73"/>
      <c r="O60" s="112"/>
      <c r="P60" s="73"/>
      <c r="Q60" s="104"/>
      <c r="R60" s="113"/>
      <c r="S60" s="76"/>
      <c r="T60" s="112"/>
      <c r="U60" s="76"/>
      <c r="V60" s="73"/>
      <c r="W60" s="76"/>
      <c r="X60" s="77"/>
      <c r="Y60" s="77"/>
      <c r="Z60" s="77"/>
      <c r="AA60" s="104"/>
      <c r="AB60" s="112"/>
      <c r="AC60" s="78" t="s">
        <v>41</v>
      </c>
      <c r="AD60" s="95">
        <v>6</v>
      </c>
      <c r="AE60" s="79" t="s">
        <v>64</v>
      </c>
      <c r="AF60" s="117">
        <v>0.579861111111111</v>
      </c>
      <c r="AG60" s="95">
        <v>29</v>
      </c>
      <c r="AH60" s="118"/>
      <c r="AI60" s="95"/>
      <c r="AJ60" s="118"/>
      <c r="AK60" s="95"/>
      <c r="AL60" s="119">
        <v>85</v>
      </c>
      <c r="AM60" s="119">
        <v>72</v>
      </c>
      <c r="AN60" s="95">
        <v>85</v>
      </c>
      <c r="AO60" s="95">
        <v>66</v>
      </c>
      <c r="AP60" s="82">
        <v>29.61</v>
      </c>
    </row>
    <row r="61" spans="1:42" ht="12.75">
      <c r="A61" s="73" t="str">
        <f t="shared" si="1"/>
        <v>C</v>
      </c>
      <c r="B61" s="73" t="s">
        <v>37</v>
      </c>
      <c r="C61" s="73">
        <v>11</v>
      </c>
      <c r="D61" s="73">
        <v>3.75</v>
      </c>
      <c r="E61" s="73" t="s">
        <v>38</v>
      </c>
      <c r="F61" s="73" t="s">
        <v>39</v>
      </c>
      <c r="G61" s="62" t="s">
        <v>52</v>
      </c>
      <c r="H61" s="110"/>
      <c r="I61" s="114"/>
      <c r="J61" s="112" t="s">
        <v>41</v>
      </c>
      <c r="K61" s="72"/>
      <c r="L61" s="72"/>
      <c r="M61" s="72"/>
      <c r="N61" s="73"/>
      <c r="O61" s="112"/>
      <c r="P61" s="73"/>
      <c r="Q61" s="104"/>
      <c r="R61" s="113"/>
      <c r="S61" s="76"/>
      <c r="T61" s="112"/>
      <c r="U61" s="87"/>
      <c r="V61" s="84"/>
      <c r="W61" s="87"/>
      <c r="X61" s="77"/>
      <c r="Y61" s="77"/>
      <c r="Z61" s="77"/>
      <c r="AA61" s="104"/>
      <c r="AB61" s="112"/>
      <c r="AC61" s="89" t="s">
        <v>43</v>
      </c>
      <c r="AD61" s="96">
        <v>6</v>
      </c>
      <c r="AE61" s="90" t="s">
        <v>64</v>
      </c>
      <c r="AF61" s="120">
        <v>0.5902777777777778</v>
      </c>
      <c r="AG61" s="96">
        <v>106</v>
      </c>
      <c r="AH61" s="121"/>
      <c r="AI61" s="96"/>
      <c r="AJ61" s="121"/>
      <c r="AK61" s="96"/>
      <c r="AL61" s="122">
        <v>87</v>
      </c>
      <c r="AM61" s="122">
        <v>71</v>
      </c>
      <c r="AN61" s="96">
        <v>87</v>
      </c>
      <c r="AO61" s="96">
        <v>65</v>
      </c>
      <c r="AP61" s="93">
        <v>29.61</v>
      </c>
    </row>
    <row r="62" spans="1:42" ht="12.75">
      <c r="A62" s="62" t="str">
        <f t="shared" si="1"/>
        <v>C</v>
      </c>
      <c r="B62" s="62" t="s">
        <v>37</v>
      </c>
      <c r="C62" s="62">
        <v>11</v>
      </c>
      <c r="D62" s="62">
        <v>3.75</v>
      </c>
      <c r="E62" s="62" t="s">
        <v>38</v>
      </c>
      <c r="F62" s="62" t="s">
        <v>39</v>
      </c>
      <c r="G62" s="62" t="s">
        <v>52</v>
      </c>
      <c r="H62" s="106" t="s">
        <v>64</v>
      </c>
      <c r="I62" s="107">
        <v>0.5972222222222222</v>
      </c>
      <c r="J62" s="108" t="s">
        <v>41</v>
      </c>
      <c r="K62" s="171">
        <v>1767.3277419354838</v>
      </c>
      <c r="L62" s="109">
        <v>1856.6425806451614</v>
      </c>
      <c r="M62" s="171">
        <v>1908.2096774193549</v>
      </c>
      <c r="N62" s="171">
        <v>1886.6561290322577</v>
      </c>
      <c r="O62" s="171">
        <v>1893.5135483870965</v>
      </c>
      <c r="P62" s="171">
        <v>1914.6025806451614</v>
      </c>
      <c r="Q62" s="109">
        <v>1850.975483870968</v>
      </c>
      <c r="R62" s="109">
        <f>AVERAGE(K62:Q62)</f>
        <v>1868.2753917050693</v>
      </c>
      <c r="S62" s="123">
        <v>15.23</v>
      </c>
      <c r="T62" s="62">
        <v>2156</v>
      </c>
      <c r="U62" s="65">
        <f>T62*((3.14159)*(2.625)*(2.625)/(576))</f>
        <v>81.02786473632811</v>
      </c>
      <c r="V62" s="62">
        <v>100</v>
      </c>
      <c r="W62" s="65">
        <v>6.02</v>
      </c>
      <c r="X62" s="66">
        <v>92.5</v>
      </c>
      <c r="Y62" s="66">
        <v>74.4</v>
      </c>
      <c r="Z62" s="66">
        <v>92.5</v>
      </c>
      <c r="AA62" s="103">
        <v>65</v>
      </c>
      <c r="AB62" s="62">
        <v>29.61</v>
      </c>
      <c r="AC62" s="78" t="s">
        <v>46</v>
      </c>
      <c r="AD62" s="95">
        <v>1</v>
      </c>
      <c r="AE62" s="79" t="s">
        <v>64</v>
      </c>
      <c r="AF62" s="124">
        <v>0.607638888888889</v>
      </c>
      <c r="AG62" s="78">
        <v>57</v>
      </c>
      <c r="AH62" s="82"/>
      <c r="AI62" s="78"/>
      <c r="AJ62" s="82"/>
      <c r="AK62" s="78"/>
      <c r="AL62" s="81">
        <v>91</v>
      </c>
      <c r="AM62" s="81">
        <v>72</v>
      </c>
      <c r="AN62" s="78">
        <v>92</v>
      </c>
      <c r="AO62" s="78">
        <v>63</v>
      </c>
      <c r="AP62" s="82">
        <v>29.61</v>
      </c>
    </row>
    <row r="63" spans="1:42" ht="12.75">
      <c r="A63" s="73" t="str">
        <f t="shared" si="1"/>
        <v>C</v>
      </c>
      <c r="B63" s="73" t="s">
        <v>37</v>
      </c>
      <c r="C63" s="73">
        <v>11</v>
      </c>
      <c r="D63" s="73">
        <v>3.75</v>
      </c>
      <c r="E63" s="73" t="s">
        <v>38</v>
      </c>
      <c r="F63" s="73" t="s">
        <v>39</v>
      </c>
      <c r="G63" s="62" t="s">
        <v>52</v>
      </c>
      <c r="H63" s="110"/>
      <c r="I63" s="111"/>
      <c r="J63" s="112" t="s">
        <v>41</v>
      </c>
      <c r="K63" s="72"/>
      <c r="L63" s="73"/>
      <c r="M63" s="72"/>
      <c r="N63" s="72"/>
      <c r="O63" s="72"/>
      <c r="P63" s="72"/>
      <c r="Q63" s="73"/>
      <c r="R63" s="113"/>
      <c r="S63" s="125"/>
      <c r="T63" s="73"/>
      <c r="U63" s="76"/>
      <c r="V63" s="73"/>
      <c r="W63" s="76"/>
      <c r="X63" s="77"/>
      <c r="Y63" s="77"/>
      <c r="Z63" s="77"/>
      <c r="AA63" s="104"/>
      <c r="AB63" s="73"/>
      <c r="AC63" s="78" t="s">
        <v>47</v>
      </c>
      <c r="AD63" s="95">
        <v>1</v>
      </c>
      <c r="AE63" s="79" t="s">
        <v>64</v>
      </c>
      <c r="AF63" s="126">
        <v>0.625</v>
      </c>
      <c r="AG63" s="78">
        <v>215</v>
      </c>
      <c r="AH63" s="82"/>
      <c r="AI63" s="78"/>
      <c r="AJ63" s="82"/>
      <c r="AK63" s="78"/>
      <c r="AL63" s="81">
        <v>92</v>
      </c>
      <c r="AM63" s="81">
        <v>72</v>
      </c>
      <c r="AN63" s="78">
        <v>92</v>
      </c>
      <c r="AO63" s="78">
        <v>62</v>
      </c>
      <c r="AP63" s="82">
        <v>29.61</v>
      </c>
    </row>
    <row r="64" spans="1:42" ht="12.75">
      <c r="A64" s="73" t="str">
        <f t="shared" si="1"/>
        <v>C</v>
      </c>
      <c r="B64" s="73" t="s">
        <v>37</v>
      </c>
      <c r="C64" s="73">
        <v>11</v>
      </c>
      <c r="D64" s="73">
        <v>3.75</v>
      </c>
      <c r="E64" s="73" t="s">
        <v>38</v>
      </c>
      <c r="F64" s="73" t="s">
        <v>39</v>
      </c>
      <c r="G64" s="62" t="s">
        <v>52</v>
      </c>
      <c r="H64" s="110"/>
      <c r="I64" s="111"/>
      <c r="J64" s="112" t="s">
        <v>41</v>
      </c>
      <c r="K64" s="72"/>
      <c r="L64" s="73"/>
      <c r="M64" s="72"/>
      <c r="N64" s="72"/>
      <c r="O64" s="72"/>
      <c r="P64" s="72"/>
      <c r="Q64" s="73"/>
      <c r="R64" s="113"/>
      <c r="S64" s="125"/>
      <c r="T64" s="73"/>
      <c r="U64" s="76"/>
      <c r="V64" s="73"/>
      <c r="W64" s="76"/>
      <c r="X64" s="77"/>
      <c r="Y64" s="77"/>
      <c r="Z64" s="77"/>
      <c r="AA64" s="104"/>
      <c r="AB64" s="73"/>
      <c r="AC64" s="78" t="s">
        <v>46</v>
      </c>
      <c r="AD64" s="95">
        <v>2</v>
      </c>
      <c r="AE64" s="79" t="s">
        <v>64</v>
      </c>
      <c r="AF64" s="126">
        <v>0.6493055555555556</v>
      </c>
      <c r="AG64" s="78">
        <v>69</v>
      </c>
      <c r="AH64" s="82"/>
      <c r="AI64" s="78"/>
      <c r="AJ64" s="82"/>
      <c r="AK64" s="78"/>
      <c r="AL64" s="81">
        <v>86</v>
      </c>
      <c r="AM64" s="81">
        <v>71</v>
      </c>
      <c r="AN64" s="78">
        <v>86</v>
      </c>
      <c r="AO64" s="78">
        <v>61</v>
      </c>
      <c r="AP64" s="82">
        <v>29.61</v>
      </c>
    </row>
    <row r="65" spans="1:42" ht="12.75">
      <c r="A65" s="73" t="str">
        <f t="shared" si="1"/>
        <v>C</v>
      </c>
      <c r="B65" s="73" t="s">
        <v>37</v>
      </c>
      <c r="C65" s="73">
        <v>11</v>
      </c>
      <c r="D65" s="73">
        <v>3.75</v>
      </c>
      <c r="E65" s="73" t="s">
        <v>38</v>
      </c>
      <c r="F65" s="73" t="s">
        <v>39</v>
      </c>
      <c r="G65" s="62" t="s">
        <v>52</v>
      </c>
      <c r="H65" s="110"/>
      <c r="I65" s="111"/>
      <c r="J65" s="112" t="s">
        <v>41</v>
      </c>
      <c r="K65" s="72"/>
      <c r="L65" s="73"/>
      <c r="M65" s="72"/>
      <c r="N65" s="72"/>
      <c r="O65" s="72"/>
      <c r="P65" s="72"/>
      <c r="Q65" s="73"/>
      <c r="R65" s="113"/>
      <c r="S65" s="125"/>
      <c r="T65" s="73"/>
      <c r="U65" s="76"/>
      <c r="V65" s="73"/>
      <c r="W65" s="76"/>
      <c r="X65" s="77"/>
      <c r="Y65" s="77"/>
      <c r="Z65" s="77"/>
      <c r="AA65" s="104"/>
      <c r="AB65" s="73"/>
      <c r="AC65" s="78" t="s">
        <v>47</v>
      </c>
      <c r="AD65" s="95">
        <v>2</v>
      </c>
      <c r="AE65" s="79" t="s">
        <v>64</v>
      </c>
      <c r="AF65" s="126">
        <v>0.6597222222222222</v>
      </c>
      <c r="AG65" s="78">
        <v>168</v>
      </c>
      <c r="AH65" s="82"/>
      <c r="AI65" s="78"/>
      <c r="AJ65" s="82"/>
      <c r="AK65" s="78"/>
      <c r="AL65" s="81">
        <v>89</v>
      </c>
      <c r="AM65" s="81">
        <v>73</v>
      </c>
      <c r="AN65" s="78">
        <v>89</v>
      </c>
      <c r="AO65" s="78">
        <v>62</v>
      </c>
      <c r="AP65" s="82">
        <v>29.61</v>
      </c>
    </row>
    <row r="66" spans="1:42" ht="12.75">
      <c r="A66" s="73" t="str">
        <f t="shared" si="1"/>
        <v>C</v>
      </c>
      <c r="B66" s="73" t="s">
        <v>37</v>
      </c>
      <c r="C66" s="73">
        <v>11</v>
      </c>
      <c r="D66" s="73">
        <v>3.75</v>
      </c>
      <c r="E66" s="73" t="s">
        <v>38</v>
      </c>
      <c r="F66" s="73" t="s">
        <v>39</v>
      </c>
      <c r="G66" s="62" t="s">
        <v>52</v>
      </c>
      <c r="H66" s="110"/>
      <c r="I66" s="111"/>
      <c r="J66" s="112" t="s">
        <v>41</v>
      </c>
      <c r="K66" s="72"/>
      <c r="L66" s="73"/>
      <c r="M66" s="72"/>
      <c r="N66" s="72"/>
      <c r="O66" s="72"/>
      <c r="P66" s="72"/>
      <c r="Q66" s="73"/>
      <c r="R66" s="113"/>
      <c r="S66" s="125"/>
      <c r="T66" s="73"/>
      <c r="U66" s="76"/>
      <c r="V66" s="73"/>
      <c r="W66" s="76"/>
      <c r="X66" s="77"/>
      <c r="Y66" s="77"/>
      <c r="Z66" s="77"/>
      <c r="AA66" s="104"/>
      <c r="AB66" s="73"/>
      <c r="AC66" s="78" t="s">
        <v>46</v>
      </c>
      <c r="AD66" s="95">
        <v>3</v>
      </c>
      <c r="AE66" s="79">
        <v>36897</v>
      </c>
      <c r="AF66" s="126">
        <v>0.3506944444444444</v>
      </c>
      <c r="AG66" s="78">
        <v>39</v>
      </c>
      <c r="AH66" s="82"/>
      <c r="AI66" s="78"/>
      <c r="AJ66" s="82"/>
      <c r="AK66" s="78"/>
      <c r="AL66" s="81">
        <v>80</v>
      </c>
      <c r="AM66" s="81">
        <v>68</v>
      </c>
      <c r="AN66" s="78">
        <v>80</v>
      </c>
      <c r="AO66" s="78">
        <v>59</v>
      </c>
      <c r="AP66" s="82">
        <v>29.69</v>
      </c>
    </row>
    <row r="67" spans="1:42" ht="12.75">
      <c r="A67" s="73" t="str">
        <f t="shared" si="1"/>
        <v>C</v>
      </c>
      <c r="B67" s="73" t="s">
        <v>37</v>
      </c>
      <c r="C67" s="73">
        <v>11</v>
      </c>
      <c r="D67" s="73">
        <v>3.75</v>
      </c>
      <c r="E67" s="73" t="s">
        <v>38</v>
      </c>
      <c r="F67" s="73" t="s">
        <v>39</v>
      </c>
      <c r="G67" s="62" t="s">
        <v>52</v>
      </c>
      <c r="H67" s="110"/>
      <c r="I67" s="114"/>
      <c r="J67" s="112" t="s">
        <v>41</v>
      </c>
      <c r="K67" s="72"/>
      <c r="L67" s="73"/>
      <c r="M67" s="72"/>
      <c r="N67" s="72"/>
      <c r="O67" s="72"/>
      <c r="P67" s="72"/>
      <c r="Q67" s="73"/>
      <c r="R67" s="115"/>
      <c r="S67" s="125"/>
      <c r="T67" s="84"/>
      <c r="U67" s="87"/>
      <c r="V67" s="84"/>
      <c r="W67" s="87"/>
      <c r="X67" s="77"/>
      <c r="Y67" s="77"/>
      <c r="Z67" s="77"/>
      <c r="AA67" s="104"/>
      <c r="AB67" s="73"/>
      <c r="AC67" s="78" t="s">
        <v>47</v>
      </c>
      <c r="AD67" s="95">
        <v>3</v>
      </c>
      <c r="AE67" s="79">
        <v>36897</v>
      </c>
      <c r="AF67" s="126">
        <v>0.3576388888888889</v>
      </c>
      <c r="AG67" s="78">
        <v>189</v>
      </c>
      <c r="AH67" s="82"/>
      <c r="AI67" s="78"/>
      <c r="AJ67" s="82"/>
      <c r="AK67" s="78"/>
      <c r="AL67" s="81">
        <v>80</v>
      </c>
      <c r="AM67" s="81">
        <v>68</v>
      </c>
      <c r="AN67" s="78">
        <v>80</v>
      </c>
      <c r="AO67" s="78">
        <v>58</v>
      </c>
      <c r="AP67" s="82">
        <v>29.69</v>
      </c>
    </row>
    <row r="68" spans="1:42" ht="12.75">
      <c r="A68" s="62" t="str">
        <f t="shared" si="1"/>
        <v>C</v>
      </c>
      <c r="B68" s="62" t="s">
        <v>37</v>
      </c>
      <c r="C68" s="62">
        <v>11</v>
      </c>
      <c r="D68" s="62">
        <v>3.75</v>
      </c>
      <c r="E68" s="62" t="s">
        <v>38</v>
      </c>
      <c r="F68" s="62" t="s">
        <v>39</v>
      </c>
      <c r="G68" s="62" t="s">
        <v>52</v>
      </c>
      <c r="H68" s="63">
        <v>36897</v>
      </c>
      <c r="I68" s="107">
        <v>0.3958333333333333</v>
      </c>
      <c r="J68" s="62" t="s">
        <v>41</v>
      </c>
      <c r="K68" s="109">
        <v>1765.2664516129032</v>
      </c>
      <c r="L68" s="109">
        <v>1885.3206451612905</v>
      </c>
      <c r="M68" s="109">
        <v>1913.8709677419358</v>
      </c>
      <c r="N68" s="109">
        <v>1889.303870967742</v>
      </c>
      <c r="O68" s="109">
        <v>1912.7909677419354</v>
      </c>
      <c r="P68" s="109">
        <v>1922.4006451612906</v>
      </c>
      <c r="Q68" s="109">
        <v>1833.5503225806451</v>
      </c>
      <c r="R68" s="109">
        <f>AVERAGE(K68:Q68)</f>
        <v>1874.643410138249</v>
      </c>
      <c r="S68" s="65">
        <v>15.59</v>
      </c>
      <c r="T68" s="73">
        <v>2150</v>
      </c>
      <c r="U68" s="65">
        <f>T68*((3.14159)*(2.625)*(2.625)/(576))</f>
        <v>80.80236975097655</v>
      </c>
      <c r="V68" s="62">
        <v>100</v>
      </c>
      <c r="W68" s="65">
        <v>6.02</v>
      </c>
      <c r="X68" s="66">
        <v>84</v>
      </c>
      <c r="Y68" s="66">
        <v>71</v>
      </c>
      <c r="Z68" s="66">
        <v>84</v>
      </c>
      <c r="AA68" s="62">
        <v>57</v>
      </c>
      <c r="AB68" s="62">
        <v>29.69</v>
      </c>
      <c r="AC68" s="67" t="s">
        <v>46</v>
      </c>
      <c r="AD68" s="67">
        <v>4</v>
      </c>
      <c r="AE68" s="68">
        <v>36897</v>
      </c>
      <c r="AF68" s="116">
        <v>0.4236111111111111</v>
      </c>
      <c r="AG68" s="67">
        <v>63</v>
      </c>
      <c r="AH68" s="71"/>
      <c r="AI68" s="67"/>
      <c r="AJ68" s="71"/>
      <c r="AK68" s="67"/>
      <c r="AL68" s="70">
        <v>83</v>
      </c>
      <c r="AM68" s="70">
        <v>69</v>
      </c>
      <c r="AN68" s="67">
        <v>83</v>
      </c>
      <c r="AO68" s="67">
        <v>59</v>
      </c>
      <c r="AP68" s="71">
        <v>29.69</v>
      </c>
    </row>
    <row r="69" spans="1:42" ht="12.75">
      <c r="A69" s="73" t="str">
        <f t="shared" si="1"/>
        <v>C</v>
      </c>
      <c r="B69" s="73" t="s">
        <v>37</v>
      </c>
      <c r="C69" s="73">
        <v>11</v>
      </c>
      <c r="D69" s="73">
        <v>3.75</v>
      </c>
      <c r="E69" s="73" t="s">
        <v>38</v>
      </c>
      <c r="F69" s="73" t="s">
        <v>39</v>
      </c>
      <c r="G69" s="62" t="s">
        <v>52</v>
      </c>
      <c r="H69" s="74"/>
      <c r="I69" s="111"/>
      <c r="J69" s="73" t="s">
        <v>41</v>
      </c>
      <c r="K69" s="73"/>
      <c r="L69" s="73"/>
      <c r="M69" s="73"/>
      <c r="N69" s="73"/>
      <c r="O69" s="73"/>
      <c r="P69" s="73"/>
      <c r="Q69" s="73"/>
      <c r="R69" s="113"/>
      <c r="S69" s="76"/>
      <c r="T69" s="73"/>
      <c r="U69" s="76"/>
      <c r="V69" s="73"/>
      <c r="W69" s="76"/>
      <c r="X69" s="77"/>
      <c r="Y69" s="77"/>
      <c r="Z69" s="77"/>
      <c r="AA69" s="73"/>
      <c r="AB69" s="73"/>
      <c r="AC69" s="78" t="s">
        <v>47</v>
      </c>
      <c r="AD69" s="78">
        <v>4</v>
      </c>
      <c r="AE69" s="79">
        <v>36897</v>
      </c>
      <c r="AF69" s="117">
        <v>0.4305555555555556</v>
      </c>
      <c r="AG69" s="78">
        <v>295</v>
      </c>
      <c r="AH69" s="82"/>
      <c r="AI69" s="78"/>
      <c r="AJ69" s="82"/>
      <c r="AK69" s="78"/>
      <c r="AL69" s="81">
        <v>85</v>
      </c>
      <c r="AM69" s="81">
        <v>68</v>
      </c>
      <c r="AN69" s="78">
        <v>85</v>
      </c>
      <c r="AO69" s="78">
        <v>58</v>
      </c>
      <c r="AP69" s="82">
        <v>29.69</v>
      </c>
    </row>
    <row r="70" spans="1:42" ht="12.75">
      <c r="A70" s="73" t="str">
        <f t="shared" si="1"/>
        <v>C</v>
      </c>
      <c r="B70" s="73" t="s">
        <v>37</v>
      </c>
      <c r="C70" s="73">
        <v>11</v>
      </c>
      <c r="D70" s="73">
        <v>3.75</v>
      </c>
      <c r="E70" s="73" t="s">
        <v>38</v>
      </c>
      <c r="F70" s="73" t="s">
        <v>39</v>
      </c>
      <c r="G70" s="62" t="s">
        <v>52</v>
      </c>
      <c r="H70" s="74"/>
      <c r="I70" s="111"/>
      <c r="J70" s="73" t="s">
        <v>41</v>
      </c>
      <c r="K70" s="73"/>
      <c r="L70" s="73"/>
      <c r="M70" s="73"/>
      <c r="N70" s="73"/>
      <c r="O70" s="73"/>
      <c r="P70" s="73"/>
      <c r="Q70" s="73"/>
      <c r="R70" s="113"/>
      <c r="S70" s="76"/>
      <c r="T70" s="73"/>
      <c r="U70" s="76"/>
      <c r="V70" s="73"/>
      <c r="W70" s="76"/>
      <c r="X70" s="77"/>
      <c r="Y70" s="77"/>
      <c r="Z70" s="77"/>
      <c r="AA70" s="73"/>
      <c r="AB70" s="73"/>
      <c r="AC70" s="78" t="s">
        <v>46</v>
      </c>
      <c r="AD70" s="78">
        <v>5</v>
      </c>
      <c r="AE70" s="79">
        <v>36897</v>
      </c>
      <c r="AF70" s="117">
        <v>0.4548611111111111</v>
      </c>
      <c r="AG70" s="78">
        <v>61</v>
      </c>
      <c r="AH70" s="82"/>
      <c r="AI70" s="78"/>
      <c r="AJ70" s="82"/>
      <c r="AK70" s="78"/>
      <c r="AL70" s="81">
        <v>82</v>
      </c>
      <c r="AM70" s="81">
        <v>69</v>
      </c>
      <c r="AN70" s="78">
        <v>82</v>
      </c>
      <c r="AO70" s="78">
        <v>57</v>
      </c>
      <c r="AP70" s="82">
        <v>29.69</v>
      </c>
    </row>
    <row r="71" spans="1:42" ht="12.75">
      <c r="A71" s="73" t="str">
        <f t="shared" si="1"/>
        <v>C</v>
      </c>
      <c r="B71" s="73" t="s">
        <v>37</v>
      </c>
      <c r="C71" s="73">
        <v>11</v>
      </c>
      <c r="D71" s="73">
        <v>3.75</v>
      </c>
      <c r="E71" s="73" t="s">
        <v>38</v>
      </c>
      <c r="F71" s="73" t="s">
        <v>39</v>
      </c>
      <c r="G71" s="62" t="s">
        <v>52</v>
      </c>
      <c r="H71" s="74"/>
      <c r="I71" s="111"/>
      <c r="J71" s="73" t="s">
        <v>41</v>
      </c>
      <c r="K71" s="73"/>
      <c r="L71" s="73"/>
      <c r="M71" s="73"/>
      <c r="N71" s="73"/>
      <c r="O71" s="73"/>
      <c r="P71" s="73"/>
      <c r="Q71" s="73"/>
      <c r="R71" s="113"/>
      <c r="S71" s="76"/>
      <c r="T71" s="73"/>
      <c r="U71" s="76"/>
      <c r="V71" s="73"/>
      <c r="W71" s="76"/>
      <c r="X71" s="77"/>
      <c r="Y71" s="77"/>
      <c r="Z71" s="77"/>
      <c r="AA71" s="73"/>
      <c r="AB71" s="73"/>
      <c r="AC71" s="78" t="s">
        <v>47</v>
      </c>
      <c r="AD71" s="78">
        <v>5</v>
      </c>
      <c r="AE71" s="79">
        <v>36897</v>
      </c>
      <c r="AF71" s="117">
        <v>0.47222222222222227</v>
      </c>
      <c r="AG71" s="78">
        <v>248</v>
      </c>
      <c r="AH71" s="82"/>
      <c r="AI71" s="78"/>
      <c r="AJ71" s="82"/>
      <c r="AK71" s="78"/>
      <c r="AL71" s="81">
        <v>82</v>
      </c>
      <c r="AM71" s="81">
        <v>68</v>
      </c>
      <c r="AN71" s="78">
        <v>82</v>
      </c>
      <c r="AO71" s="78">
        <v>58</v>
      </c>
      <c r="AP71" s="82">
        <v>29.69</v>
      </c>
    </row>
    <row r="72" spans="1:42" ht="12.75">
      <c r="A72" s="73" t="str">
        <f t="shared" si="1"/>
        <v>C</v>
      </c>
      <c r="B72" s="73" t="s">
        <v>37</v>
      </c>
      <c r="C72" s="73">
        <v>11</v>
      </c>
      <c r="D72" s="73">
        <v>3.75</v>
      </c>
      <c r="E72" s="73" t="s">
        <v>38</v>
      </c>
      <c r="F72" s="73" t="s">
        <v>39</v>
      </c>
      <c r="G72" s="62" t="s">
        <v>52</v>
      </c>
      <c r="H72" s="74"/>
      <c r="I72" s="111"/>
      <c r="J72" s="73" t="s">
        <v>41</v>
      </c>
      <c r="K72" s="73"/>
      <c r="L72" s="73"/>
      <c r="M72" s="73"/>
      <c r="N72" s="73"/>
      <c r="O72" s="73"/>
      <c r="P72" s="73"/>
      <c r="Q72" s="73"/>
      <c r="R72" s="113"/>
      <c r="S72" s="76"/>
      <c r="T72" s="73"/>
      <c r="U72" s="76"/>
      <c r="V72" s="73"/>
      <c r="W72" s="76"/>
      <c r="X72" s="77"/>
      <c r="Y72" s="77"/>
      <c r="Z72" s="77"/>
      <c r="AA72" s="73"/>
      <c r="AB72" s="73"/>
      <c r="AC72" s="78" t="s">
        <v>46</v>
      </c>
      <c r="AD72" s="78">
        <v>6</v>
      </c>
      <c r="AE72" s="79">
        <v>36897</v>
      </c>
      <c r="AF72" s="117">
        <v>0.5416666666666666</v>
      </c>
      <c r="AG72" s="78">
        <v>74</v>
      </c>
      <c r="AH72" s="82"/>
      <c r="AI72" s="78"/>
      <c r="AJ72" s="82"/>
      <c r="AK72" s="78"/>
      <c r="AL72" s="81">
        <v>88</v>
      </c>
      <c r="AM72" s="81">
        <v>71</v>
      </c>
      <c r="AN72" s="78">
        <v>88</v>
      </c>
      <c r="AO72" s="78">
        <v>48</v>
      </c>
      <c r="AP72" s="82">
        <v>29.69</v>
      </c>
    </row>
    <row r="73" spans="1:42" ht="12.75">
      <c r="A73" s="73" t="str">
        <f t="shared" si="1"/>
        <v>C</v>
      </c>
      <c r="B73" s="84" t="s">
        <v>37</v>
      </c>
      <c r="C73" s="84">
        <v>11</v>
      </c>
      <c r="D73" s="84">
        <v>3.75</v>
      </c>
      <c r="E73" s="84" t="s">
        <v>38</v>
      </c>
      <c r="F73" s="84" t="s">
        <v>39</v>
      </c>
      <c r="G73" s="172" t="s">
        <v>52</v>
      </c>
      <c r="H73" s="85"/>
      <c r="I73" s="114"/>
      <c r="J73" s="84" t="s">
        <v>41</v>
      </c>
      <c r="K73" s="84"/>
      <c r="L73" s="84"/>
      <c r="M73" s="84"/>
      <c r="N73" s="84"/>
      <c r="O73" s="84"/>
      <c r="P73" s="84"/>
      <c r="Q73" s="84"/>
      <c r="R73" s="115"/>
      <c r="S73" s="87"/>
      <c r="T73" s="84"/>
      <c r="U73" s="87"/>
      <c r="V73" s="84"/>
      <c r="W73" s="87"/>
      <c r="X73" s="88"/>
      <c r="Y73" s="88"/>
      <c r="Z73" s="88"/>
      <c r="AA73" s="84"/>
      <c r="AB73" s="84"/>
      <c r="AC73" s="89" t="s">
        <v>47</v>
      </c>
      <c r="AD73" s="89">
        <v>6</v>
      </c>
      <c r="AE73" s="90">
        <v>36897</v>
      </c>
      <c r="AF73" s="120">
        <v>0.5555555555555556</v>
      </c>
      <c r="AG73" s="89">
        <v>238</v>
      </c>
      <c r="AH73" s="93"/>
      <c r="AI73" s="89"/>
      <c r="AJ73" s="93"/>
      <c r="AK73" s="89"/>
      <c r="AL73" s="92">
        <v>90</v>
      </c>
      <c r="AM73" s="92">
        <v>70</v>
      </c>
      <c r="AN73" s="89">
        <v>90</v>
      </c>
      <c r="AO73" s="89">
        <v>44</v>
      </c>
      <c r="AP73" s="93">
        <v>29.69</v>
      </c>
    </row>
    <row r="74" spans="1:42" ht="12.75">
      <c r="A74" s="11" t="s">
        <v>43</v>
      </c>
      <c r="B74" s="11" t="s">
        <v>37</v>
      </c>
      <c r="C74" s="11">
        <v>11</v>
      </c>
      <c r="D74" s="11">
        <v>3.75</v>
      </c>
      <c r="E74" s="11" t="s">
        <v>38</v>
      </c>
      <c r="F74" s="11" t="s">
        <v>39</v>
      </c>
      <c r="G74" s="11" t="s">
        <v>40</v>
      </c>
      <c r="H74" s="131">
        <v>37041</v>
      </c>
      <c r="I74" s="144">
        <v>0.45416666666666666</v>
      </c>
      <c r="J74" s="130" t="s">
        <v>41</v>
      </c>
      <c r="K74" s="10">
        <v>1792</v>
      </c>
      <c r="L74" s="10">
        <v>1849</v>
      </c>
      <c r="M74" s="10">
        <v>1827</v>
      </c>
      <c r="N74" s="10">
        <v>1784</v>
      </c>
      <c r="O74" s="10">
        <v>1779</v>
      </c>
      <c r="P74" s="10">
        <v>1823</v>
      </c>
      <c r="Q74" s="10">
        <v>1873</v>
      </c>
      <c r="R74" s="161">
        <f>AVERAGE(K74:Q74)</f>
        <v>1818.142857142857</v>
      </c>
      <c r="S74" s="14">
        <v>13</v>
      </c>
      <c r="T74" s="10">
        <v>2188</v>
      </c>
      <c r="U74" s="14">
        <f>T74*((3.14159)*(2.625)*(2.625)/(576))</f>
        <v>82.23050465820312</v>
      </c>
      <c r="V74" s="34">
        <v>105</v>
      </c>
      <c r="W74" s="14">
        <v>6</v>
      </c>
      <c r="X74" s="15">
        <v>85</v>
      </c>
      <c r="Y74" s="15">
        <v>76</v>
      </c>
      <c r="Z74" s="15">
        <v>86</v>
      </c>
      <c r="AA74" s="11">
        <v>28</v>
      </c>
      <c r="AB74" s="11">
        <v>24.4</v>
      </c>
      <c r="AC74" s="40" t="s">
        <v>41</v>
      </c>
      <c r="AD74" s="40">
        <v>1</v>
      </c>
      <c r="AE74" s="42">
        <v>37041</v>
      </c>
      <c r="AF74" s="43">
        <v>0.576388888888889</v>
      </c>
      <c r="AG74" s="44">
        <v>34.8</v>
      </c>
      <c r="AH74" s="44"/>
      <c r="AI74" s="44"/>
      <c r="AJ74" s="44"/>
      <c r="AK74" s="44"/>
      <c r="AL74" s="173">
        <v>84</v>
      </c>
      <c r="AM74" s="173">
        <v>77</v>
      </c>
      <c r="AN74" s="40">
        <v>86</v>
      </c>
      <c r="AO74" s="40">
        <v>28</v>
      </c>
      <c r="AP74" s="45">
        <v>24.4</v>
      </c>
    </row>
    <row r="75" spans="1:42" ht="12.75">
      <c r="A75" s="17" t="s">
        <v>43</v>
      </c>
      <c r="B75" s="17" t="s">
        <v>37</v>
      </c>
      <c r="C75" s="17">
        <v>11</v>
      </c>
      <c r="D75" s="17">
        <v>3.75</v>
      </c>
      <c r="E75" s="17" t="s">
        <v>38</v>
      </c>
      <c r="F75" s="17" t="s">
        <v>39</v>
      </c>
      <c r="G75" s="17" t="s">
        <v>40</v>
      </c>
      <c r="H75" s="135"/>
      <c r="I75" s="145"/>
      <c r="J75" s="134" t="s">
        <v>41</v>
      </c>
      <c r="K75" s="16"/>
      <c r="L75" s="16"/>
      <c r="M75" s="16"/>
      <c r="N75" s="16"/>
      <c r="O75" s="16"/>
      <c r="P75" s="16"/>
      <c r="Q75" s="16"/>
      <c r="R75" s="162"/>
      <c r="S75" s="20"/>
      <c r="T75" s="16"/>
      <c r="U75" s="20"/>
      <c r="V75" s="35"/>
      <c r="W75" s="20"/>
      <c r="X75" s="21"/>
      <c r="Y75" s="21"/>
      <c r="Z75" s="21"/>
      <c r="AA75" s="17"/>
      <c r="AB75" s="17"/>
      <c r="AC75" s="46" t="s">
        <v>43</v>
      </c>
      <c r="AD75" s="46">
        <v>1</v>
      </c>
      <c r="AE75" s="48">
        <v>37041</v>
      </c>
      <c r="AF75" s="49">
        <v>0.5881944444444445</v>
      </c>
      <c r="AG75" s="50">
        <v>166.2</v>
      </c>
      <c r="AH75" s="51">
        <v>1.28</v>
      </c>
      <c r="AI75" s="50">
        <v>171.6</v>
      </c>
      <c r="AJ75" s="51">
        <v>0.66</v>
      </c>
      <c r="AK75" s="50">
        <v>171.6</v>
      </c>
      <c r="AL75" s="174">
        <v>87</v>
      </c>
      <c r="AM75" s="174">
        <v>79</v>
      </c>
      <c r="AN75" s="46">
        <v>86</v>
      </c>
      <c r="AO75" s="46">
        <v>28</v>
      </c>
      <c r="AP75" s="51">
        <v>24.4</v>
      </c>
    </row>
    <row r="76" spans="1:42" ht="12.75">
      <c r="A76" s="17" t="s">
        <v>43</v>
      </c>
      <c r="B76" s="17" t="s">
        <v>37</v>
      </c>
      <c r="C76" s="17">
        <v>11</v>
      </c>
      <c r="D76" s="17">
        <v>3.75</v>
      </c>
      <c r="E76" s="17" t="s">
        <v>38</v>
      </c>
      <c r="F76" s="17" t="s">
        <v>39</v>
      </c>
      <c r="G76" s="17" t="s">
        <v>40</v>
      </c>
      <c r="H76" s="135"/>
      <c r="I76" s="145"/>
      <c r="J76" s="134" t="s">
        <v>41</v>
      </c>
      <c r="K76" s="16"/>
      <c r="L76" s="16"/>
      <c r="M76" s="16"/>
      <c r="N76" s="16"/>
      <c r="O76" s="16"/>
      <c r="P76" s="16"/>
      <c r="Q76" s="16"/>
      <c r="R76" s="162"/>
      <c r="S76" s="20"/>
      <c r="T76" s="16"/>
      <c r="U76" s="20"/>
      <c r="V76" s="35"/>
      <c r="W76" s="20"/>
      <c r="X76" s="21"/>
      <c r="Y76" s="21"/>
      <c r="Z76" s="21"/>
      <c r="AA76" s="17"/>
      <c r="AB76" s="17"/>
      <c r="AC76" s="46" t="s">
        <v>41</v>
      </c>
      <c r="AD76" s="46">
        <v>2</v>
      </c>
      <c r="AE76" s="48">
        <v>37041</v>
      </c>
      <c r="AF76" s="49">
        <v>0.6166666666666667</v>
      </c>
      <c r="AG76" s="50">
        <v>30</v>
      </c>
      <c r="AH76" s="51">
        <v>1.36</v>
      </c>
      <c r="AI76" s="50">
        <v>33</v>
      </c>
      <c r="AJ76" s="51">
        <v>0.5</v>
      </c>
      <c r="AK76" s="50">
        <v>35.4</v>
      </c>
      <c r="AL76" s="174">
        <v>83</v>
      </c>
      <c r="AM76" s="174">
        <v>94</v>
      </c>
      <c r="AN76" s="46">
        <v>86</v>
      </c>
      <c r="AO76" s="46">
        <v>28</v>
      </c>
      <c r="AP76" s="51">
        <v>24.4</v>
      </c>
    </row>
    <row r="77" spans="1:42" ht="12.75">
      <c r="A77" s="17" t="s">
        <v>43</v>
      </c>
      <c r="B77" s="17" t="s">
        <v>37</v>
      </c>
      <c r="C77" s="17">
        <v>11</v>
      </c>
      <c r="D77" s="17">
        <v>3.75</v>
      </c>
      <c r="E77" s="17" t="s">
        <v>38</v>
      </c>
      <c r="F77" s="17" t="s">
        <v>39</v>
      </c>
      <c r="G77" s="17" t="s">
        <v>40</v>
      </c>
      <c r="H77" s="135"/>
      <c r="I77" s="145"/>
      <c r="J77" s="134" t="s">
        <v>41</v>
      </c>
      <c r="K77" s="16"/>
      <c r="L77" s="16"/>
      <c r="M77" s="16"/>
      <c r="N77" s="16"/>
      <c r="O77" s="16"/>
      <c r="P77" s="16"/>
      <c r="Q77" s="16"/>
      <c r="R77" s="162"/>
      <c r="S77" s="20"/>
      <c r="T77" s="16"/>
      <c r="U77" s="20"/>
      <c r="V77" s="35"/>
      <c r="W77" s="20"/>
      <c r="X77" s="21"/>
      <c r="Y77" s="21"/>
      <c r="Z77" s="21"/>
      <c r="AA77" s="17"/>
      <c r="AB77" s="17"/>
      <c r="AC77" s="46" t="s">
        <v>43</v>
      </c>
      <c r="AD77" s="46">
        <v>2</v>
      </c>
      <c r="AE77" s="48">
        <v>37041</v>
      </c>
      <c r="AF77" s="49">
        <v>0.6291666666666667</v>
      </c>
      <c r="AG77" s="50">
        <v>66</v>
      </c>
      <c r="AH77" s="51">
        <v>0.87</v>
      </c>
      <c r="AI77" s="50">
        <v>69.6</v>
      </c>
      <c r="AJ77" s="51">
        <v>0.24</v>
      </c>
      <c r="AK77" s="50">
        <v>69.6</v>
      </c>
      <c r="AL77" s="174">
        <v>84</v>
      </c>
      <c r="AM77" s="174">
        <v>83</v>
      </c>
      <c r="AN77" s="46">
        <v>86</v>
      </c>
      <c r="AO77" s="46">
        <v>28</v>
      </c>
      <c r="AP77" s="51">
        <v>24.4</v>
      </c>
    </row>
    <row r="78" spans="1:42" ht="12.75">
      <c r="A78" s="17" t="s">
        <v>43</v>
      </c>
      <c r="B78" s="17" t="s">
        <v>37</v>
      </c>
      <c r="C78" s="17">
        <v>11</v>
      </c>
      <c r="D78" s="17">
        <v>3.75</v>
      </c>
      <c r="E78" s="17" t="s">
        <v>38</v>
      </c>
      <c r="F78" s="17" t="s">
        <v>39</v>
      </c>
      <c r="G78" s="17" t="s">
        <v>40</v>
      </c>
      <c r="H78" s="135"/>
      <c r="I78" s="145"/>
      <c r="J78" s="134" t="s">
        <v>41</v>
      </c>
      <c r="K78" s="16"/>
      <c r="L78" s="16"/>
      <c r="M78" s="16"/>
      <c r="N78" s="16"/>
      <c r="O78" s="16"/>
      <c r="P78" s="16"/>
      <c r="Q78" s="16"/>
      <c r="R78" s="162"/>
      <c r="S78" s="20"/>
      <c r="T78" s="16"/>
      <c r="U78" s="20"/>
      <c r="V78" s="35"/>
      <c r="W78" s="20"/>
      <c r="X78" s="21"/>
      <c r="Y78" s="21"/>
      <c r="Z78" s="21"/>
      <c r="AA78" s="17"/>
      <c r="AB78" s="17"/>
      <c r="AC78" s="46" t="s">
        <v>41</v>
      </c>
      <c r="AD78" s="46">
        <v>3</v>
      </c>
      <c r="AE78" s="48">
        <v>37041</v>
      </c>
      <c r="AF78" s="49">
        <v>0.642361111111111</v>
      </c>
      <c r="AG78" s="50">
        <v>34.2</v>
      </c>
      <c r="AH78" s="51">
        <v>0.71</v>
      </c>
      <c r="AI78" s="50">
        <v>38.4</v>
      </c>
      <c r="AJ78" s="51">
        <v>0.19</v>
      </c>
      <c r="AK78" s="50">
        <v>39.6</v>
      </c>
      <c r="AL78" s="174">
        <v>83</v>
      </c>
      <c r="AM78" s="174">
        <v>88</v>
      </c>
      <c r="AN78" s="46">
        <v>86</v>
      </c>
      <c r="AO78" s="46">
        <v>28</v>
      </c>
      <c r="AP78" s="51">
        <v>24.4</v>
      </c>
    </row>
    <row r="79" spans="1:42" ht="12.75">
      <c r="A79" s="17" t="s">
        <v>43</v>
      </c>
      <c r="B79" s="17" t="s">
        <v>37</v>
      </c>
      <c r="C79" s="17">
        <v>11</v>
      </c>
      <c r="D79" s="17">
        <v>3.75</v>
      </c>
      <c r="E79" s="17" t="s">
        <v>38</v>
      </c>
      <c r="F79" s="17" t="s">
        <v>39</v>
      </c>
      <c r="G79" s="17" t="s">
        <v>40</v>
      </c>
      <c r="H79" s="24"/>
      <c r="I79" s="146"/>
      <c r="J79" s="23" t="s">
        <v>41</v>
      </c>
      <c r="K79" s="23"/>
      <c r="L79" s="23"/>
      <c r="M79" s="23"/>
      <c r="N79" s="23"/>
      <c r="O79" s="23"/>
      <c r="P79" s="23"/>
      <c r="Q79" s="22"/>
      <c r="R79" s="163"/>
      <c r="S79" s="26"/>
      <c r="T79" s="22"/>
      <c r="U79" s="26"/>
      <c r="V79" s="36"/>
      <c r="W79" s="26"/>
      <c r="X79" s="27"/>
      <c r="Y79" s="27"/>
      <c r="Z79" s="27"/>
      <c r="AA79" s="23"/>
      <c r="AB79" s="23"/>
      <c r="AC79" s="52" t="s">
        <v>43</v>
      </c>
      <c r="AD79" s="46">
        <v>3</v>
      </c>
      <c r="AE79" s="48">
        <v>37041</v>
      </c>
      <c r="AF79" s="49">
        <v>0.6520833333333333</v>
      </c>
      <c r="AG79" s="50">
        <v>147</v>
      </c>
      <c r="AH79" s="51">
        <v>1.61</v>
      </c>
      <c r="AI79" s="50">
        <v>153</v>
      </c>
      <c r="AJ79" s="51">
        <v>0.97</v>
      </c>
      <c r="AK79" s="50">
        <v>151.2</v>
      </c>
      <c r="AL79" s="174">
        <v>86</v>
      </c>
      <c r="AM79" s="174">
        <v>87</v>
      </c>
      <c r="AN79" s="46">
        <v>86</v>
      </c>
      <c r="AO79" s="46">
        <v>28</v>
      </c>
      <c r="AP79" s="51">
        <v>24.4</v>
      </c>
    </row>
    <row r="80" spans="1:42" ht="12.75">
      <c r="A80" s="11" t="s">
        <v>43</v>
      </c>
      <c r="B80" s="11" t="s">
        <v>37</v>
      </c>
      <c r="C80" s="11">
        <v>11</v>
      </c>
      <c r="D80" s="11">
        <v>3.75</v>
      </c>
      <c r="E80" s="11" t="s">
        <v>38</v>
      </c>
      <c r="F80" s="11" t="s">
        <v>39</v>
      </c>
      <c r="G80" s="11" t="s">
        <v>40</v>
      </c>
      <c r="H80" s="18">
        <v>37042</v>
      </c>
      <c r="I80" s="145">
        <v>0.3645833333333333</v>
      </c>
      <c r="J80" s="17" t="s">
        <v>41</v>
      </c>
      <c r="K80" s="17">
        <v>1768</v>
      </c>
      <c r="L80" s="17">
        <v>1838</v>
      </c>
      <c r="M80" s="17">
        <v>1823</v>
      </c>
      <c r="N80" s="17">
        <v>1774</v>
      </c>
      <c r="O80" s="17">
        <v>1761</v>
      </c>
      <c r="P80" s="17">
        <v>1806</v>
      </c>
      <c r="Q80" s="17">
        <v>1859</v>
      </c>
      <c r="R80" s="161">
        <f>AVERAGE(K80:Q80)</f>
        <v>1804.142857142857</v>
      </c>
      <c r="S80" s="14">
        <v>12.6</v>
      </c>
      <c r="T80" s="17">
        <v>2192</v>
      </c>
      <c r="U80" s="14">
        <f>T80*((3.14159)*(2.625)*(2.625)/(576))</f>
        <v>82.3808346484375</v>
      </c>
      <c r="V80" s="11">
        <v>105</v>
      </c>
      <c r="W80" s="14">
        <v>6</v>
      </c>
      <c r="X80" s="21">
        <v>80</v>
      </c>
      <c r="Y80" s="21">
        <v>68</v>
      </c>
      <c r="Z80" s="21">
        <v>80</v>
      </c>
      <c r="AA80" s="17">
        <v>27</v>
      </c>
      <c r="AB80" s="17">
        <v>24.2</v>
      </c>
      <c r="AC80" s="40" t="s">
        <v>41</v>
      </c>
      <c r="AD80" s="41">
        <v>4</v>
      </c>
      <c r="AE80" s="42">
        <v>37042</v>
      </c>
      <c r="AF80" s="164">
        <v>0.3729166666666666</v>
      </c>
      <c r="AG80" s="165">
        <v>27</v>
      </c>
      <c r="AH80" s="149">
        <v>0.09</v>
      </c>
      <c r="AI80" s="165">
        <v>29.4</v>
      </c>
      <c r="AJ80" s="149">
        <v>1.07</v>
      </c>
      <c r="AK80" s="165">
        <v>29.4</v>
      </c>
      <c r="AL80" s="175">
        <v>81</v>
      </c>
      <c r="AM80" s="175">
        <v>80</v>
      </c>
      <c r="AN80" s="41">
        <v>85</v>
      </c>
      <c r="AO80" s="41">
        <v>27</v>
      </c>
      <c r="AP80" s="45">
        <v>24.2</v>
      </c>
    </row>
    <row r="81" spans="1:42" ht="12.75">
      <c r="A81" s="17" t="s">
        <v>43</v>
      </c>
      <c r="B81" s="17" t="s">
        <v>37</v>
      </c>
      <c r="C81" s="17">
        <v>11</v>
      </c>
      <c r="D81" s="17">
        <v>3.75</v>
      </c>
      <c r="E81" s="17" t="s">
        <v>38</v>
      </c>
      <c r="F81" s="17" t="s">
        <v>39</v>
      </c>
      <c r="G81" s="17" t="s">
        <v>40</v>
      </c>
      <c r="H81" s="135"/>
      <c r="I81" s="145"/>
      <c r="J81" s="134" t="s">
        <v>41</v>
      </c>
      <c r="K81" s="16"/>
      <c r="L81" s="16"/>
      <c r="M81" s="16"/>
      <c r="N81" s="17"/>
      <c r="O81" s="134"/>
      <c r="P81" s="17"/>
      <c r="Q81" s="35"/>
      <c r="R81" s="162"/>
      <c r="S81" s="20"/>
      <c r="T81" s="134"/>
      <c r="U81" s="20"/>
      <c r="V81" s="17"/>
      <c r="W81" s="20"/>
      <c r="X81" s="21"/>
      <c r="Y81" s="21"/>
      <c r="Z81" s="21"/>
      <c r="AA81" s="35"/>
      <c r="AB81" s="17"/>
      <c r="AC81" s="46" t="s">
        <v>43</v>
      </c>
      <c r="AD81" s="47">
        <v>4</v>
      </c>
      <c r="AE81" s="48">
        <v>37042</v>
      </c>
      <c r="AF81" s="166">
        <v>0.39305555555555555</v>
      </c>
      <c r="AG81" s="167">
        <v>66.6</v>
      </c>
      <c r="AH81" s="152">
        <v>0.27</v>
      </c>
      <c r="AI81" s="167">
        <v>75.6</v>
      </c>
      <c r="AJ81" s="152">
        <v>1.01</v>
      </c>
      <c r="AK81" s="167">
        <v>76.8</v>
      </c>
      <c r="AL81" s="176">
        <v>83</v>
      </c>
      <c r="AM81" s="176">
        <v>80</v>
      </c>
      <c r="AN81" s="47">
        <v>85</v>
      </c>
      <c r="AO81" s="47">
        <v>27</v>
      </c>
      <c r="AP81" s="51">
        <v>24.2</v>
      </c>
    </row>
    <row r="82" spans="1:42" ht="12.75">
      <c r="A82" s="17" t="s">
        <v>43</v>
      </c>
      <c r="B82" s="17" t="s">
        <v>37</v>
      </c>
      <c r="C82" s="17">
        <v>11</v>
      </c>
      <c r="D82" s="17">
        <v>3.75</v>
      </c>
      <c r="E82" s="17" t="s">
        <v>38</v>
      </c>
      <c r="F82" s="17" t="s">
        <v>39</v>
      </c>
      <c r="G82" s="17" t="s">
        <v>40</v>
      </c>
      <c r="H82" s="135"/>
      <c r="I82" s="145"/>
      <c r="J82" s="134" t="s">
        <v>41</v>
      </c>
      <c r="K82" s="16"/>
      <c r="L82" s="16"/>
      <c r="M82" s="16"/>
      <c r="N82" s="17"/>
      <c r="O82" s="134"/>
      <c r="P82" s="17"/>
      <c r="Q82" s="35"/>
      <c r="R82" s="162"/>
      <c r="S82" s="20"/>
      <c r="T82" s="134"/>
      <c r="U82" s="20"/>
      <c r="V82" s="17"/>
      <c r="W82" s="20"/>
      <c r="X82" s="21"/>
      <c r="Y82" s="21"/>
      <c r="Z82" s="21"/>
      <c r="AA82" s="35"/>
      <c r="AB82" s="134"/>
      <c r="AC82" s="46" t="s">
        <v>41</v>
      </c>
      <c r="AD82" s="47">
        <v>5</v>
      </c>
      <c r="AE82" s="48">
        <v>37042</v>
      </c>
      <c r="AF82" s="166">
        <v>0.40625</v>
      </c>
      <c r="AG82" s="167">
        <v>43.2</v>
      </c>
      <c r="AH82" s="152">
        <v>2.06</v>
      </c>
      <c r="AI82" s="167">
        <v>49.8</v>
      </c>
      <c r="AJ82" s="152">
        <v>0.85</v>
      </c>
      <c r="AK82" s="167">
        <v>49.8</v>
      </c>
      <c r="AL82" s="176">
        <v>83</v>
      </c>
      <c r="AM82" s="176">
        <v>86</v>
      </c>
      <c r="AN82" s="47">
        <v>85</v>
      </c>
      <c r="AO82" s="47">
        <v>27</v>
      </c>
      <c r="AP82" s="51">
        <v>24.2</v>
      </c>
    </row>
    <row r="83" spans="1:42" ht="12.75">
      <c r="A83" s="17" t="s">
        <v>43</v>
      </c>
      <c r="B83" s="17" t="s">
        <v>37</v>
      </c>
      <c r="C83" s="17">
        <v>11</v>
      </c>
      <c r="D83" s="17">
        <v>3.75</v>
      </c>
      <c r="E83" s="17" t="s">
        <v>38</v>
      </c>
      <c r="F83" s="17" t="s">
        <v>39</v>
      </c>
      <c r="G83" s="17" t="s">
        <v>40</v>
      </c>
      <c r="H83" s="135"/>
      <c r="I83" s="145"/>
      <c r="J83" s="134" t="s">
        <v>41</v>
      </c>
      <c r="K83" s="16"/>
      <c r="L83" s="16"/>
      <c r="M83" s="16"/>
      <c r="N83" s="17"/>
      <c r="O83" s="134"/>
      <c r="P83" s="17"/>
      <c r="Q83" s="35"/>
      <c r="R83" s="162"/>
      <c r="S83" s="20"/>
      <c r="T83" s="134"/>
      <c r="U83" s="20"/>
      <c r="V83" s="17"/>
      <c r="W83" s="20"/>
      <c r="X83" s="21"/>
      <c r="Y83" s="21"/>
      <c r="Z83" s="21"/>
      <c r="AA83" s="35"/>
      <c r="AB83" s="134"/>
      <c r="AC83" s="46" t="s">
        <v>43</v>
      </c>
      <c r="AD83" s="47">
        <v>5</v>
      </c>
      <c r="AE83" s="48">
        <v>37042</v>
      </c>
      <c r="AF83" s="166">
        <v>0.4201388888888889</v>
      </c>
      <c r="AG83" s="167">
        <v>115.2</v>
      </c>
      <c r="AH83" s="152">
        <v>0.75</v>
      </c>
      <c r="AI83" s="167">
        <v>123</v>
      </c>
      <c r="AJ83" s="152">
        <v>0.74</v>
      </c>
      <c r="AK83" s="167">
        <v>123</v>
      </c>
      <c r="AL83" s="176">
        <v>85</v>
      </c>
      <c r="AM83" s="176">
        <v>83</v>
      </c>
      <c r="AN83" s="47">
        <v>85</v>
      </c>
      <c r="AO83" s="47">
        <v>27</v>
      </c>
      <c r="AP83" s="51">
        <v>24.2</v>
      </c>
    </row>
    <row r="84" spans="1:42" ht="12.75">
      <c r="A84" s="17" t="s">
        <v>43</v>
      </c>
      <c r="B84" s="17" t="s">
        <v>37</v>
      </c>
      <c r="C84" s="17">
        <v>11</v>
      </c>
      <c r="D84" s="17">
        <v>3.75</v>
      </c>
      <c r="E84" s="17" t="s">
        <v>38</v>
      </c>
      <c r="F84" s="17" t="s">
        <v>39</v>
      </c>
      <c r="G84" s="17" t="s">
        <v>40</v>
      </c>
      <c r="H84" s="135"/>
      <c r="I84" s="145"/>
      <c r="J84" s="134" t="s">
        <v>41</v>
      </c>
      <c r="K84" s="16"/>
      <c r="L84" s="16"/>
      <c r="M84" s="16"/>
      <c r="N84" s="17"/>
      <c r="O84" s="134"/>
      <c r="P84" s="17"/>
      <c r="Q84" s="35"/>
      <c r="R84" s="162"/>
      <c r="S84" s="20"/>
      <c r="T84" s="134"/>
      <c r="U84" s="20"/>
      <c r="V84" s="17"/>
      <c r="W84" s="20"/>
      <c r="X84" s="21"/>
      <c r="Y84" s="21"/>
      <c r="Z84" s="21"/>
      <c r="AA84" s="35"/>
      <c r="AB84" s="134"/>
      <c r="AC84" s="46" t="s">
        <v>41</v>
      </c>
      <c r="AD84" s="47">
        <v>6</v>
      </c>
      <c r="AE84" s="48">
        <v>37042</v>
      </c>
      <c r="AF84" s="166">
        <v>0.4361111111111111</v>
      </c>
      <c r="AG84" s="167">
        <v>39.6</v>
      </c>
      <c r="AH84" s="152">
        <v>1</v>
      </c>
      <c r="AI84" s="167">
        <v>43.8</v>
      </c>
      <c r="AJ84" s="152">
        <v>0.82</v>
      </c>
      <c r="AK84" s="167">
        <v>43.8</v>
      </c>
      <c r="AL84" s="176">
        <v>83</v>
      </c>
      <c r="AM84" s="176">
        <v>86</v>
      </c>
      <c r="AN84" s="47">
        <v>85</v>
      </c>
      <c r="AO84" s="47">
        <v>27</v>
      </c>
      <c r="AP84" s="51">
        <v>24.2</v>
      </c>
    </row>
    <row r="85" spans="1:42" ht="12.75">
      <c r="A85" s="17" t="s">
        <v>43</v>
      </c>
      <c r="B85" s="17" t="s">
        <v>37</v>
      </c>
      <c r="C85" s="17">
        <v>11</v>
      </c>
      <c r="D85" s="17">
        <v>3.75</v>
      </c>
      <c r="E85" s="17" t="s">
        <v>38</v>
      </c>
      <c r="F85" s="17" t="s">
        <v>39</v>
      </c>
      <c r="G85" s="17" t="s">
        <v>40</v>
      </c>
      <c r="H85" s="135"/>
      <c r="I85" s="146"/>
      <c r="J85" s="134" t="s">
        <v>41</v>
      </c>
      <c r="K85" s="16"/>
      <c r="L85" s="16"/>
      <c r="M85" s="16"/>
      <c r="N85" s="17"/>
      <c r="O85" s="134"/>
      <c r="P85" s="17"/>
      <c r="Q85" s="35"/>
      <c r="R85" s="163"/>
      <c r="S85" s="26"/>
      <c r="T85" s="134"/>
      <c r="U85" s="26"/>
      <c r="V85" s="23"/>
      <c r="W85" s="26"/>
      <c r="X85" s="21"/>
      <c r="Y85" s="21"/>
      <c r="Z85" s="21"/>
      <c r="AA85" s="35"/>
      <c r="AB85" s="134"/>
      <c r="AC85" s="52" t="s">
        <v>43</v>
      </c>
      <c r="AD85" s="53">
        <v>6</v>
      </c>
      <c r="AE85" s="48">
        <v>37042</v>
      </c>
      <c r="AF85" s="168">
        <v>0.4458333333333333</v>
      </c>
      <c r="AG85" s="169">
        <v>142.2</v>
      </c>
      <c r="AH85" s="155">
        <v>0.77</v>
      </c>
      <c r="AI85" s="169">
        <v>147.6</v>
      </c>
      <c r="AJ85" s="155">
        <v>0.43</v>
      </c>
      <c r="AK85" s="169">
        <v>147.6</v>
      </c>
      <c r="AL85" s="177">
        <v>87</v>
      </c>
      <c r="AM85" s="177">
        <v>86</v>
      </c>
      <c r="AN85" s="53">
        <v>85</v>
      </c>
      <c r="AO85" s="53">
        <v>27</v>
      </c>
      <c r="AP85" s="57">
        <v>24.2</v>
      </c>
    </row>
    <row r="86" spans="1:42" ht="12.75">
      <c r="A86" s="11" t="s">
        <v>43</v>
      </c>
      <c r="B86" s="11" t="s">
        <v>37</v>
      </c>
      <c r="C86" s="11">
        <v>11</v>
      </c>
      <c r="D86" s="11">
        <v>3.75</v>
      </c>
      <c r="E86" s="11" t="s">
        <v>38</v>
      </c>
      <c r="F86" s="11" t="s">
        <v>39</v>
      </c>
      <c r="G86" s="11" t="s">
        <v>40</v>
      </c>
      <c r="H86" s="131">
        <v>37042</v>
      </c>
      <c r="I86" s="144">
        <v>0.46597222222222223</v>
      </c>
      <c r="J86" s="130" t="s">
        <v>41</v>
      </c>
      <c r="K86" s="10">
        <v>1782</v>
      </c>
      <c r="L86" s="11">
        <v>1847</v>
      </c>
      <c r="M86" s="10">
        <v>1826</v>
      </c>
      <c r="N86" s="10">
        <v>1794</v>
      </c>
      <c r="O86" s="10">
        <v>1802</v>
      </c>
      <c r="P86" s="10">
        <v>1845</v>
      </c>
      <c r="Q86" s="11">
        <v>1884</v>
      </c>
      <c r="R86" s="161">
        <f>AVERAGE(K86:Q86)</f>
        <v>1825.7142857142858</v>
      </c>
      <c r="S86" s="14">
        <v>12.9</v>
      </c>
      <c r="T86" s="11">
        <v>2177</v>
      </c>
      <c r="U86" s="14">
        <f>T86*((3.14159)*(2.625)*(2.625)/(576))</f>
        <v>81.81709718505859</v>
      </c>
      <c r="V86" s="11">
        <v>105</v>
      </c>
      <c r="W86" s="14">
        <v>6</v>
      </c>
      <c r="X86" s="15">
        <v>85</v>
      </c>
      <c r="Y86" s="15">
        <v>87</v>
      </c>
      <c r="Z86" s="15">
        <v>85</v>
      </c>
      <c r="AA86" s="34">
        <v>29</v>
      </c>
      <c r="AB86" s="11">
        <v>24.3</v>
      </c>
      <c r="AC86" s="46" t="s">
        <v>46</v>
      </c>
      <c r="AD86" s="47">
        <v>1</v>
      </c>
      <c r="AE86" s="42">
        <v>37042</v>
      </c>
      <c r="AF86" s="148">
        <v>0.5784722222222222</v>
      </c>
      <c r="AG86" s="50">
        <v>74.4</v>
      </c>
      <c r="AH86" s="51">
        <v>0.23</v>
      </c>
      <c r="AI86" s="50">
        <v>81</v>
      </c>
      <c r="AJ86" s="51">
        <v>0.44</v>
      </c>
      <c r="AK86" s="50">
        <v>81</v>
      </c>
      <c r="AL86" s="174">
        <v>87</v>
      </c>
      <c r="AM86" s="174">
        <v>77</v>
      </c>
      <c r="AN86" s="46">
        <v>85</v>
      </c>
      <c r="AO86" s="46">
        <v>29</v>
      </c>
      <c r="AP86" s="51">
        <v>24.3</v>
      </c>
    </row>
    <row r="87" spans="1:42" ht="12.75">
      <c r="A87" s="17" t="s">
        <v>43</v>
      </c>
      <c r="B87" s="17" t="s">
        <v>37</v>
      </c>
      <c r="C87" s="17">
        <v>11</v>
      </c>
      <c r="D87" s="17">
        <v>3.75</v>
      </c>
      <c r="E87" s="17" t="s">
        <v>38</v>
      </c>
      <c r="F87" s="17" t="s">
        <v>39</v>
      </c>
      <c r="G87" s="17" t="s">
        <v>40</v>
      </c>
      <c r="H87" s="135"/>
      <c r="I87" s="145"/>
      <c r="J87" s="134" t="s">
        <v>41</v>
      </c>
      <c r="K87" s="16"/>
      <c r="L87" s="17"/>
      <c r="M87" s="16"/>
      <c r="N87" s="16"/>
      <c r="O87" s="16"/>
      <c r="P87" s="16"/>
      <c r="Q87" s="17"/>
      <c r="R87" s="162"/>
      <c r="S87" s="20"/>
      <c r="T87" s="17"/>
      <c r="U87" s="20"/>
      <c r="V87" s="17"/>
      <c r="W87" s="20"/>
      <c r="X87" s="21"/>
      <c r="Y87" s="21"/>
      <c r="Z87" s="21"/>
      <c r="AA87" s="35"/>
      <c r="AB87" s="17"/>
      <c r="AC87" s="46" t="s">
        <v>47</v>
      </c>
      <c r="AD87" s="47">
        <v>1</v>
      </c>
      <c r="AE87" s="48">
        <v>37042</v>
      </c>
      <c r="AF87" s="151">
        <v>0.5923611111111111</v>
      </c>
      <c r="AG87" s="50">
        <v>217.2</v>
      </c>
      <c r="AH87" s="51">
        <v>1.15</v>
      </c>
      <c r="AI87" s="50">
        <v>222</v>
      </c>
      <c r="AJ87" s="51">
        <v>0.42</v>
      </c>
      <c r="AK87" s="50">
        <v>160.2</v>
      </c>
      <c r="AL87" s="174">
        <v>91</v>
      </c>
      <c r="AM87" s="174">
        <v>86</v>
      </c>
      <c r="AN87" s="46">
        <v>85</v>
      </c>
      <c r="AO87" s="46">
        <v>29</v>
      </c>
      <c r="AP87" s="51">
        <v>24.3</v>
      </c>
    </row>
    <row r="88" spans="1:42" ht="12.75">
      <c r="A88" s="17" t="s">
        <v>43</v>
      </c>
      <c r="B88" s="17" t="s">
        <v>37</v>
      </c>
      <c r="C88" s="17">
        <v>11</v>
      </c>
      <c r="D88" s="17">
        <v>3.75</v>
      </c>
      <c r="E88" s="17" t="s">
        <v>38</v>
      </c>
      <c r="F88" s="17" t="s">
        <v>39</v>
      </c>
      <c r="G88" s="17" t="s">
        <v>40</v>
      </c>
      <c r="H88" s="135"/>
      <c r="I88" s="145"/>
      <c r="J88" s="134" t="s">
        <v>41</v>
      </c>
      <c r="K88" s="16"/>
      <c r="L88" s="17"/>
      <c r="M88" s="16"/>
      <c r="N88" s="16"/>
      <c r="O88" s="16"/>
      <c r="P88" s="16"/>
      <c r="Q88" s="17"/>
      <c r="R88" s="162"/>
      <c r="S88" s="20"/>
      <c r="T88" s="17"/>
      <c r="U88" s="20"/>
      <c r="V88" s="17"/>
      <c r="W88" s="20"/>
      <c r="X88" s="21"/>
      <c r="Y88" s="21"/>
      <c r="Z88" s="21"/>
      <c r="AA88" s="35"/>
      <c r="AB88" s="17"/>
      <c r="AC88" s="46" t="s">
        <v>46</v>
      </c>
      <c r="AD88" s="47">
        <v>2</v>
      </c>
      <c r="AE88" s="48">
        <v>37042</v>
      </c>
      <c r="AF88" s="151">
        <v>0.6145833333333334</v>
      </c>
      <c r="AG88" s="50">
        <v>67.2</v>
      </c>
      <c r="AH88" s="51">
        <v>0.56</v>
      </c>
      <c r="AI88" s="50">
        <v>72.6</v>
      </c>
      <c r="AJ88" s="51">
        <v>0.14</v>
      </c>
      <c r="AK88" s="50">
        <v>72.6</v>
      </c>
      <c r="AL88" s="174">
        <v>87</v>
      </c>
      <c r="AM88" s="174">
        <v>89</v>
      </c>
      <c r="AN88" s="46">
        <v>85</v>
      </c>
      <c r="AO88" s="46">
        <v>29</v>
      </c>
      <c r="AP88" s="51">
        <v>24.3</v>
      </c>
    </row>
    <row r="89" spans="1:42" ht="12.75">
      <c r="A89" s="17" t="s">
        <v>43</v>
      </c>
      <c r="B89" s="17" t="s">
        <v>37</v>
      </c>
      <c r="C89" s="17">
        <v>11</v>
      </c>
      <c r="D89" s="17">
        <v>3.75</v>
      </c>
      <c r="E89" s="17" t="s">
        <v>38</v>
      </c>
      <c r="F89" s="17" t="s">
        <v>39</v>
      </c>
      <c r="G89" s="17" t="s">
        <v>40</v>
      </c>
      <c r="H89" s="135"/>
      <c r="I89" s="145"/>
      <c r="J89" s="134" t="s">
        <v>41</v>
      </c>
      <c r="K89" s="16"/>
      <c r="L89" s="17"/>
      <c r="M89" s="16"/>
      <c r="N89" s="16"/>
      <c r="O89" s="16"/>
      <c r="P89" s="16"/>
      <c r="Q89" s="17"/>
      <c r="R89" s="162"/>
      <c r="S89" s="20"/>
      <c r="T89" s="17"/>
      <c r="U89" s="20"/>
      <c r="V89" s="17"/>
      <c r="W89" s="20"/>
      <c r="X89" s="21"/>
      <c r="Y89" s="21"/>
      <c r="Z89" s="21"/>
      <c r="AA89" s="35"/>
      <c r="AB89" s="17"/>
      <c r="AC89" s="46" t="s">
        <v>47</v>
      </c>
      <c r="AD89" s="47">
        <v>2</v>
      </c>
      <c r="AE89" s="48">
        <v>37042</v>
      </c>
      <c r="AF89" s="151">
        <v>0.6270833333333333</v>
      </c>
      <c r="AG89" s="50">
        <v>204.6</v>
      </c>
      <c r="AH89" s="51">
        <v>0.82</v>
      </c>
      <c r="AI89" s="50">
        <v>210</v>
      </c>
      <c r="AJ89" s="51">
        <v>0.37</v>
      </c>
      <c r="AK89" s="50">
        <v>184.2</v>
      </c>
      <c r="AL89" s="174">
        <v>90</v>
      </c>
      <c r="AM89" s="174">
        <v>91</v>
      </c>
      <c r="AN89" s="46">
        <v>85</v>
      </c>
      <c r="AO89" s="46">
        <v>29</v>
      </c>
      <c r="AP89" s="51">
        <v>24.3</v>
      </c>
    </row>
    <row r="90" spans="1:42" ht="12.75">
      <c r="A90" s="17" t="s">
        <v>43</v>
      </c>
      <c r="B90" s="17" t="s">
        <v>37</v>
      </c>
      <c r="C90" s="17">
        <v>11</v>
      </c>
      <c r="D90" s="17">
        <v>3.75</v>
      </c>
      <c r="E90" s="17" t="s">
        <v>38</v>
      </c>
      <c r="F90" s="17" t="s">
        <v>39</v>
      </c>
      <c r="G90" s="17" t="s">
        <v>40</v>
      </c>
      <c r="H90" s="135"/>
      <c r="I90" s="145"/>
      <c r="J90" s="134" t="s">
        <v>41</v>
      </c>
      <c r="K90" s="16"/>
      <c r="L90" s="17"/>
      <c r="M90" s="16"/>
      <c r="N90" s="16"/>
      <c r="O90" s="16"/>
      <c r="P90" s="16"/>
      <c r="Q90" s="17"/>
      <c r="R90" s="162"/>
      <c r="S90" s="20"/>
      <c r="T90" s="17"/>
      <c r="U90" s="20"/>
      <c r="V90" s="17"/>
      <c r="W90" s="20"/>
      <c r="X90" s="21"/>
      <c r="Y90" s="21"/>
      <c r="Z90" s="21"/>
      <c r="AA90" s="35"/>
      <c r="AB90" s="17"/>
      <c r="AC90" s="46" t="s">
        <v>46</v>
      </c>
      <c r="AD90" s="47">
        <v>3</v>
      </c>
      <c r="AE90" s="48">
        <v>37043</v>
      </c>
      <c r="AF90" s="151">
        <v>0.3958333333333333</v>
      </c>
      <c r="AG90" s="50">
        <v>72</v>
      </c>
      <c r="AH90" s="51">
        <v>1.88</v>
      </c>
      <c r="AI90" s="50">
        <v>78.6</v>
      </c>
      <c r="AJ90" s="51">
        <v>0.23</v>
      </c>
      <c r="AK90" s="50">
        <v>77.4</v>
      </c>
      <c r="AL90" s="174">
        <v>85</v>
      </c>
      <c r="AM90" s="174">
        <v>75</v>
      </c>
      <c r="AN90" s="46">
        <v>88</v>
      </c>
      <c r="AO90" s="46">
        <v>26</v>
      </c>
      <c r="AP90" s="51">
        <v>24.2</v>
      </c>
    </row>
    <row r="91" spans="1:42" ht="12.75">
      <c r="A91" s="17" t="s">
        <v>43</v>
      </c>
      <c r="B91" s="17" t="s">
        <v>37</v>
      </c>
      <c r="C91" s="17">
        <v>11</v>
      </c>
      <c r="D91" s="17">
        <v>3.75</v>
      </c>
      <c r="E91" s="17" t="s">
        <v>38</v>
      </c>
      <c r="F91" s="17" t="s">
        <v>39</v>
      </c>
      <c r="G91" s="17" t="s">
        <v>40</v>
      </c>
      <c r="H91" s="135"/>
      <c r="I91" s="146"/>
      <c r="J91" s="134" t="s">
        <v>41</v>
      </c>
      <c r="K91" s="16"/>
      <c r="L91" s="17"/>
      <c r="M91" s="16"/>
      <c r="N91" s="16"/>
      <c r="O91" s="16"/>
      <c r="P91" s="16"/>
      <c r="Q91" s="17"/>
      <c r="R91" s="163"/>
      <c r="S91" s="26"/>
      <c r="T91" s="23"/>
      <c r="U91" s="26"/>
      <c r="V91" s="23"/>
      <c r="W91" s="26"/>
      <c r="X91" s="21"/>
      <c r="Y91" s="21"/>
      <c r="Z91" s="21"/>
      <c r="AA91" s="35"/>
      <c r="AB91" s="17"/>
      <c r="AC91" s="46" t="s">
        <v>47</v>
      </c>
      <c r="AD91" s="47">
        <v>3</v>
      </c>
      <c r="AE91" s="54">
        <v>37043</v>
      </c>
      <c r="AF91" s="151">
        <v>0.40902777777777777</v>
      </c>
      <c r="AG91" s="50">
        <v>255.6</v>
      </c>
      <c r="AH91" s="51">
        <v>1.27</v>
      </c>
      <c r="AI91" s="50">
        <v>261.6</v>
      </c>
      <c r="AJ91" s="51">
        <v>0.53</v>
      </c>
      <c r="AK91" s="50">
        <v>259.8</v>
      </c>
      <c r="AL91" s="174">
        <v>91</v>
      </c>
      <c r="AM91" s="174">
        <v>79</v>
      </c>
      <c r="AN91" s="46">
        <v>88</v>
      </c>
      <c r="AO91" s="46">
        <v>26</v>
      </c>
      <c r="AP91" s="51">
        <v>24.2</v>
      </c>
    </row>
    <row r="92" spans="1:42" ht="12.75">
      <c r="A92" s="11" t="s">
        <v>43</v>
      </c>
      <c r="B92" s="11" t="s">
        <v>37</v>
      </c>
      <c r="C92" s="11">
        <v>11</v>
      </c>
      <c r="D92" s="11">
        <v>3.75</v>
      </c>
      <c r="E92" s="11" t="s">
        <v>38</v>
      </c>
      <c r="F92" s="11" t="s">
        <v>39</v>
      </c>
      <c r="G92" s="11" t="s">
        <v>40</v>
      </c>
      <c r="H92" s="12">
        <v>37043</v>
      </c>
      <c r="I92" s="144">
        <v>0.4354166666666666</v>
      </c>
      <c r="J92" s="11" t="s">
        <v>41</v>
      </c>
      <c r="K92" s="11">
        <v>1826</v>
      </c>
      <c r="L92" s="11">
        <v>1846</v>
      </c>
      <c r="M92" s="11">
        <v>1814</v>
      </c>
      <c r="N92" s="11">
        <v>1767</v>
      </c>
      <c r="O92" s="11">
        <v>1773</v>
      </c>
      <c r="P92" s="11">
        <v>1814</v>
      </c>
      <c r="Q92" s="11">
        <v>1862</v>
      </c>
      <c r="R92" s="161">
        <f>AVERAGE(K92:Q92)</f>
        <v>1814.5714285714287</v>
      </c>
      <c r="S92" s="14">
        <v>12.8</v>
      </c>
      <c r="T92" s="17">
        <v>2176</v>
      </c>
      <c r="U92" s="14">
        <f>T92*((3.14159)*(2.625)*(2.625)/(576))</f>
        <v>81.7795146875</v>
      </c>
      <c r="V92" s="11">
        <v>105</v>
      </c>
      <c r="W92" s="14">
        <v>6</v>
      </c>
      <c r="X92" s="15">
        <v>87</v>
      </c>
      <c r="Y92" s="15">
        <v>89</v>
      </c>
      <c r="Z92" s="15">
        <v>88</v>
      </c>
      <c r="AA92" s="11">
        <v>26</v>
      </c>
      <c r="AB92" s="11">
        <v>24.2</v>
      </c>
      <c r="AC92" s="40" t="s">
        <v>46</v>
      </c>
      <c r="AD92" s="40">
        <v>4</v>
      </c>
      <c r="AE92" s="42">
        <v>37043</v>
      </c>
      <c r="AF92" s="164">
        <v>0.4465277777777778</v>
      </c>
      <c r="AG92" s="44">
        <v>64.8</v>
      </c>
      <c r="AH92" s="45">
        <v>3.21</v>
      </c>
      <c r="AI92" s="44">
        <v>69</v>
      </c>
      <c r="AJ92" s="45">
        <v>0.28</v>
      </c>
      <c r="AK92" s="44">
        <v>69</v>
      </c>
      <c r="AL92" s="173">
        <v>87</v>
      </c>
      <c r="AM92" s="173">
        <v>87</v>
      </c>
      <c r="AN92" s="40">
        <v>88</v>
      </c>
      <c r="AO92" s="40">
        <v>26</v>
      </c>
      <c r="AP92" s="45">
        <v>24.2</v>
      </c>
    </row>
    <row r="93" spans="1:42" ht="12.75">
      <c r="A93" s="17" t="s">
        <v>43</v>
      </c>
      <c r="B93" s="17" t="s">
        <v>37</v>
      </c>
      <c r="C93" s="17">
        <v>11</v>
      </c>
      <c r="D93" s="17">
        <v>3.75</v>
      </c>
      <c r="E93" s="17" t="s">
        <v>38</v>
      </c>
      <c r="F93" s="17" t="s">
        <v>39</v>
      </c>
      <c r="G93" s="17" t="s">
        <v>40</v>
      </c>
      <c r="H93" s="18"/>
      <c r="I93" s="145"/>
      <c r="J93" s="17" t="s">
        <v>41</v>
      </c>
      <c r="K93" s="17"/>
      <c r="L93" s="17"/>
      <c r="M93" s="17"/>
      <c r="N93" s="17"/>
      <c r="O93" s="17"/>
      <c r="P93" s="17"/>
      <c r="Q93" s="17"/>
      <c r="R93" s="162"/>
      <c r="S93" s="20"/>
      <c r="T93" s="17"/>
      <c r="U93" s="20"/>
      <c r="V93" s="17"/>
      <c r="W93" s="20"/>
      <c r="X93" s="21"/>
      <c r="Y93" s="21"/>
      <c r="Z93" s="21"/>
      <c r="AA93" s="17"/>
      <c r="AB93" s="17"/>
      <c r="AC93" s="46" t="s">
        <v>47</v>
      </c>
      <c r="AD93" s="46">
        <v>4</v>
      </c>
      <c r="AE93" s="48">
        <v>37043</v>
      </c>
      <c r="AF93" s="166">
        <v>0.4604166666666667</v>
      </c>
      <c r="AG93" s="50">
        <v>204</v>
      </c>
      <c r="AH93" s="51">
        <v>0.58</v>
      </c>
      <c r="AI93" s="50">
        <v>213</v>
      </c>
      <c r="AJ93" s="51">
        <v>0.48</v>
      </c>
      <c r="AK93" s="50">
        <v>210.6</v>
      </c>
      <c r="AL93" s="174">
        <v>91</v>
      </c>
      <c r="AM93" s="174">
        <v>85</v>
      </c>
      <c r="AN93" s="46">
        <v>88</v>
      </c>
      <c r="AO93" s="46">
        <v>26</v>
      </c>
      <c r="AP93" s="51">
        <v>24.2</v>
      </c>
    </row>
    <row r="94" spans="1:42" ht="12.75">
      <c r="A94" s="17" t="s">
        <v>43</v>
      </c>
      <c r="B94" s="17" t="s">
        <v>37</v>
      </c>
      <c r="C94" s="17">
        <v>11</v>
      </c>
      <c r="D94" s="17">
        <v>3.75</v>
      </c>
      <c r="E94" s="17" t="s">
        <v>38</v>
      </c>
      <c r="F94" s="17" t="s">
        <v>39</v>
      </c>
      <c r="G94" s="17" t="s">
        <v>40</v>
      </c>
      <c r="H94" s="18"/>
      <c r="I94" s="145"/>
      <c r="J94" s="17" t="s">
        <v>41</v>
      </c>
      <c r="K94" s="17"/>
      <c r="L94" s="17"/>
      <c r="M94" s="17"/>
      <c r="N94" s="17"/>
      <c r="O94" s="17"/>
      <c r="P94" s="17"/>
      <c r="Q94" s="17"/>
      <c r="R94" s="162"/>
      <c r="S94" s="20"/>
      <c r="T94" s="17"/>
      <c r="U94" s="20"/>
      <c r="V94" s="17"/>
      <c r="W94" s="20"/>
      <c r="X94" s="21"/>
      <c r="Y94" s="21"/>
      <c r="Z94" s="21"/>
      <c r="AA94" s="17"/>
      <c r="AB94" s="17"/>
      <c r="AC94" s="46" t="s">
        <v>46</v>
      </c>
      <c r="AD94" s="46">
        <v>5</v>
      </c>
      <c r="AE94" s="48">
        <v>37043</v>
      </c>
      <c r="AF94" s="166">
        <v>0.5736111111111112</v>
      </c>
      <c r="AG94" s="50">
        <v>76.2</v>
      </c>
      <c r="AH94" s="51">
        <v>3.78</v>
      </c>
      <c r="AI94" s="50">
        <v>87.6</v>
      </c>
      <c r="AJ94" s="51">
        <v>0.29</v>
      </c>
      <c r="AK94" s="50">
        <v>87.6</v>
      </c>
      <c r="AL94" s="174">
        <v>89</v>
      </c>
      <c r="AM94" s="174">
        <v>79</v>
      </c>
      <c r="AN94" s="46">
        <v>88</v>
      </c>
      <c r="AO94" s="46">
        <v>26</v>
      </c>
      <c r="AP94" s="51">
        <v>24.2</v>
      </c>
    </row>
    <row r="95" spans="1:42" ht="12.75">
      <c r="A95" s="17" t="s">
        <v>43</v>
      </c>
      <c r="B95" s="17" t="s">
        <v>37</v>
      </c>
      <c r="C95" s="17">
        <v>11</v>
      </c>
      <c r="D95" s="17">
        <v>3.75</v>
      </c>
      <c r="E95" s="17" t="s">
        <v>38</v>
      </c>
      <c r="F95" s="17" t="s">
        <v>39</v>
      </c>
      <c r="G95" s="17" t="s">
        <v>40</v>
      </c>
      <c r="H95" s="18"/>
      <c r="I95" s="145"/>
      <c r="J95" s="17" t="s">
        <v>41</v>
      </c>
      <c r="K95" s="17"/>
      <c r="L95" s="17"/>
      <c r="M95" s="17"/>
      <c r="N95" s="17"/>
      <c r="O95" s="17"/>
      <c r="P95" s="17"/>
      <c r="Q95" s="17"/>
      <c r="R95" s="162"/>
      <c r="S95" s="20"/>
      <c r="T95" s="17"/>
      <c r="U95" s="20"/>
      <c r="V95" s="17"/>
      <c r="W95" s="20"/>
      <c r="X95" s="21"/>
      <c r="Y95" s="21"/>
      <c r="Z95" s="21"/>
      <c r="AA95" s="17"/>
      <c r="AB95" s="17"/>
      <c r="AC95" s="46" t="s">
        <v>47</v>
      </c>
      <c r="AD95" s="46">
        <v>5</v>
      </c>
      <c r="AE95" s="48">
        <v>37043</v>
      </c>
      <c r="AF95" s="166">
        <v>0.5881944444444445</v>
      </c>
      <c r="AG95" s="50">
        <v>174.6</v>
      </c>
      <c r="AH95" s="51">
        <v>1.03</v>
      </c>
      <c r="AI95" s="50">
        <v>178.8</v>
      </c>
      <c r="AJ95" s="51">
        <v>0.45</v>
      </c>
      <c r="AK95" s="50">
        <v>177.6</v>
      </c>
      <c r="AL95" s="174">
        <v>92</v>
      </c>
      <c r="AM95" s="174">
        <v>81</v>
      </c>
      <c r="AN95" s="46">
        <v>88</v>
      </c>
      <c r="AO95" s="46">
        <v>25</v>
      </c>
      <c r="AP95" s="51">
        <v>24.2</v>
      </c>
    </row>
    <row r="96" spans="1:42" ht="12.75">
      <c r="A96" s="17" t="s">
        <v>43</v>
      </c>
      <c r="B96" s="17" t="s">
        <v>37</v>
      </c>
      <c r="C96" s="17">
        <v>11</v>
      </c>
      <c r="D96" s="17">
        <v>3.75</v>
      </c>
      <c r="E96" s="17" t="s">
        <v>38</v>
      </c>
      <c r="F96" s="17" t="s">
        <v>39</v>
      </c>
      <c r="G96" s="17" t="s">
        <v>40</v>
      </c>
      <c r="H96" s="18"/>
      <c r="I96" s="145"/>
      <c r="J96" s="17" t="s">
        <v>41</v>
      </c>
      <c r="K96" s="17"/>
      <c r="L96" s="17"/>
      <c r="M96" s="17"/>
      <c r="N96" s="17"/>
      <c r="O96" s="17"/>
      <c r="P96" s="17"/>
      <c r="Q96" s="17"/>
      <c r="R96" s="162"/>
      <c r="S96" s="20"/>
      <c r="T96" s="17"/>
      <c r="U96" s="20"/>
      <c r="V96" s="17"/>
      <c r="W96" s="20"/>
      <c r="X96" s="21"/>
      <c r="Y96" s="21"/>
      <c r="Z96" s="21"/>
      <c r="AA96" s="17"/>
      <c r="AB96" s="17"/>
      <c r="AC96" s="46" t="s">
        <v>46</v>
      </c>
      <c r="AD96" s="46">
        <v>6</v>
      </c>
      <c r="AE96" s="48">
        <v>37043</v>
      </c>
      <c r="AF96" s="166">
        <v>0.6263888888888889</v>
      </c>
      <c r="AG96" s="50">
        <v>84</v>
      </c>
      <c r="AH96" s="51">
        <v>1.29</v>
      </c>
      <c r="AI96" s="50">
        <v>88.8</v>
      </c>
      <c r="AJ96" s="51">
        <v>0.3</v>
      </c>
      <c r="AK96" s="50">
        <v>87</v>
      </c>
      <c r="AL96" s="174">
        <v>90</v>
      </c>
      <c r="AM96" s="174">
        <v>85</v>
      </c>
      <c r="AN96" s="46">
        <v>88</v>
      </c>
      <c r="AO96" s="46">
        <v>24</v>
      </c>
      <c r="AP96" s="51">
        <v>24.1</v>
      </c>
    </row>
    <row r="97" spans="1:42" ht="12.75">
      <c r="A97" s="23" t="s">
        <v>43</v>
      </c>
      <c r="B97" s="23" t="s">
        <v>37</v>
      </c>
      <c r="C97" s="23">
        <v>11</v>
      </c>
      <c r="D97" s="23">
        <v>3.75</v>
      </c>
      <c r="E97" s="23" t="s">
        <v>38</v>
      </c>
      <c r="F97" s="23" t="s">
        <v>39</v>
      </c>
      <c r="G97" s="23" t="s">
        <v>40</v>
      </c>
      <c r="H97" s="24"/>
      <c r="I97" s="146"/>
      <c r="J97" s="23" t="s">
        <v>41</v>
      </c>
      <c r="K97" s="23"/>
      <c r="L97" s="23"/>
      <c r="M97" s="23"/>
      <c r="N97" s="23"/>
      <c r="O97" s="23"/>
      <c r="P97" s="23"/>
      <c r="Q97" s="23"/>
      <c r="R97" s="163"/>
      <c r="S97" s="26"/>
      <c r="T97" s="23"/>
      <c r="U97" s="26"/>
      <c r="V97" s="23"/>
      <c r="W97" s="26"/>
      <c r="X97" s="27"/>
      <c r="Y97" s="27"/>
      <c r="Z97" s="27"/>
      <c r="AA97" s="23"/>
      <c r="AB97" s="23"/>
      <c r="AC97" s="52" t="s">
        <v>47</v>
      </c>
      <c r="AD97" s="52">
        <v>6</v>
      </c>
      <c r="AE97" s="54">
        <v>37043</v>
      </c>
      <c r="AF97" s="168">
        <v>0.6381944444444444</v>
      </c>
      <c r="AG97" s="56">
        <v>211.8</v>
      </c>
      <c r="AH97" s="57">
        <v>2.73</v>
      </c>
      <c r="AI97" s="56">
        <v>219</v>
      </c>
      <c r="AJ97" s="57">
        <v>0.46</v>
      </c>
      <c r="AK97" s="56">
        <v>214.8</v>
      </c>
      <c r="AL97" s="178">
        <v>94</v>
      </c>
      <c r="AM97" s="178">
        <v>85</v>
      </c>
      <c r="AN97" s="52">
        <v>88</v>
      </c>
      <c r="AO97" s="52">
        <v>24</v>
      </c>
      <c r="AP97" s="57">
        <v>24.1</v>
      </c>
    </row>
    <row r="98" spans="1:42" ht="12.75">
      <c r="A98" s="62" t="s">
        <v>48</v>
      </c>
      <c r="B98" s="62" t="s">
        <v>37</v>
      </c>
      <c r="C98" s="62">
        <v>11</v>
      </c>
      <c r="D98" s="62">
        <v>3.75</v>
      </c>
      <c r="E98" s="62" t="s">
        <v>38</v>
      </c>
      <c r="F98" s="62" t="s">
        <v>39</v>
      </c>
      <c r="G98" s="62" t="s">
        <v>40</v>
      </c>
      <c r="H98" s="106">
        <v>37007</v>
      </c>
      <c r="I98" s="107">
        <v>0.3541666666666667</v>
      </c>
      <c r="J98" s="108" t="s">
        <v>41</v>
      </c>
      <c r="K98" s="61">
        <v>1911</v>
      </c>
      <c r="L98" s="61">
        <v>1919</v>
      </c>
      <c r="M98" s="61">
        <v>1913</v>
      </c>
      <c r="N98" s="61">
        <v>1920</v>
      </c>
      <c r="O98" s="61">
        <v>1941</v>
      </c>
      <c r="P98" s="61">
        <v>1953</v>
      </c>
      <c r="Q98" s="61">
        <v>1904</v>
      </c>
      <c r="R98" s="109">
        <v>1923</v>
      </c>
      <c r="S98" s="65">
        <v>15.39</v>
      </c>
      <c r="T98" s="61">
        <v>2150</v>
      </c>
      <c r="U98" s="65">
        <f>T98*((3.14159)*(2.625)*(2.625)/(576))</f>
        <v>80.80236975097655</v>
      </c>
      <c r="V98" s="103">
        <v>96</v>
      </c>
      <c r="W98" s="65">
        <v>5.96</v>
      </c>
      <c r="X98" s="66">
        <v>66</v>
      </c>
      <c r="Y98" s="66">
        <v>61</v>
      </c>
      <c r="Z98" s="66">
        <v>65</v>
      </c>
      <c r="AA98" s="62">
        <v>37</v>
      </c>
      <c r="AB98" s="62">
        <v>30.25</v>
      </c>
      <c r="AC98" s="67" t="s">
        <v>41</v>
      </c>
      <c r="AD98" s="67">
        <v>1</v>
      </c>
      <c r="AE98" s="68">
        <v>37007</v>
      </c>
      <c r="AF98" s="69">
        <v>0.3333333333333333</v>
      </c>
      <c r="AG98" s="67">
        <v>21</v>
      </c>
      <c r="AH98" s="71" t="s">
        <v>50</v>
      </c>
      <c r="AI98" s="67" t="s">
        <v>50</v>
      </c>
      <c r="AJ98" s="71" t="s">
        <v>50</v>
      </c>
      <c r="AK98" s="67" t="s">
        <v>50</v>
      </c>
      <c r="AL98" s="70">
        <v>73</v>
      </c>
      <c r="AM98" s="70">
        <v>70</v>
      </c>
      <c r="AN98" s="67">
        <v>72</v>
      </c>
      <c r="AO98" s="67">
        <v>36</v>
      </c>
      <c r="AP98" s="71">
        <v>30.25</v>
      </c>
    </row>
    <row r="99" spans="1:42" ht="12.75">
      <c r="A99" s="73" t="s">
        <v>48</v>
      </c>
      <c r="B99" s="73" t="s">
        <v>37</v>
      </c>
      <c r="C99" s="73">
        <v>11</v>
      </c>
      <c r="D99" s="73">
        <v>3.75</v>
      </c>
      <c r="E99" s="73" t="s">
        <v>38</v>
      </c>
      <c r="F99" s="73" t="s">
        <v>39</v>
      </c>
      <c r="G99" s="73" t="s">
        <v>40</v>
      </c>
      <c r="H99" s="110"/>
      <c r="I99" s="111"/>
      <c r="J99" s="112" t="s">
        <v>41</v>
      </c>
      <c r="K99" s="72"/>
      <c r="L99" s="72"/>
      <c r="M99" s="72"/>
      <c r="N99" s="72"/>
      <c r="O99" s="72"/>
      <c r="P99" s="72"/>
      <c r="Q99" s="72"/>
      <c r="R99" s="113"/>
      <c r="S99" s="76"/>
      <c r="T99" s="72"/>
      <c r="U99" s="76"/>
      <c r="V99" s="104"/>
      <c r="W99" s="76"/>
      <c r="X99" s="77"/>
      <c r="Y99" s="77"/>
      <c r="Z99" s="77"/>
      <c r="AA99" s="73"/>
      <c r="AB99" s="73"/>
      <c r="AC99" s="78" t="s">
        <v>43</v>
      </c>
      <c r="AD99" s="78">
        <v>1</v>
      </c>
      <c r="AE99" s="79">
        <v>37007</v>
      </c>
      <c r="AF99" s="80">
        <v>0.3645833333333333</v>
      </c>
      <c r="AG99" s="78">
        <v>82</v>
      </c>
      <c r="AH99" s="82" t="s">
        <v>50</v>
      </c>
      <c r="AI99" s="78" t="s">
        <v>50</v>
      </c>
      <c r="AJ99" s="82" t="s">
        <v>50</v>
      </c>
      <c r="AK99" s="78" t="s">
        <v>50</v>
      </c>
      <c r="AL99" s="81">
        <v>75</v>
      </c>
      <c r="AM99" s="81">
        <v>77</v>
      </c>
      <c r="AN99" s="78">
        <v>73</v>
      </c>
      <c r="AO99" s="78">
        <v>32</v>
      </c>
      <c r="AP99" s="82">
        <v>30.25</v>
      </c>
    </row>
    <row r="100" spans="1:42" ht="12.75">
      <c r="A100" s="73" t="s">
        <v>48</v>
      </c>
      <c r="B100" s="73" t="s">
        <v>37</v>
      </c>
      <c r="C100" s="73">
        <v>11</v>
      </c>
      <c r="D100" s="73">
        <v>3.75</v>
      </c>
      <c r="E100" s="73" t="s">
        <v>38</v>
      </c>
      <c r="F100" s="73" t="s">
        <v>39</v>
      </c>
      <c r="G100" s="73" t="s">
        <v>40</v>
      </c>
      <c r="H100" s="110"/>
      <c r="I100" s="111"/>
      <c r="J100" s="112" t="s">
        <v>41</v>
      </c>
      <c r="K100" s="72"/>
      <c r="L100" s="72"/>
      <c r="M100" s="72"/>
      <c r="N100" s="72"/>
      <c r="O100" s="72"/>
      <c r="P100" s="72"/>
      <c r="Q100" s="72"/>
      <c r="R100" s="113"/>
      <c r="S100" s="76"/>
      <c r="T100" s="72"/>
      <c r="U100" s="76"/>
      <c r="V100" s="104"/>
      <c r="W100" s="76"/>
      <c r="X100" s="77"/>
      <c r="Y100" s="77"/>
      <c r="Z100" s="77"/>
      <c r="AA100" s="73"/>
      <c r="AB100" s="73"/>
      <c r="AC100" s="78" t="s">
        <v>41</v>
      </c>
      <c r="AD100" s="78">
        <v>2</v>
      </c>
      <c r="AE100" s="79">
        <v>37007</v>
      </c>
      <c r="AF100" s="80">
        <v>0.3958333333333333</v>
      </c>
      <c r="AG100" s="78">
        <v>18</v>
      </c>
      <c r="AH100" s="82" t="s">
        <v>50</v>
      </c>
      <c r="AI100" s="78" t="s">
        <v>50</v>
      </c>
      <c r="AJ100" s="82" t="s">
        <v>50</v>
      </c>
      <c r="AK100" s="78" t="s">
        <v>50</v>
      </c>
      <c r="AL100" s="81">
        <v>76</v>
      </c>
      <c r="AM100" s="81">
        <v>79</v>
      </c>
      <c r="AN100" s="78">
        <v>73</v>
      </c>
      <c r="AO100" s="78">
        <v>30</v>
      </c>
      <c r="AP100" s="82">
        <v>30.25</v>
      </c>
    </row>
    <row r="101" spans="1:42" ht="12.75">
      <c r="A101" s="73" t="s">
        <v>48</v>
      </c>
      <c r="B101" s="73" t="s">
        <v>37</v>
      </c>
      <c r="C101" s="73">
        <v>11</v>
      </c>
      <c r="D101" s="73">
        <v>3.75</v>
      </c>
      <c r="E101" s="73" t="s">
        <v>38</v>
      </c>
      <c r="F101" s="73" t="s">
        <v>39</v>
      </c>
      <c r="G101" s="73" t="s">
        <v>40</v>
      </c>
      <c r="H101" s="110"/>
      <c r="I101" s="111"/>
      <c r="J101" s="112" t="s">
        <v>41</v>
      </c>
      <c r="K101" s="72"/>
      <c r="L101" s="72"/>
      <c r="M101" s="72"/>
      <c r="N101" s="72"/>
      <c r="O101" s="72"/>
      <c r="P101" s="72"/>
      <c r="Q101" s="72"/>
      <c r="R101" s="113"/>
      <c r="S101" s="76"/>
      <c r="T101" s="72"/>
      <c r="U101" s="76"/>
      <c r="V101" s="104"/>
      <c r="W101" s="76"/>
      <c r="X101" s="77"/>
      <c r="Y101" s="77"/>
      <c r="Z101" s="77"/>
      <c r="AA101" s="73"/>
      <c r="AB101" s="73"/>
      <c r="AC101" s="78" t="s">
        <v>43</v>
      </c>
      <c r="AD101" s="78">
        <v>2</v>
      </c>
      <c r="AE101" s="79">
        <v>37007</v>
      </c>
      <c r="AF101" s="80">
        <v>0.4270833333333333</v>
      </c>
      <c r="AG101" s="78">
        <v>110</v>
      </c>
      <c r="AH101" s="82" t="s">
        <v>50</v>
      </c>
      <c r="AI101" s="78" t="s">
        <v>50</v>
      </c>
      <c r="AJ101" s="82" t="s">
        <v>50</v>
      </c>
      <c r="AK101" s="78" t="s">
        <v>50</v>
      </c>
      <c r="AL101" s="81">
        <v>76</v>
      </c>
      <c r="AM101" s="81">
        <v>77</v>
      </c>
      <c r="AN101" s="78">
        <v>73</v>
      </c>
      <c r="AO101" s="78">
        <v>30</v>
      </c>
      <c r="AP101" s="82">
        <v>30.25</v>
      </c>
    </row>
    <row r="102" spans="1:42" ht="12.75">
      <c r="A102" s="73" t="s">
        <v>48</v>
      </c>
      <c r="B102" s="73" t="s">
        <v>37</v>
      </c>
      <c r="C102" s="73">
        <v>11</v>
      </c>
      <c r="D102" s="73">
        <v>3.75</v>
      </c>
      <c r="E102" s="73" t="s">
        <v>38</v>
      </c>
      <c r="F102" s="73" t="s">
        <v>39</v>
      </c>
      <c r="G102" s="73" t="s">
        <v>40</v>
      </c>
      <c r="H102" s="110"/>
      <c r="I102" s="111"/>
      <c r="J102" s="112" t="s">
        <v>41</v>
      </c>
      <c r="K102" s="72"/>
      <c r="L102" s="72"/>
      <c r="M102" s="72"/>
      <c r="N102" s="72"/>
      <c r="O102" s="72"/>
      <c r="P102" s="72"/>
      <c r="Q102" s="72"/>
      <c r="R102" s="113"/>
      <c r="S102" s="76"/>
      <c r="T102" s="72"/>
      <c r="U102" s="76"/>
      <c r="V102" s="104"/>
      <c r="W102" s="76"/>
      <c r="X102" s="77"/>
      <c r="Y102" s="77"/>
      <c r="Z102" s="77"/>
      <c r="AA102" s="73"/>
      <c r="AB102" s="73"/>
      <c r="AC102" s="78" t="s">
        <v>41</v>
      </c>
      <c r="AD102" s="78">
        <v>3</v>
      </c>
      <c r="AE102" s="79">
        <v>37007</v>
      </c>
      <c r="AF102" s="80">
        <v>0.4583333333333333</v>
      </c>
      <c r="AG102" s="78">
        <v>25</v>
      </c>
      <c r="AH102" s="82" t="s">
        <v>50</v>
      </c>
      <c r="AI102" s="78" t="s">
        <v>50</v>
      </c>
      <c r="AJ102" s="82" t="s">
        <v>50</v>
      </c>
      <c r="AK102" s="78" t="s">
        <v>50</v>
      </c>
      <c r="AL102" s="81">
        <v>76</v>
      </c>
      <c r="AM102" s="81">
        <v>81</v>
      </c>
      <c r="AN102" s="78">
        <v>72</v>
      </c>
      <c r="AO102" s="78">
        <v>30</v>
      </c>
      <c r="AP102" s="82">
        <v>30.25</v>
      </c>
    </row>
    <row r="103" spans="1:42" ht="12.75">
      <c r="A103" s="73" t="s">
        <v>48</v>
      </c>
      <c r="B103" s="73" t="s">
        <v>37</v>
      </c>
      <c r="C103" s="73">
        <v>11</v>
      </c>
      <c r="D103" s="73">
        <v>3.75</v>
      </c>
      <c r="E103" s="73" t="s">
        <v>38</v>
      </c>
      <c r="F103" s="73" t="s">
        <v>39</v>
      </c>
      <c r="G103" s="73" t="s">
        <v>40</v>
      </c>
      <c r="H103" s="85"/>
      <c r="I103" s="114"/>
      <c r="J103" s="84" t="s">
        <v>41</v>
      </c>
      <c r="K103" s="84"/>
      <c r="L103" s="84"/>
      <c r="M103" s="84"/>
      <c r="N103" s="84"/>
      <c r="O103" s="84"/>
      <c r="P103" s="84"/>
      <c r="Q103" s="83"/>
      <c r="R103" s="115"/>
      <c r="S103" s="87"/>
      <c r="T103" s="83"/>
      <c r="U103" s="87"/>
      <c r="V103" s="105"/>
      <c r="W103" s="87"/>
      <c r="X103" s="88"/>
      <c r="Y103" s="88"/>
      <c r="Z103" s="88"/>
      <c r="AA103" s="84"/>
      <c r="AB103" s="84"/>
      <c r="AC103" s="89" t="s">
        <v>43</v>
      </c>
      <c r="AD103" s="78">
        <v>3</v>
      </c>
      <c r="AE103" s="79">
        <v>37007</v>
      </c>
      <c r="AF103" s="80">
        <v>0.4895833333333333</v>
      </c>
      <c r="AG103" s="78">
        <v>95</v>
      </c>
      <c r="AH103" s="82" t="s">
        <v>50</v>
      </c>
      <c r="AI103" s="78" t="s">
        <v>50</v>
      </c>
      <c r="AJ103" s="82" t="s">
        <v>50</v>
      </c>
      <c r="AK103" s="78" t="s">
        <v>50</v>
      </c>
      <c r="AL103" s="81">
        <v>75</v>
      </c>
      <c r="AM103" s="81">
        <v>79</v>
      </c>
      <c r="AN103" s="78">
        <v>73</v>
      </c>
      <c r="AO103" s="78">
        <v>30</v>
      </c>
      <c r="AP103" s="82">
        <v>30.27</v>
      </c>
    </row>
    <row r="104" spans="1:42" ht="12.75">
      <c r="A104" s="62" t="s">
        <v>48</v>
      </c>
      <c r="B104" s="62" t="s">
        <v>37</v>
      </c>
      <c r="C104" s="62">
        <v>11</v>
      </c>
      <c r="D104" s="62">
        <v>3.75</v>
      </c>
      <c r="E104" s="62" t="s">
        <v>38</v>
      </c>
      <c r="F104" s="62" t="s">
        <v>39</v>
      </c>
      <c r="G104" s="62" t="s">
        <v>40</v>
      </c>
      <c r="H104" s="74">
        <v>37007</v>
      </c>
      <c r="I104" s="111">
        <v>0.5416666666666666</v>
      </c>
      <c r="J104" s="73" t="s">
        <v>41</v>
      </c>
      <c r="K104" s="73">
        <v>1926</v>
      </c>
      <c r="L104" s="73">
        <v>1915</v>
      </c>
      <c r="M104" s="73">
        <v>1900</v>
      </c>
      <c r="N104" s="73">
        <v>1906</v>
      </c>
      <c r="O104" s="73">
        <v>1932</v>
      </c>
      <c r="P104" s="73">
        <v>1958</v>
      </c>
      <c r="Q104" s="73">
        <v>1929</v>
      </c>
      <c r="R104" s="113">
        <v>1924</v>
      </c>
      <c r="S104" s="76">
        <v>15.27</v>
      </c>
      <c r="T104" s="73">
        <v>2150</v>
      </c>
      <c r="U104" s="65">
        <f>T104*((3.14159)*(2.625)*(2.625)/(576))</f>
        <v>80.80236975097655</v>
      </c>
      <c r="V104" s="62">
        <v>96</v>
      </c>
      <c r="W104" s="65">
        <v>5.96</v>
      </c>
      <c r="X104" s="77">
        <v>71</v>
      </c>
      <c r="Y104" s="77">
        <v>69</v>
      </c>
      <c r="Z104" s="77">
        <v>73</v>
      </c>
      <c r="AA104" s="73">
        <v>26</v>
      </c>
      <c r="AB104" s="73">
        <v>30.27</v>
      </c>
      <c r="AC104" s="67" t="s">
        <v>41</v>
      </c>
      <c r="AD104" s="94">
        <v>4</v>
      </c>
      <c r="AE104" s="68">
        <v>37007</v>
      </c>
      <c r="AF104" s="116">
        <v>0.5416666666666666</v>
      </c>
      <c r="AG104" s="94">
        <v>18</v>
      </c>
      <c r="AH104" s="94" t="s">
        <v>50</v>
      </c>
      <c r="AI104" s="94" t="s">
        <v>50</v>
      </c>
      <c r="AJ104" s="94" t="s">
        <v>50</v>
      </c>
      <c r="AK104" s="94" t="s">
        <v>50</v>
      </c>
      <c r="AL104" s="94">
        <v>77</v>
      </c>
      <c r="AM104" s="94">
        <v>69</v>
      </c>
      <c r="AN104" s="94">
        <v>74</v>
      </c>
      <c r="AO104" s="94">
        <v>26</v>
      </c>
      <c r="AP104" s="71">
        <v>30.27</v>
      </c>
    </row>
    <row r="105" spans="1:42" ht="12.75">
      <c r="A105" s="73" t="s">
        <v>48</v>
      </c>
      <c r="B105" s="73" t="s">
        <v>37</v>
      </c>
      <c r="C105" s="73">
        <v>11</v>
      </c>
      <c r="D105" s="73">
        <v>3.75</v>
      </c>
      <c r="E105" s="73" t="s">
        <v>38</v>
      </c>
      <c r="F105" s="73" t="s">
        <v>39</v>
      </c>
      <c r="G105" s="73" t="s">
        <v>40</v>
      </c>
      <c r="H105" s="110"/>
      <c r="I105" s="111"/>
      <c r="J105" s="112" t="s">
        <v>41</v>
      </c>
      <c r="K105" s="72"/>
      <c r="L105" s="72"/>
      <c r="M105" s="72"/>
      <c r="N105" s="73"/>
      <c r="O105" s="112"/>
      <c r="P105" s="73"/>
      <c r="Q105" s="104"/>
      <c r="R105" s="113"/>
      <c r="S105" s="76"/>
      <c r="T105" s="112"/>
      <c r="U105" s="76"/>
      <c r="V105" s="73"/>
      <c r="W105" s="76"/>
      <c r="X105" s="77"/>
      <c r="Y105" s="77"/>
      <c r="Z105" s="77"/>
      <c r="AA105" s="104"/>
      <c r="AB105" s="73"/>
      <c r="AC105" s="78" t="s">
        <v>43</v>
      </c>
      <c r="AD105" s="95">
        <v>4</v>
      </c>
      <c r="AE105" s="79">
        <v>37007</v>
      </c>
      <c r="AF105" s="117">
        <v>0.5729166666666666</v>
      </c>
      <c r="AG105" s="95">
        <v>112</v>
      </c>
      <c r="AH105" s="118" t="s">
        <v>50</v>
      </c>
      <c r="AI105" s="95" t="s">
        <v>50</v>
      </c>
      <c r="AJ105" s="118" t="s">
        <v>50</v>
      </c>
      <c r="AK105" s="95" t="s">
        <v>50</v>
      </c>
      <c r="AL105" s="119">
        <v>77</v>
      </c>
      <c r="AM105" s="119">
        <v>75</v>
      </c>
      <c r="AN105" s="95">
        <v>74</v>
      </c>
      <c r="AO105" s="95">
        <v>24</v>
      </c>
      <c r="AP105" s="82">
        <v>30.27</v>
      </c>
    </row>
    <row r="106" spans="1:42" ht="12.75">
      <c r="A106" s="73" t="s">
        <v>48</v>
      </c>
      <c r="B106" s="73" t="s">
        <v>37</v>
      </c>
      <c r="C106" s="73">
        <v>11</v>
      </c>
      <c r="D106" s="73">
        <v>3.75</v>
      </c>
      <c r="E106" s="73" t="s">
        <v>38</v>
      </c>
      <c r="F106" s="73" t="s">
        <v>39</v>
      </c>
      <c r="G106" s="73" t="s">
        <v>40</v>
      </c>
      <c r="H106" s="110"/>
      <c r="I106" s="111"/>
      <c r="J106" s="112" t="s">
        <v>41</v>
      </c>
      <c r="K106" s="72"/>
      <c r="L106" s="72"/>
      <c r="M106" s="72"/>
      <c r="N106" s="73"/>
      <c r="O106" s="112"/>
      <c r="P106" s="73"/>
      <c r="Q106" s="104"/>
      <c r="R106" s="113"/>
      <c r="S106" s="76"/>
      <c r="T106" s="112"/>
      <c r="U106" s="76"/>
      <c r="V106" s="73"/>
      <c r="W106" s="76"/>
      <c r="X106" s="77"/>
      <c r="Y106" s="77"/>
      <c r="Z106" s="77"/>
      <c r="AA106" s="104"/>
      <c r="AB106" s="112"/>
      <c r="AC106" s="78" t="s">
        <v>41</v>
      </c>
      <c r="AD106" s="95">
        <v>5</v>
      </c>
      <c r="AE106" s="79">
        <v>37007</v>
      </c>
      <c r="AF106" s="117">
        <v>0.6041666666666666</v>
      </c>
      <c r="AG106" s="95">
        <v>21</v>
      </c>
      <c r="AH106" s="118" t="s">
        <v>50</v>
      </c>
      <c r="AI106" s="95" t="s">
        <v>50</v>
      </c>
      <c r="AJ106" s="118" t="s">
        <v>50</v>
      </c>
      <c r="AK106" s="95" t="s">
        <v>50</v>
      </c>
      <c r="AL106" s="119">
        <v>78</v>
      </c>
      <c r="AM106" s="119">
        <v>82</v>
      </c>
      <c r="AN106" s="95">
        <v>73</v>
      </c>
      <c r="AO106" s="95">
        <v>23</v>
      </c>
      <c r="AP106" s="82">
        <v>30.27</v>
      </c>
    </row>
    <row r="107" spans="1:42" ht="12.75">
      <c r="A107" s="73" t="s">
        <v>48</v>
      </c>
      <c r="B107" s="73" t="s">
        <v>37</v>
      </c>
      <c r="C107" s="73">
        <v>11</v>
      </c>
      <c r="D107" s="73">
        <v>3.75</v>
      </c>
      <c r="E107" s="73" t="s">
        <v>38</v>
      </c>
      <c r="F107" s="73" t="s">
        <v>39</v>
      </c>
      <c r="G107" s="73" t="s">
        <v>40</v>
      </c>
      <c r="H107" s="110"/>
      <c r="I107" s="111"/>
      <c r="J107" s="112" t="s">
        <v>41</v>
      </c>
      <c r="K107" s="72"/>
      <c r="L107" s="72"/>
      <c r="M107" s="72"/>
      <c r="N107" s="73"/>
      <c r="O107" s="112"/>
      <c r="P107" s="73"/>
      <c r="Q107" s="104"/>
      <c r="R107" s="113"/>
      <c r="S107" s="76"/>
      <c r="T107" s="112"/>
      <c r="U107" s="76"/>
      <c r="V107" s="73"/>
      <c r="W107" s="76"/>
      <c r="X107" s="77"/>
      <c r="Y107" s="77"/>
      <c r="Z107" s="77"/>
      <c r="AA107" s="104"/>
      <c r="AB107" s="112"/>
      <c r="AC107" s="78" t="s">
        <v>43</v>
      </c>
      <c r="AD107" s="95">
        <v>5</v>
      </c>
      <c r="AE107" s="79">
        <v>37007</v>
      </c>
      <c r="AF107" s="117">
        <v>0.6354166666666666</v>
      </c>
      <c r="AG107" s="95">
        <v>110</v>
      </c>
      <c r="AH107" s="118" t="s">
        <v>50</v>
      </c>
      <c r="AI107" s="95" t="s">
        <v>50</v>
      </c>
      <c r="AJ107" s="118" t="s">
        <v>50</v>
      </c>
      <c r="AK107" s="95" t="s">
        <v>50</v>
      </c>
      <c r="AL107" s="119">
        <v>78</v>
      </c>
      <c r="AM107" s="119">
        <v>81</v>
      </c>
      <c r="AN107" s="95">
        <v>73</v>
      </c>
      <c r="AO107" s="95">
        <v>22</v>
      </c>
      <c r="AP107" s="82">
        <v>30.24</v>
      </c>
    </row>
    <row r="108" spans="1:42" ht="12.75">
      <c r="A108" s="73" t="s">
        <v>48</v>
      </c>
      <c r="B108" s="73" t="s">
        <v>37</v>
      </c>
      <c r="C108" s="73">
        <v>11</v>
      </c>
      <c r="D108" s="73">
        <v>3.75</v>
      </c>
      <c r="E108" s="73" t="s">
        <v>38</v>
      </c>
      <c r="F108" s="73" t="s">
        <v>39</v>
      </c>
      <c r="G108" s="73" t="s">
        <v>40</v>
      </c>
      <c r="H108" s="110"/>
      <c r="I108" s="111"/>
      <c r="J108" s="112" t="s">
        <v>41</v>
      </c>
      <c r="K108" s="72"/>
      <c r="L108" s="72"/>
      <c r="M108" s="72"/>
      <c r="N108" s="73"/>
      <c r="O108" s="112"/>
      <c r="P108" s="73"/>
      <c r="Q108" s="104"/>
      <c r="R108" s="113"/>
      <c r="S108" s="76"/>
      <c r="T108" s="112"/>
      <c r="U108" s="76"/>
      <c r="V108" s="73"/>
      <c r="W108" s="76"/>
      <c r="X108" s="77"/>
      <c r="Y108" s="77"/>
      <c r="Z108" s="77"/>
      <c r="AA108" s="104"/>
      <c r="AB108" s="112"/>
      <c r="AC108" s="78" t="s">
        <v>41</v>
      </c>
      <c r="AD108" s="95">
        <v>6</v>
      </c>
      <c r="AE108" s="79">
        <v>37007</v>
      </c>
      <c r="AF108" s="117">
        <v>0.6666666666666666</v>
      </c>
      <c r="AG108" s="95">
        <v>27</v>
      </c>
      <c r="AH108" s="118" t="s">
        <v>50</v>
      </c>
      <c r="AI108" s="95" t="s">
        <v>50</v>
      </c>
      <c r="AJ108" s="118" t="s">
        <v>50</v>
      </c>
      <c r="AK108" s="95" t="s">
        <v>50</v>
      </c>
      <c r="AL108" s="119">
        <v>79</v>
      </c>
      <c r="AM108" s="119">
        <v>84</v>
      </c>
      <c r="AN108" s="95">
        <v>74</v>
      </c>
      <c r="AO108" s="95">
        <v>22</v>
      </c>
      <c r="AP108" s="82">
        <v>30.24</v>
      </c>
    </row>
    <row r="109" spans="1:42" ht="12.75">
      <c r="A109" s="73" t="s">
        <v>48</v>
      </c>
      <c r="B109" s="73" t="s">
        <v>37</v>
      </c>
      <c r="C109" s="73">
        <v>11</v>
      </c>
      <c r="D109" s="73">
        <v>3.75</v>
      </c>
      <c r="E109" s="73" t="s">
        <v>38</v>
      </c>
      <c r="F109" s="73" t="s">
        <v>39</v>
      </c>
      <c r="G109" s="73" t="s">
        <v>40</v>
      </c>
      <c r="H109" s="110"/>
      <c r="I109" s="114"/>
      <c r="J109" s="112" t="s">
        <v>41</v>
      </c>
      <c r="K109" s="72"/>
      <c r="L109" s="72"/>
      <c r="M109" s="72"/>
      <c r="N109" s="73"/>
      <c r="O109" s="112"/>
      <c r="P109" s="73"/>
      <c r="Q109" s="104"/>
      <c r="R109" s="113"/>
      <c r="S109" s="76"/>
      <c r="T109" s="112"/>
      <c r="U109" s="87"/>
      <c r="V109" s="84"/>
      <c r="W109" s="87"/>
      <c r="X109" s="77"/>
      <c r="Y109" s="77"/>
      <c r="Z109" s="77"/>
      <c r="AA109" s="104"/>
      <c r="AB109" s="112"/>
      <c r="AC109" s="89" t="s">
        <v>43</v>
      </c>
      <c r="AD109" s="96">
        <v>6</v>
      </c>
      <c r="AE109" s="79">
        <v>37007</v>
      </c>
      <c r="AF109" s="120">
        <v>0.6979166666666666</v>
      </c>
      <c r="AG109" s="96">
        <v>142</v>
      </c>
      <c r="AH109" s="121" t="s">
        <v>50</v>
      </c>
      <c r="AI109" s="96" t="s">
        <v>50</v>
      </c>
      <c r="AJ109" s="121" t="s">
        <v>50</v>
      </c>
      <c r="AK109" s="96" t="s">
        <v>50</v>
      </c>
      <c r="AL109" s="122">
        <v>78</v>
      </c>
      <c r="AM109" s="122">
        <v>81</v>
      </c>
      <c r="AN109" s="96">
        <v>73</v>
      </c>
      <c r="AO109" s="96">
        <v>22</v>
      </c>
      <c r="AP109" s="93">
        <v>30.24</v>
      </c>
    </row>
    <row r="110" spans="1:42" ht="12.75">
      <c r="A110" s="62" t="s">
        <v>48</v>
      </c>
      <c r="B110" s="62" t="s">
        <v>37</v>
      </c>
      <c r="C110" s="62">
        <v>11</v>
      </c>
      <c r="D110" s="62">
        <v>3.75</v>
      </c>
      <c r="E110" s="62" t="s">
        <v>38</v>
      </c>
      <c r="F110" s="62" t="s">
        <v>39</v>
      </c>
      <c r="G110" s="62" t="s">
        <v>40</v>
      </c>
      <c r="H110" s="106">
        <v>37008</v>
      </c>
      <c r="I110" s="107">
        <v>0.3541666666666667</v>
      </c>
      <c r="J110" s="108" t="s">
        <v>41</v>
      </c>
      <c r="K110" s="61">
        <v>1916</v>
      </c>
      <c r="L110" s="62">
        <v>1920</v>
      </c>
      <c r="M110" s="61">
        <v>1907</v>
      </c>
      <c r="N110" s="61">
        <v>1912</v>
      </c>
      <c r="O110" s="61">
        <v>1930</v>
      </c>
      <c r="P110" s="61">
        <v>1951</v>
      </c>
      <c r="Q110" s="62">
        <v>1940</v>
      </c>
      <c r="R110" s="109">
        <v>1925</v>
      </c>
      <c r="S110" s="123">
        <v>15.38</v>
      </c>
      <c r="T110" s="62">
        <v>2150</v>
      </c>
      <c r="U110" s="65">
        <f>T110*((3.14159)*(2.625)*(2.625)/(576))</f>
        <v>80.80236975097655</v>
      </c>
      <c r="V110" s="62">
        <v>96</v>
      </c>
      <c r="W110" s="65">
        <v>5.96</v>
      </c>
      <c r="X110" s="66">
        <v>68</v>
      </c>
      <c r="Y110" s="66">
        <v>63</v>
      </c>
      <c r="Z110" s="66">
        <v>72</v>
      </c>
      <c r="AA110" s="103">
        <v>30</v>
      </c>
      <c r="AB110" s="62">
        <v>30.08</v>
      </c>
      <c r="AC110" s="78" t="s">
        <v>46</v>
      </c>
      <c r="AD110" s="95">
        <v>1</v>
      </c>
      <c r="AE110" s="68">
        <v>37008</v>
      </c>
      <c r="AF110" s="124">
        <v>0.3333333333333333</v>
      </c>
      <c r="AG110" s="78">
        <v>54</v>
      </c>
      <c r="AH110" s="82" t="s">
        <v>50</v>
      </c>
      <c r="AI110" s="78" t="s">
        <v>50</v>
      </c>
      <c r="AJ110" s="82" t="s">
        <v>50</v>
      </c>
      <c r="AK110" s="78" t="s">
        <v>50</v>
      </c>
      <c r="AL110" s="81">
        <v>76</v>
      </c>
      <c r="AM110" s="81">
        <v>70</v>
      </c>
      <c r="AN110" s="78">
        <v>71</v>
      </c>
      <c r="AO110" s="78">
        <v>26</v>
      </c>
      <c r="AP110" s="82">
        <v>30.08</v>
      </c>
    </row>
    <row r="111" spans="1:42" ht="12.75">
      <c r="A111" s="73" t="s">
        <v>48</v>
      </c>
      <c r="B111" s="73" t="s">
        <v>37</v>
      </c>
      <c r="C111" s="73">
        <v>11</v>
      </c>
      <c r="D111" s="73">
        <v>3.75</v>
      </c>
      <c r="E111" s="73" t="s">
        <v>38</v>
      </c>
      <c r="F111" s="73" t="s">
        <v>39</v>
      </c>
      <c r="G111" s="73" t="s">
        <v>40</v>
      </c>
      <c r="H111" s="110"/>
      <c r="I111" s="111"/>
      <c r="J111" s="112" t="s">
        <v>41</v>
      </c>
      <c r="K111" s="72"/>
      <c r="L111" s="73"/>
      <c r="M111" s="72"/>
      <c r="N111" s="72"/>
      <c r="O111" s="72"/>
      <c r="P111" s="72"/>
      <c r="Q111" s="73"/>
      <c r="R111" s="113"/>
      <c r="S111" s="125"/>
      <c r="T111" s="73"/>
      <c r="U111" s="76"/>
      <c r="V111" s="73"/>
      <c r="W111" s="76"/>
      <c r="X111" s="77"/>
      <c r="Y111" s="77"/>
      <c r="Z111" s="77"/>
      <c r="AA111" s="104"/>
      <c r="AB111" s="73"/>
      <c r="AC111" s="78" t="s">
        <v>47</v>
      </c>
      <c r="AD111" s="95">
        <v>1</v>
      </c>
      <c r="AE111" s="79">
        <v>37008</v>
      </c>
      <c r="AF111" s="126">
        <v>0.3645833333333333</v>
      </c>
      <c r="AG111" s="78">
        <v>155</v>
      </c>
      <c r="AH111" s="82" t="s">
        <v>50</v>
      </c>
      <c r="AI111" s="78" t="s">
        <v>50</v>
      </c>
      <c r="AJ111" s="82" t="s">
        <v>50</v>
      </c>
      <c r="AK111" s="78" t="s">
        <v>50</v>
      </c>
      <c r="AL111" s="81">
        <v>77</v>
      </c>
      <c r="AM111" s="81">
        <v>76</v>
      </c>
      <c r="AN111" s="78">
        <v>71</v>
      </c>
      <c r="AO111" s="78">
        <v>24</v>
      </c>
      <c r="AP111" s="82">
        <v>30.08</v>
      </c>
    </row>
    <row r="112" spans="1:42" ht="12.75">
      <c r="A112" s="73" t="s">
        <v>48</v>
      </c>
      <c r="B112" s="73" t="s">
        <v>37</v>
      </c>
      <c r="C112" s="73">
        <v>11</v>
      </c>
      <c r="D112" s="73">
        <v>3.75</v>
      </c>
      <c r="E112" s="73" t="s">
        <v>38</v>
      </c>
      <c r="F112" s="73" t="s">
        <v>39</v>
      </c>
      <c r="G112" s="73" t="s">
        <v>40</v>
      </c>
      <c r="H112" s="110"/>
      <c r="I112" s="111"/>
      <c r="J112" s="112" t="s">
        <v>41</v>
      </c>
      <c r="K112" s="72"/>
      <c r="L112" s="73"/>
      <c r="M112" s="72"/>
      <c r="N112" s="72"/>
      <c r="O112" s="72"/>
      <c r="P112" s="72"/>
      <c r="Q112" s="73"/>
      <c r="R112" s="113"/>
      <c r="S112" s="125"/>
      <c r="T112" s="73"/>
      <c r="U112" s="76"/>
      <c r="V112" s="73"/>
      <c r="W112" s="76"/>
      <c r="X112" s="77"/>
      <c r="Y112" s="77"/>
      <c r="Z112" s="77"/>
      <c r="AA112" s="104"/>
      <c r="AB112" s="73"/>
      <c r="AC112" s="78" t="s">
        <v>46</v>
      </c>
      <c r="AD112" s="95">
        <v>2</v>
      </c>
      <c r="AE112" s="79">
        <v>37008</v>
      </c>
      <c r="AF112" s="126">
        <v>0.3958333333333333</v>
      </c>
      <c r="AG112" s="78">
        <v>40</v>
      </c>
      <c r="AH112" s="82" t="s">
        <v>50</v>
      </c>
      <c r="AI112" s="78" t="s">
        <v>50</v>
      </c>
      <c r="AJ112" s="82" t="s">
        <v>50</v>
      </c>
      <c r="AK112" s="78" t="s">
        <v>50</v>
      </c>
      <c r="AL112" s="81">
        <v>78</v>
      </c>
      <c r="AM112" s="81">
        <v>84</v>
      </c>
      <c r="AN112" s="78">
        <v>70</v>
      </c>
      <c r="AO112" s="78">
        <v>24</v>
      </c>
      <c r="AP112" s="82">
        <v>30.08</v>
      </c>
    </row>
    <row r="113" spans="1:42" ht="12.75">
      <c r="A113" s="73" t="s">
        <v>48</v>
      </c>
      <c r="B113" s="73" t="s">
        <v>37</v>
      </c>
      <c r="C113" s="73">
        <v>11</v>
      </c>
      <c r="D113" s="73">
        <v>3.75</v>
      </c>
      <c r="E113" s="73" t="s">
        <v>38</v>
      </c>
      <c r="F113" s="73" t="s">
        <v>39</v>
      </c>
      <c r="G113" s="73" t="s">
        <v>40</v>
      </c>
      <c r="H113" s="110"/>
      <c r="I113" s="111"/>
      <c r="J113" s="112" t="s">
        <v>41</v>
      </c>
      <c r="K113" s="72"/>
      <c r="L113" s="73"/>
      <c r="M113" s="72"/>
      <c r="N113" s="72"/>
      <c r="O113" s="72"/>
      <c r="P113" s="72"/>
      <c r="Q113" s="73"/>
      <c r="R113" s="113"/>
      <c r="S113" s="125"/>
      <c r="T113" s="73"/>
      <c r="U113" s="76"/>
      <c r="V113" s="73"/>
      <c r="W113" s="76"/>
      <c r="X113" s="77"/>
      <c r="Y113" s="77"/>
      <c r="Z113" s="77"/>
      <c r="AA113" s="104"/>
      <c r="AB113" s="73"/>
      <c r="AC113" s="78" t="s">
        <v>47</v>
      </c>
      <c r="AD113" s="95">
        <v>2</v>
      </c>
      <c r="AE113" s="79">
        <v>37008</v>
      </c>
      <c r="AF113" s="126">
        <v>0.4270833333333333</v>
      </c>
      <c r="AG113" s="78">
        <v>190</v>
      </c>
      <c r="AH113" s="82" t="s">
        <v>50</v>
      </c>
      <c r="AI113" s="78" t="s">
        <v>50</v>
      </c>
      <c r="AJ113" s="82" t="s">
        <v>50</v>
      </c>
      <c r="AK113" s="78" t="s">
        <v>50</v>
      </c>
      <c r="AL113" s="81">
        <v>79</v>
      </c>
      <c r="AM113" s="81">
        <v>80</v>
      </c>
      <c r="AN113" s="78">
        <v>71</v>
      </c>
      <c r="AO113" s="78">
        <v>24</v>
      </c>
      <c r="AP113" s="82">
        <v>30.08</v>
      </c>
    </row>
    <row r="114" spans="1:42" ht="12.75">
      <c r="A114" s="73" t="s">
        <v>48</v>
      </c>
      <c r="B114" s="73" t="s">
        <v>37</v>
      </c>
      <c r="C114" s="73">
        <v>11</v>
      </c>
      <c r="D114" s="73">
        <v>3.75</v>
      </c>
      <c r="E114" s="73" t="s">
        <v>38</v>
      </c>
      <c r="F114" s="73" t="s">
        <v>39</v>
      </c>
      <c r="G114" s="73" t="s">
        <v>40</v>
      </c>
      <c r="H114" s="110"/>
      <c r="I114" s="111"/>
      <c r="J114" s="112" t="s">
        <v>41</v>
      </c>
      <c r="K114" s="72"/>
      <c r="L114" s="73"/>
      <c r="M114" s="72"/>
      <c r="N114" s="72"/>
      <c r="O114" s="72"/>
      <c r="P114" s="72"/>
      <c r="Q114" s="73"/>
      <c r="R114" s="113"/>
      <c r="S114" s="125"/>
      <c r="T114" s="73"/>
      <c r="U114" s="76"/>
      <c r="V114" s="73"/>
      <c r="W114" s="76"/>
      <c r="X114" s="77"/>
      <c r="Y114" s="77"/>
      <c r="Z114" s="77"/>
      <c r="AA114" s="104"/>
      <c r="AB114" s="73"/>
      <c r="AC114" s="78" t="s">
        <v>46</v>
      </c>
      <c r="AD114" s="95">
        <v>3</v>
      </c>
      <c r="AE114" s="79">
        <v>37008</v>
      </c>
      <c r="AF114" s="126">
        <v>0.4583333333333333</v>
      </c>
      <c r="AG114" s="78">
        <v>66</v>
      </c>
      <c r="AH114" s="82" t="s">
        <v>50</v>
      </c>
      <c r="AI114" s="78" t="s">
        <v>50</v>
      </c>
      <c r="AJ114" s="82" t="s">
        <v>50</v>
      </c>
      <c r="AK114" s="78" t="s">
        <v>50</v>
      </c>
      <c r="AL114" s="81">
        <v>79</v>
      </c>
      <c r="AM114" s="81">
        <v>85</v>
      </c>
      <c r="AN114" s="78">
        <v>70</v>
      </c>
      <c r="AO114" s="78">
        <v>26</v>
      </c>
      <c r="AP114" s="82">
        <v>30.06</v>
      </c>
    </row>
    <row r="115" spans="1:42" ht="12.75">
      <c r="A115" s="73" t="s">
        <v>48</v>
      </c>
      <c r="B115" s="73" t="s">
        <v>37</v>
      </c>
      <c r="C115" s="73">
        <v>11</v>
      </c>
      <c r="D115" s="73">
        <v>3.75</v>
      </c>
      <c r="E115" s="73" t="s">
        <v>38</v>
      </c>
      <c r="F115" s="73" t="s">
        <v>39</v>
      </c>
      <c r="G115" s="73" t="s">
        <v>40</v>
      </c>
      <c r="H115" s="110"/>
      <c r="I115" s="114"/>
      <c r="J115" s="112" t="s">
        <v>41</v>
      </c>
      <c r="K115" s="72"/>
      <c r="L115" s="73"/>
      <c r="M115" s="72"/>
      <c r="N115" s="72"/>
      <c r="O115" s="72"/>
      <c r="P115" s="72"/>
      <c r="Q115" s="73"/>
      <c r="R115" s="115"/>
      <c r="S115" s="125"/>
      <c r="T115" s="84"/>
      <c r="U115" s="87"/>
      <c r="V115" s="84"/>
      <c r="W115" s="87"/>
      <c r="X115" s="77"/>
      <c r="Y115" s="77"/>
      <c r="Z115" s="77"/>
      <c r="AA115" s="104"/>
      <c r="AB115" s="73"/>
      <c r="AC115" s="78" t="s">
        <v>47</v>
      </c>
      <c r="AD115" s="95">
        <v>3</v>
      </c>
      <c r="AE115" s="79">
        <v>37008</v>
      </c>
      <c r="AF115" s="126">
        <v>0.4895833333333333</v>
      </c>
      <c r="AG115" s="78">
        <v>144</v>
      </c>
      <c r="AH115" s="82" t="s">
        <v>50</v>
      </c>
      <c r="AI115" s="78" t="s">
        <v>50</v>
      </c>
      <c r="AJ115" s="82" t="s">
        <v>50</v>
      </c>
      <c r="AK115" s="78" t="s">
        <v>50</v>
      </c>
      <c r="AL115" s="81">
        <v>78</v>
      </c>
      <c r="AM115" s="81">
        <v>82</v>
      </c>
      <c r="AN115" s="78">
        <v>71</v>
      </c>
      <c r="AO115" s="78">
        <v>26</v>
      </c>
      <c r="AP115" s="82">
        <v>30.06</v>
      </c>
    </row>
    <row r="116" spans="1:42" ht="12.75">
      <c r="A116" s="62" t="s">
        <v>48</v>
      </c>
      <c r="B116" s="62" t="s">
        <v>37</v>
      </c>
      <c r="C116" s="62">
        <v>11</v>
      </c>
      <c r="D116" s="62">
        <v>3.75</v>
      </c>
      <c r="E116" s="62" t="s">
        <v>38</v>
      </c>
      <c r="F116" s="62" t="s">
        <v>39</v>
      </c>
      <c r="G116" s="62" t="s">
        <v>40</v>
      </c>
      <c r="H116" s="63" t="s">
        <v>49</v>
      </c>
      <c r="I116" s="107">
        <v>0.5416666666666666</v>
      </c>
      <c r="J116" s="62" t="s">
        <v>41</v>
      </c>
      <c r="K116" s="62">
        <v>1911</v>
      </c>
      <c r="L116" s="62">
        <v>1920</v>
      </c>
      <c r="M116" s="62">
        <v>1910</v>
      </c>
      <c r="N116" s="62">
        <v>1915</v>
      </c>
      <c r="O116" s="62">
        <v>1936</v>
      </c>
      <c r="P116" s="62">
        <v>1956</v>
      </c>
      <c r="Q116" s="62">
        <v>1937</v>
      </c>
      <c r="R116" s="109">
        <v>1927</v>
      </c>
      <c r="S116" s="65">
        <v>15.57</v>
      </c>
      <c r="T116" s="73">
        <v>2150</v>
      </c>
      <c r="U116" s="65">
        <f>T116*((3.14159)*(2.625)*(2.625)/(576))</f>
        <v>80.80236975097655</v>
      </c>
      <c r="V116" s="62">
        <v>96</v>
      </c>
      <c r="W116" s="65">
        <v>5.96</v>
      </c>
      <c r="X116" s="66">
        <v>74</v>
      </c>
      <c r="Y116" s="66">
        <v>69</v>
      </c>
      <c r="Z116" s="66">
        <v>75</v>
      </c>
      <c r="AA116" s="62">
        <v>30</v>
      </c>
      <c r="AB116" s="62">
        <v>29.99</v>
      </c>
      <c r="AC116" s="67" t="s">
        <v>46</v>
      </c>
      <c r="AD116" s="67">
        <v>4</v>
      </c>
      <c r="AE116" s="68">
        <v>37008</v>
      </c>
      <c r="AF116" s="116">
        <v>0.5416666666666666</v>
      </c>
      <c r="AG116" s="67">
        <v>40</v>
      </c>
      <c r="AH116" s="71" t="s">
        <v>50</v>
      </c>
      <c r="AI116" s="67" t="s">
        <v>50</v>
      </c>
      <c r="AJ116" s="71" t="s">
        <v>50</v>
      </c>
      <c r="AK116" s="67" t="s">
        <v>50</v>
      </c>
      <c r="AL116" s="70">
        <v>80</v>
      </c>
      <c r="AM116" s="70">
        <v>74</v>
      </c>
      <c r="AN116" s="67">
        <v>78</v>
      </c>
      <c r="AO116" s="67">
        <v>27</v>
      </c>
      <c r="AP116" s="71">
        <v>29.99</v>
      </c>
    </row>
    <row r="117" spans="1:42" ht="12.75">
      <c r="A117" s="73" t="s">
        <v>48</v>
      </c>
      <c r="B117" s="73" t="s">
        <v>37</v>
      </c>
      <c r="C117" s="73">
        <v>11</v>
      </c>
      <c r="D117" s="73">
        <v>3.75</v>
      </c>
      <c r="E117" s="73" t="s">
        <v>38</v>
      </c>
      <c r="F117" s="73" t="s">
        <v>39</v>
      </c>
      <c r="G117" s="73" t="s">
        <v>40</v>
      </c>
      <c r="H117" s="74"/>
      <c r="I117" s="111"/>
      <c r="J117" s="73" t="s">
        <v>41</v>
      </c>
      <c r="K117" s="73"/>
      <c r="L117" s="73"/>
      <c r="M117" s="73"/>
      <c r="N117" s="73"/>
      <c r="O117" s="73"/>
      <c r="P117" s="73"/>
      <c r="Q117" s="73"/>
      <c r="R117" s="113"/>
      <c r="S117" s="76"/>
      <c r="T117" s="73"/>
      <c r="U117" s="76"/>
      <c r="V117" s="73"/>
      <c r="W117" s="76"/>
      <c r="X117" s="77"/>
      <c r="Y117" s="77"/>
      <c r="Z117" s="77"/>
      <c r="AA117" s="73"/>
      <c r="AB117" s="73"/>
      <c r="AC117" s="78" t="s">
        <v>47</v>
      </c>
      <c r="AD117" s="78">
        <v>4</v>
      </c>
      <c r="AE117" s="79">
        <v>37008</v>
      </c>
      <c r="AF117" s="117">
        <v>0.5729166666666666</v>
      </c>
      <c r="AG117" s="78">
        <v>135</v>
      </c>
      <c r="AH117" s="82" t="s">
        <v>50</v>
      </c>
      <c r="AI117" s="78" t="s">
        <v>50</v>
      </c>
      <c r="AJ117" s="82" t="s">
        <v>50</v>
      </c>
      <c r="AK117" s="78" t="s">
        <v>50</v>
      </c>
      <c r="AL117" s="81">
        <v>80</v>
      </c>
      <c r="AM117" s="81">
        <v>81</v>
      </c>
      <c r="AN117" s="78">
        <v>77</v>
      </c>
      <c r="AO117" s="78">
        <v>25</v>
      </c>
      <c r="AP117" s="82">
        <v>29.97</v>
      </c>
    </row>
    <row r="118" spans="1:42" ht="12.75">
      <c r="A118" s="73" t="s">
        <v>48</v>
      </c>
      <c r="B118" s="73" t="s">
        <v>37</v>
      </c>
      <c r="C118" s="73">
        <v>11</v>
      </c>
      <c r="D118" s="73">
        <v>3.75</v>
      </c>
      <c r="E118" s="73" t="s">
        <v>38</v>
      </c>
      <c r="F118" s="73" t="s">
        <v>39</v>
      </c>
      <c r="G118" s="73" t="s">
        <v>40</v>
      </c>
      <c r="H118" s="74"/>
      <c r="I118" s="111"/>
      <c r="J118" s="73" t="s">
        <v>41</v>
      </c>
      <c r="K118" s="73"/>
      <c r="L118" s="73"/>
      <c r="M118" s="73"/>
      <c r="N118" s="73"/>
      <c r="O118" s="73"/>
      <c r="P118" s="73"/>
      <c r="Q118" s="73"/>
      <c r="R118" s="113"/>
      <c r="S118" s="76"/>
      <c r="T118" s="73"/>
      <c r="U118" s="76"/>
      <c r="V118" s="73"/>
      <c r="W118" s="76"/>
      <c r="X118" s="77"/>
      <c r="Y118" s="77"/>
      <c r="Z118" s="77"/>
      <c r="AA118" s="73"/>
      <c r="AB118" s="73"/>
      <c r="AC118" s="78" t="s">
        <v>46</v>
      </c>
      <c r="AD118" s="78">
        <v>5</v>
      </c>
      <c r="AE118" s="79">
        <v>37008</v>
      </c>
      <c r="AF118" s="117">
        <v>0.6041666666666666</v>
      </c>
      <c r="AG118" s="78">
        <v>60</v>
      </c>
      <c r="AH118" s="82" t="s">
        <v>50</v>
      </c>
      <c r="AI118" s="78" t="s">
        <v>50</v>
      </c>
      <c r="AJ118" s="82" t="s">
        <v>50</v>
      </c>
      <c r="AK118" s="78" t="s">
        <v>50</v>
      </c>
      <c r="AL118" s="81">
        <v>83</v>
      </c>
      <c r="AM118" s="81">
        <v>89</v>
      </c>
      <c r="AN118" s="78">
        <v>77</v>
      </c>
      <c r="AO118" s="78">
        <v>28</v>
      </c>
      <c r="AP118" s="82">
        <v>29.97</v>
      </c>
    </row>
    <row r="119" spans="1:42" ht="12.75">
      <c r="A119" s="73" t="s">
        <v>48</v>
      </c>
      <c r="B119" s="73" t="s">
        <v>37</v>
      </c>
      <c r="C119" s="73">
        <v>11</v>
      </c>
      <c r="D119" s="73">
        <v>3.75</v>
      </c>
      <c r="E119" s="73" t="s">
        <v>38</v>
      </c>
      <c r="F119" s="73" t="s">
        <v>39</v>
      </c>
      <c r="G119" s="73" t="s">
        <v>40</v>
      </c>
      <c r="H119" s="74"/>
      <c r="I119" s="111"/>
      <c r="J119" s="73" t="s">
        <v>41</v>
      </c>
      <c r="K119" s="73"/>
      <c r="L119" s="73"/>
      <c r="M119" s="73"/>
      <c r="N119" s="73"/>
      <c r="O119" s="73"/>
      <c r="P119" s="73"/>
      <c r="Q119" s="73"/>
      <c r="R119" s="113"/>
      <c r="S119" s="76"/>
      <c r="T119" s="73"/>
      <c r="U119" s="76"/>
      <c r="V119" s="73"/>
      <c r="W119" s="76"/>
      <c r="X119" s="77"/>
      <c r="Y119" s="77"/>
      <c r="Z119" s="77"/>
      <c r="AA119" s="73"/>
      <c r="AB119" s="73"/>
      <c r="AC119" s="78" t="s">
        <v>47</v>
      </c>
      <c r="AD119" s="78">
        <v>5</v>
      </c>
      <c r="AE119" s="79">
        <v>37008</v>
      </c>
      <c r="AF119" s="117">
        <v>0.6354166666666666</v>
      </c>
      <c r="AG119" s="78">
        <v>152</v>
      </c>
      <c r="AH119" s="82" t="s">
        <v>50</v>
      </c>
      <c r="AI119" s="78" t="s">
        <v>50</v>
      </c>
      <c r="AJ119" s="82" t="s">
        <v>50</v>
      </c>
      <c r="AK119" s="78" t="s">
        <v>50</v>
      </c>
      <c r="AL119" s="81">
        <v>83</v>
      </c>
      <c r="AM119" s="81">
        <v>87</v>
      </c>
      <c r="AN119" s="78">
        <v>77</v>
      </c>
      <c r="AO119" s="78">
        <v>30</v>
      </c>
      <c r="AP119" s="82">
        <v>29.97</v>
      </c>
    </row>
    <row r="120" spans="1:42" ht="12.75">
      <c r="A120" s="73" t="s">
        <v>48</v>
      </c>
      <c r="B120" s="73" t="s">
        <v>37</v>
      </c>
      <c r="C120" s="73">
        <v>11</v>
      </c>
      <c r="D120" s="73">
        <v>3.75</v>
      </c>
      <c r="E120" s="73" t="s">
        <v>38</v>
      </c>
      <c r="F120" s="73" t="s">
        <v>39</v>
      </c>
      <c r="G120" s="73" t="s">
        <v>40</v>
      </c>
      <c r="H120" s="74"/>
      <c r="I120" s="111"/>
      <c r="J120" s="73" t="s">
        <v>41</v>
      </c>
      <c r="K120" s="73"/>
      <c r="L120" s="73"/>
      <c r="M120" s="73"/>
      <c r="N120" s="73"/>
      <c r="O120" s="73"/>
      <c r="P120" s="73"/>
      <c r="Q120" s="73"/>
      <c r="R120" s="113"/>
      <c r="S120" s="76"/>
      <c r="T120" s="73"/>
      <c r="U120" s="76"/>
      <c r="V120" s="73"/>
      <c r="W120" s="76"/>
      <c r="X120" s="77"/>
      <c r="Y120" s="77"/>
      <c r="Z120" s="77"/>
      <c r="AA120" s="73"/>
      <c r="AB120" s="73"/>
      <c r="AC120" s="78" t="s">
        <v>46</v>
      </c>
      <c r="AD120" s="78">
        <v>6</v>
      </c>
      <c r="AE120" s="79">
        <v>37008</v>
      </c>
      <c r="AF120" s="117">
        <v>0.6666666666666666</v>
      </c>
      <c r="AG120" s="78">
        <v>45</v>
      </c>
      <c r="AH120" s="82" t="s">
        <v>50</v>
      </c>
      <c r="AI120" s="78" t="s">
        <v>50</v>
      </c>
      <c r="AJ120" s="82" t="s">
        <v>50</v>
      </c>
      <c r="AK120" s="78" t="s">
        <v>50</v>
      </c>
      <c r="AL120" s="81">
        <v>85</v>
      </c>
      <c r="AM120" s="81">
        <v>92</v>
      </c>
      <c r="AN120" s="78">
        <v>77</v>
      </c>
      <c r="AO120" s="78">
        <v>30</v>
      </c>
      <c r="AP120" s="82">
        <v>29.97</v>
      </c>
    </row>
    <row r="121" spans="1:42" ht="12.75">
      <c r="A121" s="84" t="s">
        <v>48</v>
      </c>
      <c r="B121" s="84" t="s">
        <v>37</v>
      </c>
      <c r="C121" s="84">
        <v>11</v>
      </c>
      <c r="D121" s="84">
        <v>3.75</v>
      </c>
      <c r="E121" s="84" t="s">
        <v>38</v>
      </c>
      <c r="F121" s="84" t="s">
        <v>39</v>
      </c>
      <c r="G121" s="84" t="s">
        <v>40</v>
      </c>
      <c r="H121" s="85"/>
      <c r="I121" s="114"/>
      <c r="J121" s="84" t="s">
        <v>41</v>
      </c>
      <c r="K121" s="84"/>
      <c r="L121" s="84"/>
      <c r="M121" s="84"/>
      <c r="N121" s="84"/>
      <c r="O121" s="84"/>
      <c r="P121" s="84"/>
      <c r="Q121" s="84"/>
      <c r="R121" s="115"/>
      <c r="S121" s="87"/>
      <c r="T121" s="84"/>
      <c r="U121" s="87"/>
      <c r="V121" s="84"/>
      <c r="W121" s="87"/>
      <c r="X121" s="88"/>
      <c r="Y121" s="88"/>
      <c r="Z121" s="88"/>
      <c r="AA121" s="84"/>
      <c r="AB121" s="84"/>
      <c r="AC121" s="89" t="s">
        <v>47</v>
      </c>
      <c r="AD121" s="89">
        <v>6</v>
      </c>
      <c r="AE121" s="79">
        <v>37008</v>
      </c>
      <c r="AF121" s="120">
        <v>0.6979166666666666</v>
      </c>
      <c r="AG121" s="89">
        <v>140</v>
      </c>
      <c r="AH121" s="93" t="s">
        <v>50</v>
      </c>
      <c r="AI121" s="89" t="s">
        <v>50</v>
      </c>
      <c r="AJ121" s="93" t="s">
        <v>50</v>
      </c>
      <c r="AK121" s="89" t="s">
        <v>50</v>
      </c>
      <c r="AL121" s="92">
        <v>83</v>
      </c>
      <c r="AM121" s="92">
        <v>87</v>
      </c>
      <c r="AN121" s="89">
        <v>77</v>
      </c>
      <c r="AO121" s="89">
        <v>31</v>
      </c>
      <c r="AP121" s="93">
        <v>29.94</v>
      </c>
    </row>
    <row r="122" spans="1:42" ht="12.75">
      <c r="A122" s="10" t="s">
        <v>54</v>
      </c>
      <c r="B122" s="11" t="s">
        <v>37</v>
      </c>
      <c r="C122" s="11">
        <v>11</v>
      </c>
      <c r="D122" s="11">
        <v>3.75</v>
      </c>
      <c r="E122" s="11" t="s">
        <v>58</v>
      </c>
      <c r="F122" s="11" t="s">
        <v>52</v>
      </c>
      <c r="G122" s="11" t="s">
        <v>40</v>
      </c>
      <c r="H122" s="12">
        <v>37047</v>
      </c>
      <c r="I122" s="13">
        <v>0.47430555555555554</v>
      </c>
      <c r="J122" s="11" t="s">
        <v>48</v>
      </c>
      <c r="K122" s="11">
        <v>1917</v>
      </c>
      <c r="L122" s="11">
        <v>1936</v>
      </c>
      <c r="M122" s="11">
        <v>1872</v>
      </c>
      <c r="N122" s="11">
        <v>1895</v>
      </c>
      <c r="O122" s="11">
        <v>1944</v>
      </c>
      <c r="P122" s="11">
        <v>1996</v>
      </c>
      <c r="Q122" s="11">
        <v>1886</v>
      </c>
      <c r="R122" s="11">
        <v>1921</v>
      </c>
      <c r="S122" s="14">
        <v>15.39</v>
      </c>
      <c r="T122" s="11">
        <v>2125</v>
      </c>
      <c r="U122" s="11"/>
      <c r="V122" s="10">
        <v>98</v>
      </c>
      <c r="W122" s="11">
        <v>6.14</v>
      </c>
      <c r="X122" s="15">
        <v>64</v>
      </c>
      <c r="Y122" s="15">
        <v>64</v>
      </c>
      <c r="Z122" s="15">
        <v>64</v>
      </c>
      <c r="AA122" s="11">
        <v>71</v>
      </c>
      <c r="AB122" s="11"/>
      <c r="AC122" s="40" t="s">
        <v>41</v>
      </c>
      <c r="AD122" s="40">
        <v>1</v>
      </c>
      <c r="AE122" s="42">
        <v>37047</v>
      </c>
      <c r="AF122" s="43">
        <v>0.3659722222222222</v>
      </c>
      <c r="AG122" s="40">
        <v>22</v>
      </c>
      <c r="AH122" s="40" t="s">
        <v>69</v>
      </c>
      <c r="AI122" s="40"/>
      <c r="AJ122" s="40" t="s">
        <v>69</v>
      </c>
      <c r="AK122" s="40"/>
      <c r="AL122" s="44" t="s">
        <v>70</v>
      </c>
      <c r="AM122" s="44" t="s">
        <v>70</v>
      </c>
      <c r="AN122" s="40" t="s">
        <v>70</v>
      </c>
      <c r="AO122" s="40"/>
      <c r="AP122" s="45"/>
    </row>
    <row r="123" spans="1:42" ht="12.75">
      <c r="A123" s="16" t="s">
        <v>54</v>
      </c>
      <c r="B123" s="17" t="s">
        <v>37</v>
      </c>
      <c r="C123" s="17">
        <v>11</v>
      </c>
      <c r="D123" s="17">
        <v>3.75</v>
      </c>
      <c r="E123" s="17" t="s">
        <v>58</v>
      </c>
      <c r="F123" s="17" t="s">
        <v>52</v>
      </c>
      <c r="G123" s="17" t="s">
        <v>40</v>
      </c>
      <c r="H123" s="18"/>
      <c r="I123" s="19"/>
      <c r="J123" s="17"/>
      <c r="K123" s="17"/>
      <c r="L123" s="17"/>
      <c r="M123" s="17"/>
      <c r="N123" s="17"/>
      <c r="O123" s="17"/>
      <c r="P123" s="17"/>
      <c r="Q123" s="17"/>
      <c r="R123" s="17"/>
      <c r="S123" s="20"/>
      <c r="T123" s="17"/>
      <c r="U123" s="17"/>
      <c r="V123" s="16"/>
      <c r="W123" s="17"/>
      <c r="X123" s="21"/>
      <c r="Y123" s="21"/>
      <c r="Z123" s="21"/>
      <c r="AA123" s="17"/>
      <c r="AB123" s="17"/>
      <c r="AC123" s="46" t="s">
        <v>43</v>
      </c>
      <c r="AD123" s="46">
        <v>1</v>
      </c>
      <c r="AE123" s="48">
        <v>37047</v>
      </c>
      <c r="AF123" s="49">
        <v>0.3729166666666666</v>
      </c>
      <c r="AG123" s="46">
        <v>107</v>
      </c>
      <c r="AH123" s="46" t="s">
        <v>69</v>
      </c>
      <c r="AI123" s="46" t="s">
        <v>70</v>
      </c>
      <c r="AJ123" s="46" t="s">
        <v>69</v>
      </c>
      <c r="AK123" s="46" t="s">
        <v>70</v>
      </c>
      <c r="AL123" s="50" t="s">
        <v>70</v>
      </c>
      <c r="AM123" s="50" t="s">
        <v>70</v>
      </c>
      <c r="AN123" s="46" t="s">
        <v>70</v>
      </c>
      <c r="AO123" s="46"/>
      <c r="AP123" s="51"/>
    </row>
    <row r="124" spans="1:42" ht="12.75">
      <c r="A124" s="16" t="s">
        <v>54</v>
      </c>
      <c r="B124" s="17" t="s">
        <v>37</v>
      </c>
      <c r="C124" s="17">
        <v>11</v>
      </c>
      <c r="D124" s="17">
        <v>3.75</v>
      </c>
      <c r="E124" s="17" t="s">
        <v>58</v>
      </c>
      <c r="F124" s="17" t="s">
        <v>52</v>
      </c>
      <c r="G124" s="17" t="s">
        <v>40</v>
      </c>
      <c r="H124" s="18"/>
      <c r="I124" s="19"/>
      <c r="J124" s="17"/>
      <c r="K124" s="17"/>
      <c r="L124" s="17"/>
      <c r="M124" s="17"/>
      <c r="N124" s="17"/>
      <c r="O124" s="17"/>
      <c r="P124" s="17"/>
      <c r="Q124" s="17"/>
      <c r="R124" s="17"/>
      <c r="S124" s="20"/>
      <c r="T124" s="17"/>
      <c r="U124" s="17"/>
      <c r="V124" s="16"/>
      <c r="W124" s="17"/>
      <c r="X124" s="21"/>
      <c r="Y124" s="21"/>
      <c r="Z124" s="21"/>
      <c r="AA124" s="17"/>
      <c r="AB124" s="17"/>
      <c r="AC124" s="46" t="s">
        <v>41</v>
      </c>
      <c r="AD124" s="46">
        <v>2</v>
      </c>
      <c r="AE124" s="48">
        <v>37047</v>
      </c>
      <c r="AF124" s="49">
        <v>0.3826388888888889</v>
      </c>
      <c r="AG124" s="46">
        <v>19</v>
      </c>
      <c r="AH124" s="46" t="s">
        <v>69</v>
      </c>
      <c r="AI124" s="46"/>
      <c r="AJ124" s="46" t="s">
        <v>69</v>
      </c>
      <c r="AK124" s="46"/>
      <c r="AL124" s="50" t="s">
        <v>70</v>
      </c>
      <c r="AM124" s="50" t="s">
        <v>70</v>
      </c>
      <c r="AN124" s="46" t="s">
        <v>70</v>
      </c>
      <c r="AO124" s="46"/>
      <c r="AP124" s="51"/>
    </row>
    <row r="125" spans="1:42" ht="12.75">
      <c r="A125" s="16" t="s">
        <v>54</v>
      </c>
      <c r="B125" s="17" t="s">
        <v>37</v>
      </c>
      <c r="C125" s="17">
        <v>11</v>
      </c>
      <c r="D125" s="17">
        <v>3.75</v>
      </c>
      <c r="E125" s="17" t="s">
        <v>58</v>
      </c>
      <c r="F125" s="17" t="s">
        <v>52</v>
      </c>
      <c r="G125" s="17" t="s">
        <v>40</v>
      </c>
      <c r="H125" s="18"/>
      <c r="I125" s="19"/>
      <c r="J125" s="17"/>
      <c r="K125" s="17"/>
      <c r="L125" s="17"/>
      <c r="M125" s="17"/>
      <c r="N125" s="17"/>
      <c r="O125" s="17"/>
      <c r="P125" s="17"/>
      <c r="Q125" s="17"/>
      <c r="R125" s="17"/>
      <c r="S125" s="20"/>
      <c r="T125" s="17"/>
      <c r="U125" s="17"/>
      <c r="V125" s="16"/>
      <c r="W125" s="17"/>
      <c r="X125" s="21"/>
      <c r="Y125" s="21"/>
      <c r="Z125" s="21"/>
      <c r="AA125" s="17"/>
      <c r="AB125" s="17"/>
      <c r="AC125" s="46" t="s">
        <v>43</v>
      </c>
      <c r="AD125" s="46">
        <v>2</v>
      </c>
      <c r="AE125" s="48">
        <v>37047</v>
      </c>
      <c r="AF125" s="49">
        <v>0.38958333333333334</v>
      </c>
      <c r="AG125" s="46">
        <v>68</v>
      </c>
      <c r="AH125" s="46" t="s">
        <v>69</v>
      </c>
      <c r="AI125" s="46"/>
      <c r="AJ125" s="46" t="s">
        <v>69</v>
      </c>
      <c r="AK125" s="46"/>
      <c r="AL125" s="50" t="s">
        <v>70</v>
      </c>
      <c r="AM125" s="50" t="s">
        <v>70</v>
      </c>
      <c r="AN125" s="46" t="s">
        <v>70</v>
      </c>
      <c r="AO125" s="46"/>
      <c r="AP125" s="51"/>
    </row>
    <row r="126" spans="1:42" ht="12.75">
      <c r="A126" s="16" t="s">
        <v>54</v>
      </c>
      <c r="B126" s="17" t="s">
        <v>37</v>
      </c>
      <c r="C126" s="17">
        <v>11</v>
      </c>
      <c r="D126" s="17">
        <v>3.75</v>
      </c>
      <c r="E126" s="17" t="s">
        <v>58</v>
      </c>
      <c r="F126" s="17" t="s">
        <v>52</v>
      </c>
      <c r="G126" s="17" t="s">
        <v>40</v>
      </c>
      <c r="H126" s="18" t="s">
        <v>70</v>
      </c>
      <c r="I126" s="19"/>
      <c r="J126" s="17"/>
      <c r="K126" s="17"/>
      <c r="L126" s="17"/>
      <c r="M126" s="17"/>
      <c r="N126" s="17"/>
      <c r="O126" s="17"/>
      <c r="P126" s="17"/>
      <c r="Q126" s="17"/>
      <c r="R126" s="17"/>
      <c r="S126" s="20"/>
      <c r="T126" s="17"/>
      <c r="U126" s="17"/>
      <c r="V126" s="16"/>
      <c r="W126" s="17"/>
      <c r="X126" s="21"/>
      <c r="Y126" s="21"/>
      <c r="Z126" s="21"/>
      <c r="AA126" s="17"/>
      <c r="AB126" s="17"/>
      <c r="AC126" s="46" t="s">
        <v>41</v>
      </c>
      <c r="AD126" s="46">
        <v>3</v>
      </c>
      <c r="AE126" s="48">
        <v>37047</v>
      </c>
      <c r="AF126" s="49">
        <v>0.4041666666666666</v>
      </c>
      <c r="AG126" s="46">
        <v>20</v>
      </c>
      <c r="AH126" s="46" t="s">
        <v>69</v>
      </c>
      <c r="AI126" s="46"/>
      <c r="AJ126" s="46" t="s">
        <v>69</v>
      </c>
      <c r="AK126" s="46"/>
      <c r="AL126" s="50" t="s">
        <v>70</v>
      </c>
      <c r="AM126" s="50" t="s">
        <v>70</v>
      </c>
      <c r="AN126" s="46" t="s">
        <v>70</v>
      </c>
      <c r="AO126" s="46"/>
      <c r="AP126" s="51"/>
    </row>
    <row r="127" spans="1:42" ht="12.75">
      <c r="A127" s="22" t="s">
        <v>54</v>
      </c>
      <c r="B127" s="23" t="s">
        <v>37</v>
      </c>
      <c r="C127" s="23">
        <v>11</v>
      </c>
      <c r="D127" s="23">
        <v>3.75</v>
      </c>
      <c r="E127" s="23" t="s">
        <v>58</v>
      </c>
      <c r="F127" s="23" t="s">
        <v>52</v>
      </c>
      <c r="G127" s="23" t="s">
        <v>40</v>
      </c>
      <c r="H127" s="24"/>
      <c r="I127" s="25"/>
      <c r="J127" s="23"/>
      <c r="K127" s="23"/>
      <c r="L127" s="23"/>
      <c r="M127" s="23"/>
      <c r="N127" s="23"/>
      <c r="O127" s="23"/>
      <c r="P127" s="23"/>
      <c r="Q127" s="23"/>
      <c r="R127" s="23"/>
      <c r="S127" s="26"/>
      <c r="T127" s="23"/>
      <c r="U127" s="23"/>
      <c r="V127" s="22"/>
      <c r="W127" s="23"/>
      <c r="X127" s="27"/>
      <c r="Y127" s="27"/>
      <c r="Z127" s="27"/>
      <c r="AA127" s="23"/>
      <c r="AB127" s="17"/>
      <c r="AC127" s="52" t="s">
        <v>43</v>
      </c>
      <c r="AD127" s="46">
        <v>3</v>
      </c>
      <c r="AE127" s="54">
        <v>37047</v>
      </c>
      <c r="AF127" s="55">
        <v>0.4076388888888889</v>
      </c>
      <c r="AG127" s="52">
        <v>80</v>
      </c>
      <c r="AH127" s="52" t="s">
        <v>69</v>
      </c>
      <c r="AI127" s="52" t="s">
        <v>70</v>
      </c>
      <c r="AJ127" s="52" t="s">
        <v>69</v>
      </c>
      <c r="AK127" s="52" t="s">
        <v>70</v>
      </c>
      <c r="AL127" s="56" t="s">
        <v>70</v>
      </c>
      <c r="AM127" s="56" t="s">
        <v>70</v>
      </c>
      <c r="AN127" s="52" t="s">
        <v>70</v>
      </c>
      <c r="AO127" s="52"/>
      <c r="AP127" s="57"/>
    </row>
    <row r="128" spans="1:42" ht="12.75">
      <c r="A128" s="10" t="s">
        <v>54</v>
      </c>
      <c r="B128" s="11" t="s">
        <v>37</v>
      </c>
      <c r="C128" s="11">
        <v>11</v>
      </c>
      <c r="D128" s="11">
        <v>3.75</v>
      </c>
      <c r="E128" s="11" t="s">
        <v>58</v>
      </c>
      <c r="F128" s="11" t="s">
        <v>52</v>
      </c>
      <c r="G128" s="11" t="s">
        <v>40</v>
      </c>
      <c r="H128" s="12">
        <v>37048</v>
      </c>
      <c r="I128" s="13">
        <v>0.4763888888888889</v>
      </c>
      <c r="J128" s="11" t="s">
        <v>48</v>
      </c>
      <c r="K128" s="11">
        <v>1916</v>
      </c>
      <c r="L128" s="11">
        <v>1950</v>
      </c>
      <c r="M128" s="11">
        <v>1876</v>
      </c>
      <c r="N128" s="11">
        <v>1906</v>
      </c>
      <c r="O128" s="11">
        <v>1962</v>
      </c>
      <c r="P128" s="11">
        <v>2016</v>
      </c>
      <c r="Q128" s="11">
        <v>1924</v>
      </c>
      <c r="R128" s="11">
        <v>1936</v>
      </c>
      <c r="S128" s="14">
        <v>14.98</v>
      </c>
      <c r="T128" s="11">
        <v>2100</v>
      </c>
      <c r="U128" s="11"/>
      <c r="V128" s="10">
        <v>98</v>
      </c>
      <c r="W128" s="11">
        <v>6.06</v>
      </c>
      <c r="X128" s="15">
        <v>64</v>
      </c>
      <c r="Y128" s="15">
        <v>64</v>
      </c>
      <c r="Z128" s="15">
        <v>64</v>
      </c>
      <c r="AA128" s="10">
        <v>79</v>
      </c>
      <c r="AB128" s="11"/>
      <c r="AC128" s="40" t="s">
        <v>41</v>
      </c>
      <c r="AD128" s="41">
        <v>4</v>
      </c>
      <c r="AE128" s="42">
        <v>37048</v>
      </c>
      <c r="AF128" s="43">
        <v>0.4909722222222222</v>
      </c>
      <c r="AG128" s="40">
        <v>21</v>
      </c>
      <c r="AH128" s="40" t="s">
        <v>69</v>
      </c>
      <c r="AI128" s="40"/>
      <c r="AJ128" s="40" t="s">
        <v>69</v>
      </c>
      <c r="AK128" s="40"/>
      <c r="AL128" s="44" t="s">
        <v>70</v>
      </c>
      <c r="AM128" s="44" t="s">
        <v>70</v>
      </c>
      <c r="AN128" s="40" t="s">
        <v>70</v>
      </c>
      <c r="AO128" s="40" t="s">
        <v>70</v>
      </c>
      <c r="AP128" s="45"/>
    </row>
    <row r="129" spans="1:42" ht="12.75">
      <c r="A129" s="16" t="s">
        <v>54</v>
      </c>
      <c r="B129" s="17" t="s">
        <v>37</v>
      </c>
      <c r="C129" s="17">
        <v>11</v>
      </c>
      <c r="D129" s="17">
        <v>3.75</v>
      </c>
      <c r="E129" s="17" t="s">
        <v>58</v>
      </c>
      <c r="F129" s="17" t="s">
        <v>52</v>
      </c>
      <c r="G129" s="17" t="s">
        <v>40</v>
      </c>
      <c r="H129" s="18"/>
      <c r="I129" s="19"/>
      <c r="J129" s="17"/>
      <c r="K129" s="17"/>
      <c r="L129" s="17"/>
      <c r="M129" s="17"/>
      <c r="N129" s="17"/>
      <c r="O129" s="17"/>
      <c r="P129" s="17"/>
      <c r="Q129" s="17"/>
      <c r="R129" s="17"/>
      <c r="S129" s="20"/>
      <c r="T129" s="17"/>
      <c r="U129" s="17"/>
      <c r="V129" s="16"/>
      <c r="W129" s="17"/>
      <c r="X129" s="21"/>
      <c r="Y129" s="21"/>
      <c r="Z129" s="21"/>
      <c r="AA129" s="16"/>
      <c r="AB129" s="17"/>
      <c r="AC129" s="46" t="s">
        <v>43</v>
      </c>
      <c r="AD129" s="47">
        <v>4</v>
      </c>
      <c r="AE129" s="48">
        <v>37048</v>
      </c>
      <c r="AF129" s="49">
        <v>0.49652777777777773</v>
      </c>
      <c r="AG129" s="46">
        <v>165</v>
      </c>
      <c r="AH129" s="46" t="s">
        <v>69</v>
      </c>
      <c r="AI129" s="46" t="s">
        <v>70</v>
      </c>
      <c r="AJ129" s="46" t="s">
        <v>69</v>
      </c>
      <c r="AK129" s="46" t="s">
        <v>70</v>
      </c>
      <c r="AL129" s="50" t="s">
        <v>70</v>
      </c>
      <c r="AM129" s="50" t="s">
        <v>70</v>
      </c>
      <c r="AN129" s="46" t="s">
        <v>70</v>
      </c>
      <c r="AO129" s="46"/>
      <c r="AP129" s="51"/>
    </row>
    <row r="130" spans="1:42" ht="12.75">
      <c r="A130" s="16" t="s">
        <v>54</v>
      </c>
      <c r="B130" s="17" t="s">
        <v>37</v>
      </c>
      <c r="C130" s="17">
        <v>11</v>
      </c>
      <c r="D130" s="17">
        <v>3.75</v>
      </c>
      <c r="E130" s="17" t="s">
        <v>58</v>
      </c>
      <c r="F130" s="17" t="s">
        <v>52</v>
      </c>
      <c r="G130" s="17" t="s">
        <v>40</v>
      </c>
      <c r="H130" s="18"/>
      <c r="I130" s="19"/>
      <c r="J130" s="17"/>
      <c r="K130" s="17"/>
      <c r="L130" s="17"/>
      <c r="M130" s="17"/>
      <c r="N130" s="17"/>
      <c r="O130" s="17"/>
      <c r="P130" s="17"/>
      <c r="Q130" s="17"/>
      <c r="R130" s="17"/>
      <c r="S130" s="20"/>
      <c r="T130" s="17"/>
      <c r="U130" s="17"/>
      <c r="V130" s="16"/>
      <c r="W130" s="17"/>
      <c r="X130" s="21"/>
      <c r="Y130" s="21"/>
      <c r="Z130" s="21"/>
      <c r="AA130" s="16"/>
      <c r="AB130" s="17"/>
      <c r="AC130" s="46" t="s">
        <v>41</v>
      </c>
      <c r="AD130" s="47">
        <v>5</v>
      </c>
      <c r="AE130" s="48">
        <v>37048</v>
      </c>
      <c r="AF130" s="49">
        <v>0.5055555555555555</v>
      </c>
      <c r="AG130" s="46">
        <v>17</v>
      </c>
      <c r="AH130" s="46" t="s">
        <v>69</v>
      </c>
      <c r="AI130" s="46"/>
      <c r="AJ130" s="46" t="s">
        <v>69</v>
      </c>
      <c r="AK130" s="46"/>
      <c r="AL130" s="50" t="s">
        <v>70</v>
      </c>
      <c r="AM130" s="50" t="s">
        <v>70</v>
      </c>
      <c r="AN130" s="46" t="s">
        <v>70</v>
      </c>
      <c r="AO130" s="46"/>
      <c r="AP130" s="51"/>
    </row>
    <row r="131" spans="1:42" ht="12.75">
      <c r="A131" s="16" t="s">
        <v>54</v>
      </c>
      <c r="B131" s="17" t="s">
        <v>37</v>
      </c>
      <c r="C131" s="17">
        <v>11</v>
      </c>
      <c r="D131" s="17">
        <v>3.75</v>
      </c>
      <c r="E131" s="17" t="s">
        <v>58</v>
      </c>
      <c r="F131" s="17" t="s">
        <v>52</v>
      </c>
      <c r="G131" s="17" t="s">
        <v>40</v>
      </c>
      <c r="H131" s="18"/>
      <c r="I131" s="19"/>
      <c r="J131" s="17"/>
      <c r="K131" s="17"/>
      <c r="L131" s="17"/>
      <c r="M131" s="17"/>
      <c r="N131" s="17"/>
      <c r="O131" s="17"/>
      <c r="P131" s="17"/>
      <c r="Q131" s="17"/>
      <c r="R131" s="17"/>
      <c r="S131" s="20"/>
      <c r="T131" s="17"/>
      <c r="U131" s="17"/>
      <c r="V131" s="16"/>
      <c r="W131" s="17"/>
      <c r="X131" s="21"/>
      <c r="Y131" s="21"/>
      <c r="Z131" s="21"/>
      <c r="AA131" s="16"/>
      <c r="AB131" s="17"/>
      <c r="AC131" s="46" t="s">
        <v>43</v>
      </c>
      <c r="AD131" s="47">
        <v>5</v>
      </c>
      <c r="AE131" s="48">
        <v>37048</v>
      </c>
      <c r="AF131" s="49">
        <v>0.5097222222222222</v>
      </c>
      <c r="AG131" s="46">
        <v>125</v>
      </c>
      <c r="AH131" s="46" t="s">
        <v>69</v>
      </c>
      <c r="AI131" s="46"/>
      <c r="AJ131" s="46" t="s">
        <v>69</v>
      </c>
      <c r="AK131" s="46"/>
      <c r="AL131" s="50" t="s">
        <v>70</v>
      </c>
      <c r="AM131" s="50" t="s">
        <v>70</v>
      </c>
      <c r="AN131" s="46" t="s">
        <v>70</v>
      </c>
      <c r="AO131" s="46"/>
      <c r="AP131" s="51"/>
    </row>
    <row r="132" spans="1:42" ht="12.75">
      <c r="A132" s="16" t="s">
        <v>54</v>
      </c>
      <c r="B132" s="17" t="s">
        <v>37</v>
      </c>
      <c r="C132" s="17">
        <v>11</v>
      </c>
      <c r="D132" s="17">
        <v>3.75</v>
      </c>
      <c r="E132" s="17" t="s">
        <v>58</v>
      </c>
      <c r="F132" s="17" t="s">
        <v>52</v>
      </c>
      <c r="G132" s="17" t="s">
        <v>40</v>
      </c>
      <c r="H132" s="18"/>
      <c r="I132" s="19"/>
      <c r="J132" s="17"/>
      <c r="K132" s="17"/>
      <c r="L132" s="17"/>
      <c r="M132" s="17"/>
      <c r="N132" s="17"/>
      <c r="O132" s="17"/>
      <c r="P132" s="17"/>
      <c r="Q132" s="17"/>
      <c r="R132" s="17"/>
      <c r="S132" s="20"/>
      <c r="T132" s="17"/>
      <c r="U132" s="17"/>
      <c r="V132" s="16"/>
      <c r="W132" s="17"/>
      <c r="X132" s="21"/>
      <c r="Y132" s="21"/>
      <c r="Z132" s="21"/>
      <c r="AA132" s="16"/>
      <c r="AB132" s="17"/>
      <c r="AC132" s="46" t="s">
        <v>41</v>
      </c>
      <c r="AD132" s="47">
        <v>6</v>
      </c>
      <c r="AE132" s="48">
        <v>37048</v>
      </c>
      <c r="AF132" s="49">
        <v>0.5166666666666667</v>
      </c>
      <c r="AG132" s="46">
        <v>20</v>
      </c>
      <c r="AH132" s="46" t="s">
        <v>69</v>
      </c>
      <c r="AI132" s="46"/>
      <c r="AJ132" s="46" t="s">
        <v>69</v>
      </c>
      <c r="AK132" s="46"/>
      <c r="AL132" s="50" t="s">
        <v>70</v>
      </c>
      <c r="AM132" s="50" t="s">
        <v>70</v>
      </c>
      <c r="AN132" s="46" t="s">
        <v>70</v>
      </c>
      <c r="AO132" s="46"/>
      <c r="AP132" s="51"/>
    </row>
    <row r="133" spans="1:42" ht="12.75">
      <c r="A133" s="22" t="s">
        <v>54</v>
      </c>
      <c r="B133" s="23" t="s">
        <v>37</v>
      </c>
      <c r="C133" s="23">
        <v>11</v>
      </c>
      <c r="D133" s="23">
        <v>3.75</v>
      </c>
      <c r="E133" s="23" t="s">
        <v>58</v>
      </c>
      <c r="F133" s="23" t="s">
        <v>52</v>
      </c>
      <c r="G133" s="23" t="s">
        <v>40</v>
      </c>
      <c r="H133" s="24"/>
      <c r="I133" s="25"/>
      <c r="J133" s="23"/>
      <c r="K133" s="23"/>
      <c r="L133" s="23"/>
      <c r="M133" s="23"/>
      <c r="N133" s="23"/>
      <c r="O133" s="23"/>
      <c r="P133" s="23"/>
      <c r="Q133" s="23"/>
      <c r="R133" s="23"/>
      <c r="S133" s="26"/>
      <c r="T133" s="23"/>
      <c r="U133" s="23"/>
      <c r="V133" s="22"/>
      <c r="W133" s="17"/>
      <c r="X133" s="21"/>
      <c r="Y133" s="21"/>
      <c r="Z133" s="21"/>
      <c r="AA133" s="16"/>
      <c r="AB133" s="17"/>
      <c r="AC133" s="52" t="s">
        <v>43</v>
      </c>
      <c r="AD133" s="53">
        <v>6</v>
      </c>
      <c r="AE133" s="54">
        <v>37048</v>
      </c>
      <c r="AF133" s="55">
        <v>0.5208333333333334</v>
      </c>
      <c r="AG133" s="52">
        <v>109</v>
      </c>
      <c r="AH133" s="52" t="s">
        <v>69</v>
      </c>
      <c r="AI133" s="52" t="s">
        <v>70</v>
      </c>
      <c r="AJ133" s="52" t="s">
        <v>69</v>
      </c>
      <c r="AK133" s="52" t="s">
        <v>70</v>
      </c>
      <c r="AL133" s="56" t="s">
        <v>70</v>
      </c>
      <c r="AM133" s="56" t="s">
        <v>70</v>
      </c>
      <c r="AN133" s="52" t="s">
        <v>70</v>
      </c>
      <c r="AO133" s="52"/>
      <c r="AP133" s="57"/>
    </row>
    <row r="134" spans="1:42" ht="12.75">
      <c r="A134" s="11" t="s">
        <v>54</v>
      </c>
      <c r="B134" s="17" t="s">
        <v>37</v>
      </c>
      <c r="C134" s="17">
        <v>11</v>
      </c>
      <c r="D134" s="17">
        <v>3.75</v>
      </c>
      <c r="E134" s="17" t="s">
        <v>58</v>
      </c>
      <c r="F134" s="17" t="s">
        <v>52</v>
      </c>
      <c r="G134" s="17" t="s">
        <v>40</v>
      </c>
      <c r="H134" s="18">
        <v>37048</v>
      </c>
      <c r="I134" s="19">
        <v>0.5395833333333333</v>
      </c>
      <c r="J134" s="11" t="s">
        <v>48</v>
      </c>
      <c r="K134" s="11">
        <v>1924</v>
      </c>
      <c r="L134" s="11" t="s">
        <v>71</v>
      </c>
      <c r="M134" s="11">
        <v>1896</v>
      </c>
      <c r="N134" s="11">
        <v>1876</v>
      </c>
      <c r="O134" s="11">
        <v>1949</v>
      </c>
      <c r="P134" s="11">
        <v>2014</v>
      </c>
      <c r="Q134" s="11">
        <v>1964</v>
      </c>
      <c r="R134" s="11">
        <v>1937</v>
      </c>
      <c r="S134" s="14">
        <v>15.09</v>
      </c>
      <c r="T134" s="11">
        <v>2150</v>
      </c>
      <c r="U134" s="11"/>
      <c r="V134" s="10">
        <v>98</v>
      </c>
      <c r="W134" s="11">
        <v>6</v>
      </c>
      <c r="X134" s="28">
        <v>74</v>
      </c>
      <c r="Y134" s="15">
        <v>64</v>
      </c>
      <c r="Z134" s="29">
        <v>74</v>
      </c>
      <c r="AA134" s="11">
        <v>62</v>
      </c>
      <c r="AB134" s="11"/>
      <c r="AC134" s="46" t="s">
        <v>72</v>
      </c>
      <c r="AD134" s="47">
        <v>1</v>
      </c>
      <c r="AE134" s="48">
        <v>37048</v>
      </c>
      <c r="AF134" s="49">
        <v>0.55</v>
      </c>
      <c r="AG134" s="46">
        <v>48</v>
      </c>
      <c r="AH134" s="46" t="s">
        <v>69</v>
      </c>
      <c r="AI134" s="46"/>
      <c r="AJ134" s="47" t="s">
        <v>69</v>
      </c>
      <c r="AK134" s="40"/>
      <c r="AL134" s="44" t="s">
        <v>70</v>
      </c>
      <c r="AM134" s="44" t="s">
        <v>70</v>
      </c>
      <c r="AN134" s="40" t="s">
        <v>70</v>
      </c>
      <c r="AO134" s="40" t="s">
        <v>70</v>
      </c>
      <c r="AP134" s="45"/>
    </row>
    <row r="135" spans="1:42" ht="12.75">
      <c r="A135" s="17" t="s">
        <v>54</v>
      </c>
      <c r="B135" s="17" t="s">
        <v>37</v>
      </c>
      <c r="C135" s="17">
        <v>11</v>
      </c>
      <c r="D135" s="17">
        <v>3.75</v>
      </c>
      <c r="E135" s="17" t="s">
        <v>58</v>
      </c>
      <c r="F135" s="17" t="s">
        <v>52</v>
      </c>
      <c r="G135" s="17" t="s">
        <v>40</v>
      </c>
      <c r="H135" s="18"/>
      <c r="I135" s="19"/>
      <c r="J135" s="17"/>
      <c r="K135" s="17"/>
      <c r="L135" s="17"/>
      <c r="M135" s="17"/>
      <c r="N135" s="17"/>
      <c r="O135" s="17"/>
      <c r="P135" s="17"/>
      <c r="Q135" s="17"/>
      <c r="R135" s="17"/>
      <c r="S135" s="20"/>
      <c r="T135" s="17"/>
      <c r="U135" s="17"/>
      <c r="V135" s="16"/>
      <c r="W135" s="17"/>
      <c r="X135" s="30"/>
      <c r="Y135" s="21"/>
      <c r="Z135" s="31"/>
      <c r="AA135" s="17"/>
      <c r="AB135" s="17"/>
      <c r="AC135" s="46" t="s">
        <v>73</v>
      </c>
      <c r="AD135" s="47">
        <v>1</v>
      </c>
      <c r="AE135" s="48">
        <v>37048</v>
      </c>
      <c r="AF135" s="49">
        <v>0.5541666666666667</v>
      </c>
      <c r="AG135" s="46">
        <v>161</v>
      </c>
      <c r="AH135" s="46" t="s">
        <v>69</v>
      </c>
      <c r="AI135" s="46" t="s">
        <v>70</v>
      </c>
      <c r="AJ135" s="47" t="s">
        <v>69</v>
      </c>
      <c r="AK135" s="46" t="s">
        <v>70</v>
      </c>
      <c r="AL135" s="50" t="s">
        <v>70</v>
      </c>
      <c r="AM135" s="50" t="s">
        <v>70</v>
      </c>
      <c r="AN135" s="46" t="s">
        <v>70</v>
      </c>
      <c r="AO135" s="46"/>
      <c r="AP135" s="51"/>
    </row>
    <row r="136" spans="1:42" ht="12.75">
      <c r="A136" s="17" t="s">
        <v>54</v>
      </c>
      <c r="B136" s="17" t="s">
        <v>37</v>
      </c>
      <c r="C136" s="17">
        <v>11</v>
      </c>
      <c r="D136" s="17">
        <v>3.75</v>
      </c>
      <c r="E136" s="17" t="s">
        <v>58</v>
      </c>
      <c r="F136" s="17" t="s">
        <v>52</v>
      </c>
      <c r="G136" s="17" t="s">
        <v>40</v>
      </c>
      <c r="H136" s="18"/>
      <c r="I136" s="19"/>
      <c r="J136" s="17"/>
      <c r="K136" s="17"/>
      <c r="L136" s="17"/>
      <c r="M136" s="17"/>
      <c r="N136" s="17"/>
      <c r="O136" s="17"/>
      <c r="P136" s="17"/>
      <c r="Q136" s="17"/>
      <c r="R136" s="17"/>
      <c r="S136" s="20"/>
      <c r="T136" s="17"/>
      <c r="U136" s="17"/>
      <c r="V136" s="16"/>
      <c r="W136" s="17"/>
      <c r="X136" s="30"/>
      <c r="Y136" s="21"/>
      <c r="Z136" s="31"/>
      <c r="AA136" s="17"/>
      <c r="AB136" s="17"/>
      <c r="AC136" s="46" t="s">
        <v>72</v>
      </c>
      <c r="AD136" s="47">
        <v>2</v>
      </c>
      <c r="AE136" s="48">
        <v>37048</v>
      </c>
      <c r="AF136" s="49">
        <v>0.5638888888888889</v>
      </c>
      <c r="AG136" s="46">
        <v>30</v>
      </c>
      <c r="AH136" s="46" t="s">
        <v>69</v>
      </c>
      <c r="AI136" s="46"/>
      <c r="AJ136" s="47" t="s">
        <v>69</v>
      </c>
      <c r="AK136" s="46"/>
      <c r="AL136" s="50" t="s">
        <v>70</v>
      </c>
      <c r="AM136" s="50" t="s">
        <v>70</v>
      </c>
      <c r="AN136" s="46" t="s">
        <v>70</v>
      </c>
      <c r="AO136" s="46"/>
      <c r="AP136" s="51"/>
    </row>
    <row r="137" spans="1:42" ht="12.75">
      <c r="A137" s="17" t="s">
        <v>54</v>
      </c>
      <c r="B137" s="17" t="s">
        <v>37</v>
      </c>
      <c r="C137" s="17">
        <v>11</v>
      </c>
      <c r="D137" s="17">
        <v>3.75</v>
      </c>
      <c r="E137" s="17" t="s">
        <v>58</v>
      </c>
      <c r="F137" s="17" t="s">
        <v>52</v>
      </c>
      <c r="G137" s="17" t="s">
        <v>40</v>
      </c>
      <c r="H137" s="18"/>
      <c r="I137" s="19"/>
      <c r="J137" s="17"/>
      <c r="K137" s="17"/>
      <c r="L137" s="17"/>
      <c r="M137" s="17"/>
      <c r="N137" s="17"/>
      <c r="O137" s="17"/>
      <c r="P137" s="17"/>
      <c r="Q137" s="17"/>
      <c r="R137" s="17"/>
      <c r="S137" s="20"/>
      <c r="T137" s="17"/>
      <c r="U137" s="17"/>
      <c r="V137" s="16"/>
      <c r="W137" s="17"/>
      <c r="X137" s="30"/>
      <c r="Y137" s="21"/>
      <c r="Z137" s="31"/>
      <c r="AA137" s="17"/>
      <c r="AB137" s="17"/>
      <c r="AC137" s="46" t="s">
        <v>73</v>
      </c>
      <c r="AD137" s="47">
        <v>2</v>
      </c>
      <c r="AE137" s="48">
        <v>37048</v>
      </c>
      <c r="AF137" s="49">
        <v>0.56875</v>
      </c>
      <c r="AG137" s="46">
        <v>160</v>
      </c>
      <c r="AH137" s="46" t="s">
        <v>69</v>
      </c>
      <c r="AI137" s="46"/>
      <c r="AJ137" s="47" t="s">
        <v>69</v>
      </c>
      <c r="AK137" s="46"/>
      <c r="AL137" s="50" t="s">
        <v>70</v>
      </c>
      <c r="AM137" s="50" t="s">
        <v>70</v>
      </c>
      <c r="AN137" s="46" t="s">
        <v>70</v>
      </c>
      <c r="AO137" s="46"/>
      <c r="AP137" s="51"/>
    </row>
    <row r="138" spans="1:42" ht="12.75">
      <c r="A138" s="17" t="s">
        <v>54</v>
      </c>
      <c r="B138" s="17" t="s">
        <v>37</v>
      </c>
      <c r="C138" s="17">
        <v>11</v>
      </c>
      <c r="D138" s="17">
        <v>3.75</v>
      </c>
      <c r="E138" s="17" t="s">
        <v>58</v>
      </c>
      <c r="F138" s="17" t="s">
        <v>52</v>
      </c>
      <c r="G138" s="17" t="s">
        <v>40</v>
      </c>
      <c r="H138" s="18"/>
      <c r="I138" s="19"/>
      <c r="J138" s="17"/>
      <c r="K138" s="17"/>
      <c r="L138" s="17"/>
      <c r="M138" s="17"/>
      <c r="N138" s="17"/>
      <c r="O138" s="17"/>
      <c r="P138" s="17"/>
      <c r="Q138" s="17"/>
      <c r="R138" s="17"/>
      <c r="S138" s="20"/>
      <c r="T138" s="17"/>
      <c r="U138" s="17"/>
      <c r="V138" s="16"/>
      <c r="W138" s="17"/>
      <c r="X138" s="30"/>
      <c r="Y138" s="21"/>
      <c r="Z138" s="31"/>
      <c r="AA138" s="17"/>
      <c r="AB138" s="17"/>
      <c r="AC138" s="46" t="s">
        <v>72</v>
      </c>
      <c r="AD138" s="47">
        <v>3</v>
      </c>
      <c r="AE138" s="48">
        <v>37048</v>
      </c>
      <c r="AF138" s="49">
        <v>0.5777777777777778</v>
      </c>
      <c r="AG138" s="46">
        <v>50</v>
      </c>
      <c r="AH138" s="46" t="s">
        <v>69</v>
      </c>
      <c r="AI138" s="46"/>
      <c r="AJ138" s="47" t="s">
        <v>69</v>
      </c>
      <c r="AK138" s="46"/>
      <c r="AL138" s="50" t="s">
        <v>74</v>
      </c>
      <c r="AM138" s="50" t="s">
        <v>70</v>
      </c>
      <c r="AN138" s="46" t="s">
        <v>70</v>
      </c>
      <c r="AO138" s="46"/>
      <c r="AP138" s="51"/>
    </row>
    <row r="139" spans="1:42" ht="12.75">
      <c r="A139" s="23" t="s">
        <v>54</v>
      </c>
      <c r="B139" s="23" t="s">
        <v>37</v>
      </c>
      <c r="C139" s="23">
        <v>11</v>
      </c>
      <c r="D139" s="23">
        <v>3.75</v>
      </c>
      <c r="E139" s="17" t="s">
        <v>58</v>
      </c>
      <c r="F139" s="23" t="s">
        <v>52</v>
      </c>
      <c r="G139" s="23" t="s">
        <v>40</v>
      </c>
      <c r="H139" s="24"/>
      <c r="I139" s="25"/>
      <c r="J139" s="23"/>
      <c r="K139" s="23"/>
      <c r="L139" s="23"/>
      <c r="M139" s="23"/>
      <c r="N139" s="23"/>
      <c r="O139" s="23"/>
      <c r="P139" s="23"/>
      <c r="Q139" s="23"/>
      <c r="R139" s="23"/>
      <c r="S139" s="26"/>
      <c r="T139" s="23"/>
      <c r="U139" s="23"/>
      <c r="V139" s="22"/>
      <c r="W139" s="23"/>
      <c r="X139" s="32"/>
      <c r="Y139" s="27"/>
      <c r="Z139" s="33"/>
      <c r="AA139" s="23"/>
      <c r="AB139" s="23"/>
      <c r="AC139" s="46" t="s">
        <v>73</v>
      </c>
      <c r="AD139" s="47">
        <v>3</v>
      </c>
      <c r="AE139" s="54">
        <v>37048</v>
      </c>
      <c r="AF139" s="55">
        <v>0.5826388888888888</v>
      </c>
      <c r="AG139" s="52">
        <v>161</v>
      </c>
      <c r="AH139" s="52" t="s">
        <v>69</v>
      </c>
      <c r="AI139" s="52" t="s">
        <v>70</v>
      </c>
      <c r="AJ139" s="53" t="s">
        <v>69</v>
      </c>
      <c r="AK139" s="52" t="s">
        <v>74</v>
      </c>
      <c r="AL139" s="56" t="s">
        <v>70</v>
      </c>
      <c r="AM139" s="56" t="s">
        <v>70</v>
      </c>
      <c r="AN139" s="52" t="s">
        <v>70</v>
      </c>
      <c r="AO139" s="52"/>
      <c r="AP139" s="57"/>
    </row>
    <row r="140" spans="1:42" ht="12.75">
      <c r="A140" s="11" t="s">
        <v>54</v>
      </c>
      <c r="B140" s="11" t="s">
        <v>37</v>
      </c>
      <c r="C140" s="11">
        <v>11</v>
      </c>
      <c r="D140" s="10">
        <v>3.75</v>
      </c>
      <c r="E140" s="11" t="s">
        <v>58</v>
      </c>
      <c r="F140" s="34" t="s">
        <v>52</v>
      </c>
      <c r="G140" s="11" t="s">
        <v>40</v>
      </c>
      <c r="H140" s="12">
        <v>37048</v>
      </c>
      <c r="I140" s="13">
        <v>0.5944444444444444</v>
      </c>
      <c r="J140" s="11" t="s">
        <v>48</v>
      </c>
      <c r="K140" s="11">
        <v>1917</v>
      </c>
      <c r="L140" s="11">
        <v>1996</v>
      </c>
      <c r="M140" s="11">
        <v>1860</v>
      </c>
      <c r="N140" s="11" t="s">
        <v>75</v>
      </c>
      <c r="O140" s="11">
        <v>1979</v>
      </c>
      <c r="P140" s="11">
        <v>2005</v>
      </c>
      <c r="Q140" s="11">
        <v>1875</v>
      </c>
      <c r="R140" s="11">
        <v>1939</v>
      </c>
      <c r="S140" s="14">
        <v>15.14</v>
      </c>
      <c r="T140" s="11">
        <v>2150</v>
      </c>
      <c r="U140" s="11"/>
      <c r="V140" s="10">
        <v>100</v>
      </c>
      <c r="W140" s="11">
        <v>6</v>
      </c>
      <c r="X140" s="15">
        <v>81</v>
      </c>
      <c r="Y140" s="21">
        <v>64</v>
      </c>
      <c r="Z140" s="15">
        <v>81</v>
      </c>
      <c r="AA140" s="11">
        <v>56</v>
      </c>
      <c r="AB140" s="11"/>
      <c r="AC140" s="40" t="s">
        <v>72</v>
      </c>
      <c r="AD140" s="40">
        <v>4</v>
      </c>
      <c r="AE140" s="42">
        <v>37048</v>
      </c>
      <c r="AF140" s="43">
        <v>0.6048611111111112</v>
      </c>
      <c r="AG140" s="40">
        <v>34</v>
      </c>
      <c r="AH140" s="40" t="s">
        <v>69</v>
      </c>
      <c r="AI140" s="40"/>
      <c r="AJ140" s="41" t="s">
        <v>69</v>
      </c>
      <c r="AK140" s="40"/>
      <c r="AL140" s="44" t="s">
        <v>70</v>
      </c>
      <c r="AM140" s="44" t="s">
        <v>70</v>
      </c>
      <c r="AN140" s="40" t="s">
        <v>70</v>
      </c>
      <c r="AO140" s="40" t="s">
        <v>70</v>
      </c>
      <c r="AP140" s="45"/>
    </row>
    <row r="141" spans="1:42" ht="12.75">
      <c r="A141" s="17" t="s">
        <v>54</v>
      </c>
      <c r="B141" s="17" t="s">
        <v>37</v>
      </c>
      <c r="C141" s="17">
        <v>11</v>
      </c>
      <c r="D141" s="16">
        <v>3.75</v>
      </c>
      <c r="E141" s="17" t="s">
        <v>58</v>
      </c>
      <c r="F141" s="35" t="s">
        <v>52</v>
      </c>
      <c r="G141" s="17" t="s">
        <v>40</v>
      </c>
      <c r="H141" s="18"/>
      <c r="I141" s="19"/>
      <c r="J141" s="17"/>
      <c r="K141" s="17"/>
      <c r="L141" s="17"/>
      <c r="M141" s="17"/>
      <c r="N141" s="17"/>
      <c r="O141" s="17"/>
      <c r="P141" s="17"/>
      <c r="Q141" s="17"/>
      <c r="R141" s="17"/>
      <c r="S141" s="20"/>
      <c r="T141" s="17"/>
      <c r="U141" s="17"/>
      <c r="V141" s="16"/>
      <c r="W141" s="17"/>
      <c r="X141" s="21"/>
      <c r="Y141" s="21"/>
      <c r="Z141" s="21"/>
      <c r="AA141" s="17"/>
      <c r="AB141" s="17"/>
      <c r="AC141" s="46" t="s">
        <v>73</v>
      </c>
      <c r="AD141" s="46">
        <v>4</v>
      </c>
      <c r="AE141" s="48">
        <v>37048</v>
      </c>
      <c r="AF141" s="49">
        <v>0.6090277777777778</v>
      </c>
      <c r="AG141" s="46">
        <v>178</v>
      </c>
      <c r="AH141" s="46" t="s">
        <v>69</v>
      </c>
      <c r="AI141" s="46" t="s">
        <v>70</v>
      </c>
      <c r="AJ141" s="47" t="s">
        <v>69</v>
      </c>
      <c r="AK141" s="46" t="s">
        <v>70</v>
      </c>
      <c r="AL141" s="50" t="s">
        <v>70</v>
      </c>
      <c r="AM141" s="50" t="s">
        <v>70</v>
      </c>
      <c r="AN141" s="46" t="s">
        <v>70</v>
      </c>
      <c r="AO141" s="46"/>
      <c r="AP141" s="51"/>
    </row>
    <row r="142" spans="1:42" ht="12.75">
      <c r="A142" s="17" t="s">
        <v>54</v>
      </c>
      <c r="B142" s="17" t="s">
        <v>37</v>
      </c>
      <c r="C142" s="17">
        <v>11</v>
      </c>
      <c r="D142" s="16">
        <v>3.75</v>
      </c>
      <c r="E142" s="17" t="s">
        <v>58</v>
      </c>
      <c r="F142" s="35" t="s">
        <v>52</v>
      </c>
      <c r="G142" s="17" t="s">
        <v>40</v>
      </c>
      <c r="H142" s="18"/>
      <c r="I142" s="19"/>
      <c r="J142" s="17"/>
      <c r="K142" s="17"/>
      <c r="L142" s="17"/>
      <c r="M142" s="17"/>
      <c r="N142" s="17"/>
      <c r="O142" s="17"/>
      <c r="P142" s="17"/>
      <c r="Q142" s="17"/>
      <c r="R142" s="17"/>
      <c r="S142" s="20"/>
      <c r="T142" s="17"/>
      <c r="U142" s="17"/>
      <c r="V142" s="16"/>
      <c r="W142" s="17"/>
      <c r="X142" s="21"/>
      <c r="Y142" s="21"/>
      <c r="Z142" s="21"/>
      <c r="AA142" s="17"/>
      <c r="AB142" s="17"/>
      <c r="AC142" s="46" t="s">
        <v>72</v>
      </c>
      <c r="AD142" s="46">
        <v>5</v>
      </c>
      <c r="AE142" s="48">
        <v>37048</v>
      </c>
      <c r="AF142" s="49">
        <v>0.6180555555555556</v>
      </c>
      <c r="AG142" s="46">
        <v>46</v>
      </c>
      <c r="AH142" s="46" t="s">
        <v>69</v>
      </c>
      <c r="AI142" s="46"/>
      <c r="AJ142" s="47" t="s">
        <v>69</v>
      </c>
      <c r="AK142" s="46"/>
      <c r="AL142" s="50" t="s">
        <v>70</v>
      </c>
      <c r="AM142" s="50" t="s">
        <v>70</v>
      </c>
      <c r="AN142" s="46" t="s">
        <v>70</v>
      </c>
      <c r="AO142" s="46"/>
      <c r="AP142" s="51"/>
    </row>
    <row r="143" spans="1:42" ht="12.75">
      <c r="A143" s="17" t="s">
        <v>54</v>
      </c>
      <c r="B143" s="17" t="s">
        <v>37</v>
      </c>
      <c r="C143" s="17">
        <v>11</v>
      </c>
      <c r="D143" s="16">
        <v>3.75</v>
      </c>
      <c r="E143" s="17" t="s">
        <v>58</v>
      </c>
      <c r="F143" s="35" t="s">
        <v>52</v>
      </c>
      <c r="G143" s="17" t="s">
        <v>40</v>
      </c>
      <c r="H143" s="18"/>
      <c r="I143" s="19"/>
      <c r="J143" s="17"/>
      <c r="K143" s="17"/>
      <c r="L143" s="17"/>
      <c r="M143" s="17"/>
      <c r="N143" s="17"/>
      <c r="O143" s="17"/>
      <c r="P143" s="17"/>
      <c r="Q143" s="17"/>
      <c r="R143" s="17"/>
      <c r="S143" s="20"/>
      <c r="T143" s="17"/>
      <c r="U143" s="17"/>
      <c r="V143" s="16"/>
      <c r="W143" s="17"/>
      <c r="X143" s="21"/>
      <c r="Y143" s="21"/>
      <c r="Z143" s="21"/>
      <c r="AA143" s="17"/>
      <c r="AB143" s="17"/>
      <c r="AC143" s="46" t="s">
        <v>73</v>
      </c>
      <c r="AD143" s="46">
        <v>5</v>
      </c>
      <c r="AE143" s="48">
        <v>37048</v>
      </c>
      <c r="AF143" s="49">
        <v>0.6222222222222222</v>
      </c>
      <c r="AG143" s="46">
        <v>230</v>
      </c>
      <c r="AH143" s="46" t="s">
        <v>69</v>
      </c>
      <c r="AI143" s="46"/>
      <c r="AJ143" s="47" t="s">
        <v>69</v>
      </c>
      <c r="AK143" s="46"/>
      <c r="AL143" s="50" t="s">
        <v>70</v>
      </c>
      <c r="AM143" s="50" t="s">
        <v>70</v>
      </c>
      <c r="AN143" s="46" t="s">
        <v>70</v>
      </c>
      <c r="AO143" s="46"/>
      <c r="AP143" s="51"/>
    </row>
    <row r="144" spans="1:42" ht="12.75">
      <c r="A144" s="17" t="s">
        <v>54</v>
      </c>
      <c r="B144" s="17" t="s">
        <v>37</v>
      </c>
      <c r="C144" s="17">
        <v>11</v>
      </c>
      <c r="D144" s="16">
        <v>3.75</v>
      </c>
      <c r="E144" s="17" t="s">
        <v>58</v>
      </c>
      <c r="F144" s="35" t="s">
        <v>52</v>
      </c>
      <c r="G144" s="17" t="s">
        <v>40</v>
      </c>
      <c r="H144" s="18"/>
      <c r="I144" s="19"/>
      <c r="J144" s="17"/>
      <c r="K144" s="17"/>
      <c r="L144" s="17"/>
      <c r="M144" s="17"/>
      <c r="N144" s="17"/>
      <c r="O144" s="17"/>
      <c r="P144" s="17"/>
      <c r="Q144" s="17"/>
      <c r="R144" s="17"/>
      <c r="S144" s="20"/>
      <c r="T144" s="17"/>
      <c r="U144" s="17"/>
      <c r="V144" s="16"/>
      <c r="W144" s="17"/>
      <c r="X144" s="21"/>
      <c r="Y144" s="21"/>
      <c r="Z144" s="21"/>
      <c r="AA144" s="17"/>
      <c r="AB144" s="17"/>
      <c r="AC144" s="46" t="s">
        <v>72</v>
      </c>
      <c r="AD144" s="46">
        <v>6</v>
      </c>
      <c r="AE144" s="48">
        <v>37048</v>
      </c>
      <c r="AF144" s="49">
        <v>0.6326388888888889</v>
      </c>
      <c r="AG144" s="46">
        <v>40</v>
      </c>
      <c r="AH144" s="46" t="s">
        <v>69</v>
      </c>
      <c r="AI144" s="46"/>
      <c r="AJ144" s="47" t="s">
        <v>69</v>
      </c>
      <c r="AK144" s="46"/>
      <c r="AL144" s="50" t="s">
        <v>70</v>
      </c>
      <c r="AM144" s="50" t="s">
        <v>70</v>
      </c>
      <c r="AN144" s="46" t="s">
        <v>70</v>
      </c>
      <c r="AO144" s="46"/>
      <c r="AP144" s="51"/>
    </row>
    <row r="145" spans="1:42" ht="12.75">
      <c r="A145" s="23" t="s">
        <v>54</v>
      </c>
      <c r="B145" s="23" t="s">
        <v>37</v>
      </c>
      <c r="C145" s="23">
        <v>11</v>
      </c>
      <c r="D145" s="22">
        <v>3.75</v>
      </c>
      <c r="E145" s="23" t="s">
        <v>58</v>
      </c>
      <c r="F145" s="36" t="s">
        <v>52</v>
      </c>
      <c r="G145" s="23" t="s">
        <v>40</v>
      </c>
      <c r="H145" s="24"/>
      <c r="I145" s="25"/>
      <c r="J145" s="23"/>
      <c r="K145" s="23"/>
      <c r="L145" s="23"/>
      <c r="M145" s="23"/>
      <c r="N145" s="23"/>
      <c r="O145" s="23"/>
      <c r="P145" s="23"/>
      <c r="Q145" s="23"/>
      <c r="R145" s="23"/>
      <c r="S145" s="26"/>
      <c r="T145" s="23"/>
      <c r="U145" s="23"/>
      <c r="V145" s="22"/>
      <c r="W145" s="23"/>
      <c r="X145" s="27"/>
      <c r="Y145" s="27"/>
      <c r="Z145" s="27"/>
      <c r="AA145" s="23"/>
      <c r="AB145" s="23"/>
      <c r="AC145" s="52" t="s">
        <v>73</v>
      </c>
      <c r="AD145" s="52">
        <v>6</v>
      </c>
      <c r="AE145" s="54">
        <v>37048</v>
      </c>
      <c r="AF145" s="55">
        <v>0.6368055555555555</v>
      </c>
      <c r="AG145" s="52">
        <v>169</v>
      </c>
      <c r="AH145" s="52" t="s">
        <v>69</v>
      </c>
      <c r="AI145" s="52" t="s">
        <v>70</v>
      </c>
      <c r="AJ145" s="53" t="s">
        <v>69</v>
      </c>
      <c r="AK145" s="52" t="s">
        <v>70</v>
      </c>
      <c r="AL145" s="56" t="s">
        <v>70</v>
      </c>
      <c r="AM145" s="56" t="s">
        <v>70</v>
      </c>
      <c r="AN145" s="52" t="s">
        <v>70</v>
      </c>
      <c r="AO145" s="52"/>
      <c r="AP145" s="57"/>
    </row>
    <row r="146" spans="1:42" ht="12.75">
      <c r="A146" s="61" t="s">
        <v>51</v>
      </c>
      <c r="B146" s="62" t="s">
        <v>37</v>
      </c>
      <c r="C146" s="62">
        <v>11</v>
      </c>
      <c r="D146" s="62">
        <v>3.75</v>
      </c>
      <c r="E146" s="62" t="s">
        <v>38</v>
      </c>
      <c r="F146" s="62" t="s">
        <v>52</v>
      </c>
      <c r="G146" s="62" t="s">
        <v>40</v>
      </c>
      <c r="H146" s="63">
        <v>37013</v>
      </c>
      <c r="I146" s="64">
        <v>0.513888888888889</v>
      </c>
      <c r="J146" s="62" t="s">
        <v>41</v>
      </c>
      <c r="K146" s="62">
        <v>1817.26</v>
      </c>
      <c r="L146" s="62">
        <v>1830.5</v>
      </c>
      <c r="M146" s="62">
        <v>1856.25</v>
      </c>
      <c r="N146" s="62">
        <v>1938.91</v>
      </c>
      <c r="O146" s="62">
        <v>1886.77</v>
      </c>
      <c r="P146" s="62">
        <v>1958.67</v>
      </c>
      <c r="Q146" s="62">
        <v>1835.5</v>
      </c>
      <c r="R146" s="62">
        <v>1874.84</v>
      </c>
      <c r="S146" s="65">
        <v>15.36</v>
      </c>
      <c r="T146" s="62">
        <v>2134</v>
      </c>
      <c r="U146" s="62">
        <v>80.2</v>
      </c>
      <c r="V146" s="61">
        <v>98</v>
      </c>
      <c r="W146" s="62">
        <v>6.023</v>
      </c>
      <c r="X146" s="66">
        <v>60.1</v>
      </c>
      <c r="Y146" s="66">
        <v>56</v>
      </c>
      <c r="Z146" s="66">
        <v>56</v>
      </c>
      <c r="AA146" s="62">
        <v>72</v>
      </c>
      <c r="AB146" s="62">
        <v>30.49</v>
      </c>
      <c r="AC146" s="67" t="s">
        <v>41</v>
      </c>
      <c r="AD146" s="94">
        <v>1</v>
      </c>
      <c r="AE146" s="68">
        <v>37013</v>
      </c>
      <c r="AF146" s="69">
        <v>0.5659722222222222</v>
      </c>
      <c r="AG146" s="67">
        <v>30</v>
      </c>
      <c r="AH146" s="67">
        <v>0.475</v>
      </c>
      <c r="AI146" s="67">
        <v>30</v>
      </c>
      <c r="AJ146" s="67">
        <v>0.52</v>
      </c>
      <c r="AK146" s="67">
        <v>30</v>
      </c>
      <c r="AL146" s="70">
        <v>56</v>
      </c>
      <c r="AM146" s="70">
        <v>56</v>
      </c>
      <c r="AN146" s="67">
        <v>56</v>
      </c>
      <c r="AO146" s="67">
        <v>72</v>
      </c>
      <c r="AP146" s="71">
        <v>30.49</v>
      </c>
    </row>
    <row r="147" spans="1:42" ht="12.75">
      <c r="A147" s="72" t="s">
        <v>51</v>
      </c>
      <c r="B147" s="73" t="s">
        <v>37</v>
      </c>
      <c r="C147" s="73">
        <v>11</v>
      </c>
      <c r="D147" s="73">
        <v>3.75</v>
      </c>
      <c r="E147" s="73" t="s">
        <v>38</v>
      </c>
      <c r="F147" s="73" t="s">
        <v>52</v>
      </c>
      <c r="G147" s="73" t="s">
        <v>40</v>
      </c>
      <c r="H147" s="74">
        <v>37013</v>
      </c>
      <c r="I147" s="75">
        <v>0.513888888888889</v>
      </c>
      <c r="J147" s="73" t="s">
        <v>41</v>
      </c>
      <c r="K147" s="73">
        <v>1817.26</v>
      </c>
      <c r="L147" s="73">
        <v>1830.5</v>
      </c>
      <c r="M147" s="73">
        <v>1856.25</v>
      </c>
      <c r="N147" s="73">
        <v>1938.91</v>
      </c>
      <c r="O147" s="73">
        <v>1886.77</v>
      </c>
      <c r="P147" s="73">
        <v>1958.67</v>
      </c>
      <c r="Q147" s="73">
        <v>1835.5</v>
      </c>
      <c r="R147" s="73">
        <v>1874.84</v>
      </c>
      <c r="S147" s="76">
        <v>15.36</v>
      </c>
      <c r="T147" s="73">
        <v>2134</v>
      </c>
      <c r="U147" s="73">
        <v>80.2</v>
      </c>
      <c r="V147" s="72">
        <v>98</v>
      </c>
      <c r="W147" s="73">
        <v>6.023</v>
      </c>
      <c r="X147" s="77">
        <v>60.1</v>
      </c>
      <c r="Y147" s="77">
        <v>56</v>
      </c>
      <c r="Z147" s="77">
        <v>56</v>
      </c>
      <c r="AA147" s="73">
        <v>72</v>
      </c>
      <c r="AB147" s="73">
        <v>30.49</v>
      </c>
      <c r="AC147" s="78" t="s">
        <v>43</v>
      </c>
      <c r="AD147" s="95">
        <v>1</v>
      </c>
      <c r="AE147" s="79">
        <v>37013</v>
      </c>
      <c r="AF147" s="80">
        <v>0.5805555555555556</v>
      </c>
      <c r="AG147" s="78">
        <v>75</v>
      </c>
      <c r="AH147" s="78">
        <v>0.16</v>
      </c>
      <c r="AI147" s="78">
        <v>75</v>
      </c>
      <c r="AJ147" s="78">
        <v>0.16</v>
      </c>
      <c r="AK147" s="78">
        <v>75</v>
      </c>
      <c r="AL147" s="81">
        <v>57.6</v>
      </c>
      <c r="AM147" s="81">
        <v>56</v>
      </c>
      <c r="AN147" s="78">
        <v>56</v>
      </c>
      <c r="AO147" s="78">
        <v>72</v>
      </c>
      <c r="AP147" s="82">
        <v>30.49</v>
      </c>
    </row>
    <row r="148" spans="1:42" ht="12.75">
      <c r="A148" s="72" t="s">
        <v>51</v>
      </c>
      <c r="B148" s="73" t="s">
        <v>37</v>
      </c>
      <c r="C148" s="73">
        <v>11</v>
      </c>
      <c r="D148" s="73">
        <v>3.75</v>
      </c>
      <c r="E148" s="73" t="s">
        <v>38</v>
      </c>
      <c r="F148" s="73" t="s">
        <v>52</v>
      </c>
      <c r="G148" s="73" t="s">
        <v>40</v>
      </c>
      <c r="H148" s="74">
        <v>37013</v>
      </c>
      <c r="I148" s="75">
        <v>0.513888888888889</v>
      </c>
      <c r="J148" s="73" t="s">
        <v>41</v>
      </c>
      <c r="K148" s="73">
        <v>1817.26</v>
      </c>
      <c r="L148" s="73">
        <v>1830.5</v>
      </c>
      <c r="M148" s="73">
        <v>1856.25</v>
      </c>
      <c r="N148" s="73">
        <v>1938.91</v>
      </c>
      <c r="O148" s="73">
        <v>1886.77</v>
      </c>
      <c r="P148" s="73">
        <v>1958.67</v>
      </c>
      <c r="Q148" s="73">
        <v>1835.5</v>
      </c>
      <c r="R148" s="73">
        <v>1874.84</v>
      </c>
      <c r="S148" s="76">
        <v>15.36</v>
      </c>
      <c r="T148" s="73">
        <v>2134</v>
      </c>
      <c r="U148" s="73">
        <v>80.2</v>
      </c>
      <c r="V148" s="72">
        <v>98</v>
      </c>
      <c r="W148" s="73">
        <v>6.023</v>
      </c>
      <c r="X148" s="77">
        <v>60.1</v>
      </c>
      <c r="Y148" s="77">
        <v>56</v>
      </c>
      <c r="Z148" s="77">
        <v>56</v>
      </c>
      <c r="AA148" s="73">
        <v>72</v>
      </c>
      <c r="AB148" s="73">
        <v>30.49</v>
      </c>
      <c r="AC148" s="78" t="s">
        <v>41</v>
      </c>
      <c r="AD148" s="95">
        <v>2</v>
      </c>
      <c r="AE148" s="79">
        <v>37013</v>
      </c>
      <c r="AF148" s="80">
        <v>0.5902777777777778</v>
      </c>
      <c r="AG148" s="78">
        <v>34</v>
      </c>
      <c r="AH148" s="78">
        <v>0.12</v>
      </c>
      <c r="AI148" s="78">
        <v>33</v>
      </c>
      <c r="AJ148" s="78">
        <v>0.16</v>
      </c>
      <c r="AK148" s="78">
        <v>34</v>
      </c>
      <c r="AL148" s="81">
        <v>57.9</v>
      </c>
      <c r="AM148" s="81">
        <v>56</v>
      </c>
      <c r="AN148" s="78">
        <v>56</v>
      </c>
      <c r="AO148" s="78">
        <v>72</v>
      </c>
      <c r="AP148" s="82">
        <v>30.49</v>
      </c>
    </row>
    <row r="149" spans="1:42" ht="12.75">
      <c r="A149" s="72" t="s">
        <v>51</v>
      </c>
      <c r="B149" s="73" t="s">
        <v>37</v>
      </c>
      <c r="C149" s="73">
        <v>11</v>
      </c>
      <c r="D149" s="73">
        <v>3.75</v>
      </c>
      <c r="E149" s="73" t="s">
        <v>38</v>
      </c>
      <c r="F149" s="73" t="s">
        <v>52</v>
      </c>
      <c r="G149" s="73" t="s">
        <v>40</v>
      </c>
      <c r="H149" s="74">
        <v>37013</v>
      </c>
      <c r="I149" s="75">
        <v>0.513888888888889</v>
      </c>
      <c r="J149" s="73" t="s">
        <v>41</v>
      </c>
      <c r="K149" s="73">
        <v>1817.26</v>
      </c>
      <c r="L149" s="73">
        <v>1830.5</v>
      </c>
      <c r="M149" s="73">
        <v>1856.25</v>
      </c>
      <c r="N149" s="73">
        <v>1938.91</v>
      </c>
      <c r="O149" s="73">
        <v>1886.77</v>
      </c>
      <c r="P149" s="73">
        <v>1958.67</v>
      </c>
      <c r="Q149" s="73">
        <v>1835.5</v>
      </c>
      <c r="R149" s="73">
        <v>1874.84</v>
      </c>
      <c r="S149" s="76">
        <v>15.36</v>
      </c>
      <c r="T149" s="73">
        <v>2134</v>
      </c>
      <c r="U149" s="73">
        <v>80.2</v>
      </c>
      <c r="V149" s="72">
        <v>98</v>
      </c>
      <c r="W149" s="73">
        <v>6.023</v>
      </c>
      <c r="X149" s="77">
        <v>60.1</v>
      </c>
      <c r="Y149" s="77">
        <v>56</v>
      </c>
      <c r="Z149" s="77">
        <v>56</v>
      </c>
      <c r="AA149" s="73">
        <v>72</v>
      </c>
      <c r="AB149" s="73">
        <v>30.49</v>
      </c>
      <c r="AC149" s="78" t="s">
        <v>43</v>
      </c>
      <c r="AD149" s="95">
        <v>2</v>
      </c>
      <c r="AE149" s="79">
        <v>37014</v>
      </c>
      <c r="AF149" s="80">
        <v>0.4895833333333333</v>
      </c>
      <c r="AG149" s="78">
        <v>112</v>
      </c>
      <c r="AH149" s="78">
        <v>0.52</v>
      </c>
      <c r="AI149" s="78">
        <v>112</v>
      </c>
      <c r="AJ149" s="78">
        <v>0.63</v>
      </c>
      <c r="AK149" s="78">
        <v>112</v>
      </c>
      <c r="AL149" s="81">
        <v>57.8</v>
      </c>
      <c r="AM149" s="81">
        <v>56</v>
      </c>
      <c r="AN149" s="78">
        <v>56</v>
      </c>
      <c r="AO149" s="78">
        <v>72</v>
      </c>
      <c r="AP149" s="82">
        <v>30.39</v>
      </c>
    </row>
    <row r="150" spans="1:42" ht="12.75">
      <c r="A150" s="72" t="s">
        <v>51</v>
      </c>
      <c r="B150" s="73" t="s">
        <v>37</v>
      </c>
      <c r="C150" s="73">
        <v>11</v>
      </c>
      <c r="D150" s="73">
        <v>3.75</v>
      </c>
      <c r="E150" s="73" t="s">
        <v>38</v>
      </c>
      <c r="F150" s="73" t="s">
        <v>52</v>
      </c>
      <c r="G150" s="73" t="s">
        <v>40</v>
      </c>
      <c r="H150" s="74">
        <v>37013</v>
      </c>
      <c r="I150" s="75">
        <v>0.513888888888889</v>
      </c>
      <c r="J150" s="73" t="s">
        <v>41</v>
      </c>
      <c r="K150" s="73">
        <v>1817.26</v>
      </c>
      <c r="L150" s="73">
        <v>1830.5</v>
      </c>
      <c r="M150" s="73">
        <v>1856.25</v>
      </c>
      <c r="N150" s="73">
        <v>1938.91</v>
      </c>
      <c r="O150" s="73">
        <v>1886.77</v>
      </c>
      <c r="P150" s="73">
        <v>1958.67</v>
      </c>
      <c r="Q150" s="73">
        <v>1835.5</v>
      </c>
      <c r="R150" s="73">
        <v>1874.84</v>
      </c>
      <c r="S150" s="76">
        <v>15.36</v>
      </c>
      <c r="T150" s="73">
        <v>2134</v>
      </c>
      <c r="U150" s="73">
        <v>80.2</v>
      </c>
      <c r="V150" s="72">
        <v>98</v>
      </c>
      <c r="W150" s="73">
        <v>6.023</v>
      </c>
      <c r="X150" s="77">
        <v>60.1</v>
      </c>
      <c r="Y150" s="77">
        <v>56</v>
      </c>
      <c r="Z150" s="77">
        <v>56</v>
      </c>
      <c r="AA150" s="73">
        <v>72</v>
      </c>
      <c r="AB150" s="73">
        <v>30.49</v>
      </c>
      <c r="AC150" s="78" t="s">
        <v>41</v>
      </c>
      <c r="AD150" s="95">
        <v>3</v>
      </c>
      <c r="AE150" s="79">
        <v>37014</v>
      </c>
      <c r="AF150" s="80">
        <v>0.5104166666666666</v>
      </c>
      <c r="AG150" s="78">
        <v>22</v>
      </c>
      <c r="AH150" s="78">
        <v>0.23</v>
      </c>
      <c r="AI150" s="78">
        <v>22</v>
      </c>
      <c r="AJ150" s="78">
        <v>0.23</v>
      </c>
      <c r="AK150" s="78">
        <v>21</v>
      </c>
      <c r="AL150" s="81">
        <v>55.2</v>
      </c>
      <c r="AM150" s="81">
        <v>56</v>
      </c>
      <c r="AN150" s="78">
        <v>56</v>
      </c>
      <c r="AO150" s="78">
        <v>72</v>
      </c>
      <c r="AP150" s="82">
        <v>30.39</v>
      </c>
    </row>
    <row r="151" spans="1:42" ht="12.75">
      <c r="A151" s="83" t="s">
        <v>51</v>
      </c>
      <c r="B151" s="84" t="s">
        <v>37</v>
      </c>
      <c r="C151" s="84">
        <v>11</v>
      </c>
      <c r="D151" s="84">
        <v>3.75</v>
      </c>
      <c r="E151" s="84" t="s">
        <v>38</v>
      </c>
      <c r="F151" s="84" t="s">
        <v>52</v>
      </c>
      <c r="G151" s="84" t="s">
        <v>40</v>
      </c>
      <c r="H151" s="85">
        <v>37013</v>
      </c>
      <c r="I151" s="86">
        <v>0.513888888888889</v>
      </c>
      <c r="J151" s="84" t="s">
        <v>41</v>
      </c>
      <c r="K151" s="84">
        <v>1817.26</v>
      </c>
      <c r="L151" s="84">
        <v>1830.5</v>
      </c>
      <c r="M151" s="84">
        <v>1856.25</v>
      </c>
      <c r="N151" s="84">
        <v>1938.91</v>
      </c>
      <c r="O151" s="84">
        <v>1886.77</v>
      </c>
      <c r="P151" s="84">
        <v>1958.67</v>
      </c>
      <c r="Q151" s="84">
        <v>1835.5</v>
      </c>
      <c r="R151" s="84">
        <v>1874.84</v>
      </c>
      <c r="S151" s="87">
        <v>15.36</v>
      </c>
      <c r="T151" s="84">
        <v>2134</v>
      </c>
      <c r="U151" s="84">
        <v>80.2</v>
      </c>
      <c r="V151" s="83">
        <v>98</v>
      </c>
      <c r="W151" s="84">
        <v>6.023</v>
      </c>
      <c r="X151" s="88">
        <v>60.1</v>
      </c>
      <c r="Y151" s="88">
        <v>56</v>
      </c>
      <c r="Z151" s="88">
        <v>56</v>
      </c>
      <c r="AA151" s="84">
        <v>72</v>
      </c>
      <c r="AB151" s="73">
        <v>30.49</v>
      </c>
      <c r="AC151" s="89" t="s">
        <v>43</v>
      </c>
      <c r="AD151" s="96">
        <v>3</v>
      </c>
      <c r="AE151" s="90">
        <v>37014</v>
      </c>
      <c r="AF151" s="91">
        <v>0.5152777777777778</v>
      </c>
      <c r="AG151" s="89">
        <v>88</v>
      </c>
      <c r="AH151" s="89">
        <v>0.22</v>
      </c>
      <c r="AI151" s="89">
        <v>87</v>
      </c>
      <c r="AJ151" s="89">
        <v>0.96</v>
      </c>
      <c r="AK151" s="89">
        <v>87</v>
      </c>
      <c r="AL151" s="92">
        <v>56.9</v>
      </c>
      <c r="AM151" s="92">
        <v>56</v>
      </c>
      <c r="AN151" s="89">
        <v>56</v>
      </c>
      <c r="AO151" s="89">
        <v>72</v>
      </c>
      <c r="AP151" s="93">
        <v>30.39</v>
      </c>
    </row>
    <row r="152" spans="1:42" ht="12.75">
      <c r="A152" s="61" t="s">
        <v>51</v>
      </c>
      <c r="B152" s="62" t="s">
        <v>37</v>
      </c>
      <c r="C152" s="62">
        <v>11</v>
      </c>
      <c r="D152" s="62">
        <v>3.75</v>
      </c>
      <c r="E152" s="62" t="s">
        <v>38</v>
      </c>
      <c r="F152" s="62" t="s">
        <v>52</v>
      </c>
      <c r="G152" s="62" t="s">
        <v>40</v>
      </c>
      <c r="H152" s="63">
        <v>37014</v>
      </c>
      <c r="I152" s="64">
        <v>0.5520833333333334</v>
      </c>
      <c r="J152" s="62" t="s">
        <v>41</v>
      </c>
      <c r="K152" s="62">
        <v>1852.75</v>
      </c>
      <c r="L152" s="62">
        <v>1834.97</v>
      </c>
      <c r="M152" s="62">
        <v>1857.69</v>
      </c>
      <c r="N152" s="62">
        <v>1946.52</v>
      </c>
      <c r="O152" s="62">
        <v>1896.89</v>
      </c>
      <c r="P152" s="62">
        <v>1963.47</v>
      </c>
      <c r="Q152" s="62">
        <v>1820.48</v>
      </c>
      <c r="R152" s="62">
        <v>1881.83</v>
      </c>
      <c r="S152" s="65">
        <v>15.9</v>
      </c>
      <c r="T152" s="62">
        <v>2088</v>
      </c>
      <c r="U152" s="62">
        <v>78.47</v>
      </c>
      <c r="V152" s="61">
        <v>98</v>
      </c>
      <c r="W152" s="62">
        <v>6.023</v>
      </c>
      <c r="X152" s="66">
        <v>62.8</v>
      </c>
      <c r="Y152" s="66">
        <v>56</v>
      </c>
      <c r="Z152" s="66">
        <v>58</v>
      </c>
      <c r="AA152" s="61">
        <v>72</v>
      </c>
      <c r="AB152" s="62">
        <v>30.36</v>
      </c>
      <c r="AC152" s="127" t="s">
        <v>41</v>
      </c>
      <c r="AD152" s="94">
        <v>4</v>
      </c>
      <c r="AE152" s="68">
        <v>37014</v>
      </c>
      <c r="AF152" s="69">
        <v>0.5930555555555556</v>
      </c>
      <c r="AG152" s="67">
        <v>31</v>
      </c>
      <c r="AH152" s="67">
        <v>0.19</v>
      </c>
      <c r="AI152" s="67">
        <v>30</v>
      </c>
      <c r="AJ152" s="67">
        <v>0.68</v>
      </c>
      <c r="AK152" s="67">
        <v>29</v>
      </c>
      <c r="AL152" s="70">
        <v>57.1</v>
      </c>
      <c r="AM152" s="70">
        <v>56</v>
      </c>
      <c r="AN152" s="67">
        <v>58</v>
      </c>
      <c r="AO152" s="67">
        <v>72</v>
      </c>
      <c r="AP152" s="71">
        <v>30.36</v>
      </c>
    </row>
    <row r="153" spans="1:42" ht="12.75">
      <c r="A153" s="72" t="s">
        <v>51</v>
      </c>
      <c r="B153" s="73" t="s">
        <v>37</v>
      </c>
      <c r="C153" s="73">
        <v>11</v>
      </c>
      <c r="D153" s="73">
        <v>3.75</v>
      </c>
      <c r="E153" s="73" t="s">
        <v>38</v>
      </c>
      <c r="F153" s="73" t="s">
        <v>52</v>
      </c>
      <c r="G153" s="73" t="s">
        <v>40</v>
      </c>
      <c r="H153" s="74">
        <v>37014</v>
      </c>
      <c r="I153" s="75">
        <v>0.5520833333333334</v>
      </c>
      <c r="J153" s="73" t="s">
        <v>41</v>
      </c>
      <c r="K153" s="73">
        <v>1852.75</v>
      </c>
      <c r="L153" s="73">
        <v>1834.97</v>
      </c>
      <c r="M153" s="73">
        <v>1857.69</v>
      </c>
      <c r="N153" s="73">
        <v>1946.52</v>
      </c>
      <c r="O153" s="73">
        <v>1896.89</v>
      </c>
      <c r="P153" s="73">
        <v>1963.47</v>
      </c>
      <c r="Q153" s="73">
        <v>1820.48</v>
      </c>
      <c r="R153" s="73">
        <v>1881.83</v>
      </c>
      <c r="S153" s="76">
        <v>15.9</v>
      </c>
      <c r="T153" s="73">
        <v>2088</v>
      </c>
      <c r="U153" s="73">
        <v>78.47</v>
      </c>
      <c r="V153" s="72">
        <v>98</v>
      </c>
      <c r="W153" s="73">
        <v>6.023</v>
      </c>
      <c r="X153" s="77">
        <v>62.8</v>
      </c>
      <c r="Y153" s="77">
        <v>56</v>
      </c>
      <c r="Z153" s="77">
        <v>58</v>
      </c>
      <c r="AA153" s="72">
        <v>72</v>
      </c>
      <c r="AB153" s="73">
        <v>30.36</v>
      </c>
      <c r="AC153" s="128" t="s">
        <v>43</v>
      </c>
      <c r="AD153" s="95">
        <v>4</v>
      </c>
      <c r="AE153" s="79">
        <v>37014</v>
      </c>
      <c r="AF153" s="80">
        <v>0.6041666666666666</v>
      </c>
      <c r="AG153" s="78">
        <v>67</v>
      </c>
      <c r="AH153" s="78">
        <v>0.85</v>
      </c>
      <c r="AI153" s="78">
        <v>67</v>
      </c>
      <c r="AJ153" s="78">
        <v>0.37</v>
      </c>
      <c r="AK153" s="78">
        <v>67</v>
      </c>
      <c r="AL153" s="81">
        <v>57.3</v>
      </c>
      <c r="AM153" s="81">
        <v>56</v>
      </c>
      <c r="AN153" s="78">
        <v>58</v>
      </c>
      <c r="AO153" s="78">
        <v>72</v>
      </c>
      <c r="AP153" s="82">
        <v>30.36</v>
      </c>
    </row>
    <row r="154" spans="1:42" ht="12.75">
      <c r="A154" s="72" t="s">
        <v>51</v>
      </c>
      <c r="B154" s="73" t="s">
        <v>37</v>
      </c>
      <c r="C154" s="73">
        <v>11</v>
      </c>
      <c r="D154" s="73">
        <v>3.75</v>
      </c>
      <c r="E154" s="73" t="s">
        <v>38</v>
      </c>
      <c r="F154" s="73" t="s">
        <v>52</v>
      </c>
      <c r="G154" s="73" t="s">
        <v>40</v>
      </c>
      <c r="H154" s="74">
        <v>37014</v>
      </c>
      <c r="I154" s="75">
        <v>0.5520833333333334</v>
      </c>
      <c r="J154" s="73" t="s">
        <v>41</v>
      </c>
      <c r="K154" s="73">
        <v>1852.75</v>
      </c>
      <c r="L154" s="73">
        <v>1834.97</v>
      </c>
      <c r="M154" s="73">
        <v>1857.69</v>
      </c>
      <c r="N154" s="73">
        <v>1946.52</v>
      </c>
      <c r="O154" s="73">
        <v>1896.89</v>
      </c>
      <c r="P154" s="73">
        <v>1963.47</v>
      </c>
      <c r="Q154" s="73">
        <v>1820.48</v>
      </c>
      <c r="R154" s="73">
        <v>1881.83</v>
      </c>
      <c r="S154" s="76">
        <v>15.9</v>
      </c>
      <c r="T154" s="73">
        <v>2088</v>
      </c>
      <c r="U154" s="73">
        <v>78.47</v>
      </c>
      <c r="V154" s="72">
        <v>98</v>
      </c>
      <c r="W154" s="73">
        <v>6.023</v>
      </c>
      <c r="X154" s="77">
        <v>62.8</v>
      </c>
      <c r="Y154" s="77">
        <v>56</v>
      </c>
      <c r="Z154" s="77">
        <v>58</v>
      </c>
      <c r="AA154" s="72">
        <v>72</v>
      </c>
      <c r="AB154" s="73">
        <v>30.36</v>
      </c>
      <c r="AC154" s="128" t="s">
        <v>41</v>
      </c>
      <c r="AD154" s="95">
        <v>5</v>
      </c>
      <c r="AE154" s="79">
        <v>37014</v>
      </c>
      <c r="AF154" s="80">
        <v>0.611111111111111</v>
      </c>
      <c r="AG154" s="78">
        <v>28</v>
      </c>
      <c r="AH154" s="78">
        <v>0.02</v>
      </c>
      <c r="AI154" s="78">
        <v>27</v>
      </c>
      <c r="AJ154" s="78">
        <v>0.41</v>
      </c>
      <c r="AK154" s="78">
        <v>27</v>
      </c>
      <c r="AL154" s="81">
        <v>57.4</v>
      </c>
      <c r="AM154" s="81">
        <v>56</v>
      </c>
      <c r="AN154" s="78">
        <v>58</v>
      </c>
      <c r="AO154" s="78">
        <v>72</v>
      </c>
      <c r="AP154" s="82">
        <v>30.36</v>
      </c>
    </row>
    <row r="155" spans="1:42" ht="12.75">
      <c r="A155" s="72" t="s">
        <v>51</v>
      </c>
      <c r="B155" s="73" t="s">
        <v>37</v>
      </c>
      <c r="C155" s="73">
        <v>11</v>
      </c>
      <c r="D155" s="73">
        <v>3.75</v>
      </c>
      <c r="E155" s="73" t="s">
        <v>38</v>
      </c>
      <c r="F155" s="73" t="s">
        <v>52</v>
      </c>
      <c r="G155" s="73" t="s">
        <v>40</v>
      </c>
      <c r="H155" s="74">
        <v>37014</v>
      </c>
      <c r="I155" s="75">
        <v>0.5520833333333334</v>
      </c>
      <c r="J155" s="73" t="s">
        <v>41</v>
      </c>
      <c r="K155" s="73">
        <v>1852.75</v>
      </c>
      <c r="L155" s="73">
        <v>1834.97</v>
      </c>
      <c r="M155" s="73">
        <v>1857.69</v>
      </c>
      <c r="N155" s="73">
        <v>1946.52</v>
      </c>
      <c r="O155" s="73">
        <v>1896.89</v>
      </c>
      <c r="P155" s="73">
        <v>1963.47</v>
      </c>
      <c r="Q155" s="73">
        <v>1820.48</v>
      </c>
      <c r="R155" s="73">
        <v>1881.83</v>
      </c>
      <c r="S155" s="76">
        <v>15.9</v>
      </c>
      <c r="T155" s="73">
        <v>2088</v>
      </c>
      <c r="U155" s="73">
        <v>78.47</v>
      </c>
      <c r="V155" s="72">
        <v>98</v>
      </c>
      <c r="W155" s="73">
        <v>6.023</v>
      </c>
      <c r="X155" s="77">
        <v>62.8</v>
      </c>
      <c r="Y155" s="77">
        <v>56</v>
      </c>
      <c r="Z155" s="77">
        <v>58</v>
      </c>
      <c r="AA155" s="72">
        <v>72</v>
      </c>
      <c r="AB155" s="73">
        <v>30.36</v>
      </c>
      <c r="AC155" s="128" t="s">
        <v>43</v>
      </c>
      <c r="AD155" s="95">
        <v>5</v>
      </c>
      <c r="AE155" s="79">
        <v>37014</v>
      </c>
      <c r="AF155" s="80">
        <v>0.6180555555555556</v>
      </c>
      <c r="AG155" s="78">
        <v>67</v>
      </c>
      <c r="AH155" s="78">
        <v>0.26</v>
      </c>
      <c r="AI155" s="78">
        <v>66</v>
      </c>
      <c r="AJ155" s="78">
        <v>0.61</v>
      </c>
      <c r="AK155" s="78">
        <v>66</v>
      </c>
      <c r="AL155" s="81">
        <v>58.1</v>
      </c>
      <c r="AM155" s="81">
        <v>56</v>
      </c>
      <c r="AN155" s="78">
        <v>58</v>
      </c>
      <c r="AO155" s="78">
        <v>72</v>
      </c>
      <c r="AP155" s="82">
        <v>30.36</v>
      </c>
    </row>
    <row r="156" spans="1:42" ht="12.75">
      <c r="A156" s="72" t="s">
        <v>51</v>
      </c>
      <c r="B156" s="73" t="s">
        <v>37</v>
      </c>
      <c r="C156" s="73">
        <v>11</v>
      </c>
      <c r="D156" s="73">
        <v>3.75</v>
      </c>
      <c r="E156" s="73" t="s">
        <v>38</v>
      </c>
      <c r="F156" s="73" t="s">
        <v>52</v>
      </c>
      <c r="G156" s="73" t="s">
        <v>40</v>
      </c>
      <c r="H156" s="74">
        <v>37014</v>
      </c>
      <c r="I156" s="75">
        <v>0.5520833333333334</v>
      </c>
      <c r="J156" s="73" t="s">
        <v>41</v>
      </c>
      <c r="K156" s="73">
        <v>1852.75</v>
      </c>
      <c r="L156" s="73">
        <v>1834.97</v>
      </c>
      <c r="M156" s="73">
        <v>1857.69</v>
      </c>
      <c r="N156" s="73">
        <v>1946.52</v>
      </c>
      <c r="O156" s="73">
        <v>1896.89</v>
      </c>
      <c r="P156" s="73">
        <v>1963.47</v>
      </c>
      <c r="Q156" s="73">
        <v>1820.48</v>
      </c>
      <c r="R156" s="73">
        <v>1881.83</v>
      </c>
      <c r="S156" s="76">
        <v>15.9</v>
      </c>
      <c r="T156" s="73">
        <v>2088</v>
      </c>
      <c r="U156" s="73">
        <v>78.47</v>
      </c>
      <c r="V156" s="72">
        <v>98</v>
      </c>
      <c r="W156" s="73">
        <v>6.023</v>
      </c>
      <c r="X156" s="77">
        <v>62.8</v>
      </c>
      <c r="Y156" s="77">
        <v>56</v>
      </c>
      <c r="Z156" s="77">
        <v>58</v>
      </c>
      <c r="AA156" s="72">
        <v>72</v>
      </c>
      <c r="AB156" s="73">
        <v>30.36</v>
      </c>
      <c r="AC156" s="128" t="s">
        <v>41</v>
      </c>
      <c r="AD156" s="95">
        <v>6</v>
      </c>
      <c r="AE156" s="79">
        <v>37014</v>
      </c>
      <c r="AF156" s="80">
        <v>0.6319444444444444</v>
      </c>
      <c r="AG156" s="78">
        <v>32</v>
      </c>
      <c r="AH156" s="78">
        <v>0.41</v>
      </c>
      <c r="AI156" s="78">
        <v>32</v>
      </c>
      <c r="AJ156" s="78">
        <v>0.35</v>
      </c>
      <c r="AK156" s="78">
        <v>32</v>
      </c>
      <c r="AL156" s="81">
        <v>58.8</v>
      </c>
      <c r="AM156" s="81">
        <v>56</v>
      </c>
      <c r="AN156" s="78">
        <v>58</v>
      </c>
      <c r="AO156" s="78">
        <v>72</v>
      </c>
      <c r="AP156" s="82">
        <v>30.36</v>
      </c>
    </row>
    <row r="157" spans="1:42" ht="12.75">
      <c r="A157" s="83" t="s">
        <v>51</v>
      </c>
      <c r="B157" s="84" t="s">
        <v>37</v>
      </c>
      <c r="C157" s="84">
        <v>11</v>
      </c>
      <c r="D157" s="84">
        <v>3.75</v>
      </c>
      <c r="E157" s="84" t="s">
        <v>38</v>
      </c>
      <c r="F157" s="84" t="s">
        <v>52</v>
      </c>
      <c r="G157" s="84" t="s">
        <v>40</v>
      </c>
      <c r="H157" s="85">
        <v>37014</v>
      </c>
      <c r="I157" s="86">
        <v>0.5520833333333334</v>
      </c>
      <c r="J157" s="84" t="s">
        <v>41</v>
      </c>
      <c r="K157" s="84">
        <v>1852.75</v>
      </c>
      <c r="L157" s="84">
        <v>1834.97</v>
      </c>
      <c r="M157" s="84">
        <v>1857.69</v>
      </c>
      <c r="N157" s="84">
        <v>1946.52</v>
      </c>
      <c r="O157" s="84">
        <v>1896.89</v>
      </c>
      <c r="P157" s="84">
        <v>1963.47</v>
      </c>
      <c r="Q157" s="84">
        <v>1820.48</v>
      </c>
      <c r="R157" s="84">
        <v>1881.83</v>
      </c>
      <c r="S157" s="87">
        <v>15.9</v>
      </c>
      <c r="T157" s="84">
        <v>2088</v>
      </c>
      <c r="U157" s="84">
        <v>78.47</v>
      </c>
      <c r="V157" s="83">
        <v>98</v>
      </c>
      <c r="W157" s="73">
        <v>6.023</v>
      </c>
      <c r="X157" s="77">
        <v>62.8</v>
      </c>
      <c r="Y157" s="77">
        <v>56</v>
      </c>
      <c r="Z157" s="77">
        <v>58</v>
      </c>
      <c r="AA157" s="72">
        <v>72</v>
      </c>
      <c r="AB157" s="73">
        <v>30.36</v>
      </c>
      <c r="AC157" s="128" t="s">
        <v>43</v>
      </c>
      <c r="AD157" s="95">
        <v>6</v>
      </c>
      <c r="AE157" s="90">
        <v>37014</v>
      </c>
      <c r="AF157" s="91">
        <v>0.642361111111111</v>
      </c>
      <c r="AG157" s="89">
        <v>64</v>
      </c>
      <c r="AH157" s="89">
        <v>0.33</v>
      </c>
      <c r="AI157" s="89">
        <v>64</v>
      </c>
      <c r="AJ157" s="89">
        <v>0.75</v>
      </c>
      <c r="AK157" s="89">
        <v>64</v>
      </c>
      <c r="AL157" s="92">
        <v>60.3</v>
      </c>
      <c r="AM157" s="92">
        <v>56</v>
      </c>
      <c r="AN157" s="89">
        <v>58</v>
      </c>
      <c r="AO157" s="89">
        <v>72</v>
      </c>
      <c r="AP157" s="93">
        <v>30.36</v>
      </c>
    </row>
    <row r="158" spans="1:42" ht="12.75">
      <c r="A158" s="62" t="s">
        <v>51</v>
      </c>
      <c r="B158" s="73" t="s">
        <v>37</v>
      </c>
      <c r="C158" s="73">
        <v>11</v>
      </c>
      <c r="D158" s="73">
        <v>3.75</v>
      </c>
      <c r="E158" s="73" t="s">
        <v>38</v>
      </c>
      <c r="F158" s="73" t="s">
        <v>52</v>
      </c>
      <c r="G158" s="73" t="s">
        <v>40</v>
      </c>
      <c r="H158" s="74">
        <v>37015</v>
      </c>
      <c r="I158" s="75">
        <v>0.34375</v>
      </c>
      <c r="J158" s="62" t="s">
        <v>41</v>
      </c>
      <c r="K158" s="62">
        <v>1874.56</v>
      </c>
      <c r="L158" s="62">
        <v>1836.09</v>
      </c>
      <c r="M158" s="62">
        <v>1836.29</v>
      </c>
      <c r="N158" s="62">
        <v>1933.31</v>
      </c>
      <c r="O158" s="62">
        <v>1914.78</v>
      </c>
      <c r="P158" s="62">
        <v>1978.67</v>
      </c>
      <c r="Q158" s="62">
        <v>1825.97</v>
      </c>
      <c r="R158" s="62">
        <v>1885.67</v>
      </c>
      <c r="S158" s="65">
        <v>16.21</v>
      </c>
      <c r="T158" s="62">
        <v>2069</v>
      </c>
      <c r="U158" s="62">
        <v>77.76</v>
      </c>
      <c r="V158" s="61">
        <v>98</v>
      </c>
      <c r="W158" s="62">
        <v>6.023</v>
      </c>
      <c r="X158" s="97">
        <v>61.4</v>
      </c>
      <c r="Y158" s="66">
        <v>56</v>
      </c>
      <c r="Z158" s="98">
        <v>55</v>
      </c>
      <c r="AA158" s="62">
        <v>75</v>
      </c>
      <c r="AB158" s="62">
        <v>30.14</v>
      </c>
      <c r="AC158" s="67" t="s">
        <v>46</v>
      </c>
      <c r="AD158" s="94">
        <v>1</v>
      </c>
      <c r="AE158" s="79">
        <v>37015</v>
      </c>
      <c r="AF158" s="80">
        <v>0.375</v>
      </c>
      <c r="AG158" s="78">
        <v>47</v>
      </c>
      <c r="AH158" s="78">
        <v>0.13</v>
      </c>
      <c r="AI158" s="78">
        <v>45</v>
      </c>
      <c r="AJ158" s="95">
        <v>0.13</v>
      </c>
      <c r="AK158" s="67">
        <v>45</v>
      </c>
      <c r="AL158" s="70">
        <v>57</v>
      </c>
      <c r="AM158" s="70">
        <v>56</v>
      </c>
      <c r="AN158" s="67">
        <v>55</v>
      </c>
      <c r="AO158" s="67">
        <v>75</v>
      </c>
      <c r="AP158" s="71">
        <v>30.14</v>
      </c>
    </row>
    <row r="159" spans="1:42" ht="12.75">
      <c r="A159" s="73" t="s">
        <v>51</v>
      </c>
      <c r="B159" s="73" t="s">
        <v>37</v>
      </c>
      <c r="C159" s="73">
        <v>11</v>
      </c>
      <c r="D159" s="73">
        <v>3.75</v>
      </c>
      <c r="E159" s="73" t="s">
        <v>38</v>
      </c>
      <c r="F159" s="73" t="s">
        <v>52</v>
      </c>
      <c r="G159" s="73" t="s">
        <v>40</v>
      </c>
      <c r="H159" s="74">
        <v>37015</v>
      </c>
      <c r="I159" s="75">
        <v>0.34375</v>
      </c>
      <c r="J159" s="73" t="s">
        <v>41</v>
      </c>
      <c r="K159" s="73">
        <v>1874.56</v>
      </c>
      <c r="L159" s="73">
        <v>1836.09</v>
      </c>
      <c r="M159" s="73">
        <v>1836.29</v>
      </c>
      <c r="N159" s="73">
        <v>1933.31</v>
      </c>
      <c r="O159" s="73">
        <v>1914.78</v>
      </c>
      <c r="P159" s="73">
        <v>1978.67</v>
      </c>
      <c r="Q159" s="73">
        <v>1825.97</v>
      </c>
      <c r="R159" s="73">
        <v>1885.67</v>
      </c>
      <c r="S159" s="76">
        <v>16.21</v>
      </c>
      <c r="T159" s="73">
        <v>2069</v>
      </c>
      <c r="U159" s="73">
        <v>77.76</v>
      </c>
      <c r="V159" s="72">
        <v>98</v>
      </c>
      <c r="W159" s="73">
        <v>6.023</v>
      </c>
      <c r="X159" s="99">
        <v>61.4</v>
      </c>
      <c r="Y159" s="77">
        <v>56</v>
      </c>
      <c r="Z159" s="100">
        <v>55</v>
      </c>
      <c r="AA159" s="73">
        <v>75</v>
      </c>
      <c r="AB159" s="73">
        <v>30.14</v>
      </c>
      <c r="AC159" s="78" t="s">
        <v>47</v>
      </c>
      <c r="AD159" s="95">
        <v>1</v>
      </c>
      <c r="AE159" s="79">
        <v>37015</v>
      </c>
      <c r="AF159" s="80">
        <v>0.3826388888888889</v>
      </c>
      <c r="AG159" s="78">
        <v>215</v>
      </c>
      <c r="AH159" s="78">
        <v>0.29</v>
      </c>
      <c r="AI159" s="78">
        <v>214</v>
      </c>
      <c r="AJ159" s="95">
        <v>0.2</v>
      </c>
      <c r="AK159" s="78">
        <v>216</v>
      </c>
      <c r="AL159" s="81">
        <v>62.1</v>
      </c>
      <c r="AM159" s="81">
        <v>56</v>
      </c>
      <c r="AN159" s="78">
        <v>55</v>
      </c>
      <c r="AO159" s="78">
        <v>75</v>
      </c>
      <c r="AP159" s="82">
        <v>30.14</v>
      </c>
    </row>
    <row r="160" spans="1:42" ht="12.75">
      <c r="A160" s="73" t="s">
        <v>51</v>
      </c>
      <c r="B160" s="73" t="s">
        <v>37</v>
      </c>
      <c r="C160" s="73">
        <v>11</v>
      </c>
      <c r="D160" s="73">
        <v>3.75</v>
      </c>
      <c r="E160" s="73" t="s">
        <v>38</v>
      </c>
      <c r="F160" s="73" t="s">
        <v>52</v>
      </c>
      <c r="G160" s="73" t="s">
        <v>40</v>
      </c>
      <c r="H160" s="74">
        <v>37015</v>
      </c>
      <c r="I160" s="75">
        <v>0.34375</v>
      </c>
      <c r="J160" s="73" t="s">
        <v>41</v>
      </c>
      <c r="K160" s="73">
        <v>1874.56</v>
      </c>
      <c r="L160" s="73">
        <v>1836.09</v>
      </c>
      <c r="M160" s="73">
        <v>1836.29</v>
      </c>
      <c r="N160" s="73">
        <v>1933.31</v>
      </c>
      <c r="O160" s="73">
        <v>1914.78</v>
      </c>
      <c r="P160" s="73">
        <v>1978.67</v>
      </c>
      <c r="Q160" s="73">
        <v>1825.97</v>
      </c>
      <c r="R160" s="73">
        <v>1885.67</v>
      </c>
      <c r="S160" s="76">
        <v>16.21</v>
      </c>
      <c r="T160" s="73">
        <v>2069</v>
      </c>
      <c r="U160" s="73">
        <v>77.76</v>
      </c>
      <c r="V160" s="72">
        <v>98</v>
      </c>
      <c r="W160" s="73">
        <v>6.023</v>
      </c>
      <c r="X160" s="99">
        <v>61.4</v>
      </c>
      <c r="Y160" s="77">
        <v>56</v>
      </c>
      <c r="Z160" s="100">
        <v>55</v>
      </c>
      <c r="AA160" s="73">
        <v>75</v>
      </c>
      <c r="AB160" s="73">
        <v>30.14</v>
      </c>
      <c r="AC160" s="78" t="s">
        <v>46</v>
      </c>
      <c r="AD160" s="95">
        <v>2</v>
      </c>
      <c r="AE160" s="79">
        <v>37015</v>
      </c>
      <c r="AF160" s="80">
        <v>0.3958333333333333</v>
      </c>
      <c r="AG160" s="78">
        <v>60</v>
      </c>
      <c r="AH160" s="78">
        <v>0.16</v>
      </c>
      <c r="AI160" s="78">
        <v>59</v>
      </c>
      <c r="AJ160" s="95">
        <v>0.16</v>
      </c>
      <c r="AK160" s="78">
        <v>59</v>
      </c>
      <c r="AL160" s="81">
        <v>61.4</v>
      </c>
      <c r="AM160" s="81">
        <v>56</v>
      </c>
      <c r="AN160" s="78">
        <v>55</v>
      </c>
      <c r="AO160" s="78">
        <v>75</v>
      </c>
      <c r="AP160" s="82">
        <v>30.14</v>
      </c>
    </row>
    <row r="161" spans="1:42" ht="12.75">
      <c r="A161" s="73" t="s">
        <v>51</v>
      </c>
      <c r="B161" s="73" t="s">
        <v>37</v>
      </c>
      <c r="C161" s="73">
        <v>11</v>
      </c>
      <c r="D161" s="73">
        <v>3.75</v>
      </c>
      <c r="E161" s="73" t="s">
        <v>38</v>
      </c>
      <c r="F161" s="73" t="s">
        <v>52</v>
      </c>
      <c r="G161" s="73" t="s">
        <v>40</v>
      </c>
      <c r="H161" s="74">
        <v>37015</v>
      </c>
      <c r="I161" s="75">
        <v>0.34375</v>
      </c>
      <c r="J161" s="73" t="s">
        <v>41</v>
      </c>
      <c r="K161" s="73">
        <v>1874.56</v>
      </c>
      <c r="L161" s="73">
        <v>1836.09</v>
      </c>
      <c r="M161" s="73">
        <v>1836.29</v>
      </c>
      <c r="N161" s="73">
        <v>1933.31</v>
      </c>
      <c r="O161" s="73">
        <v>1914.78</v>
      </c>
      <c r="P161" s="73">
        <v>1978.67</v>
      </c>
      <c r="Q161" s="73">
        <v>1825.97</v>
      </c>
      <c r="R161" s="73">
        <v>1885.67</v>
      </c>
      <c r="S161" s="76">
        <v>16.21</v>
      </c>
      <c r="T161" s="73">
        <v>2069</v>
      </c>
      <c r="U161" s="73">
        <v>77.76</v>
      </c>
      <c r="V161" s="72">
        <v>98</v>
      </c>
      <c r="W161" s="73">
        <v>6.023</v>
      </c>
      <c r="X161" s="99">
        <v>61.4</v>
      </c>
      <c r="Y161" s="77">
        <v>56</v>
      </c>
      <c r="Z161" s="100">
        <v>55</v>
      </c>
      <c r="AA161" s="73">
        <v>75</v>
      </c>
      <c r="AB161" s="73">
        <v>30.14</v>
      </c>
      <c r="AC161" s="78" t="s">
        <v>47</v>
      </c>
      <c r="AD161" s="95">
        <v>2</v>
      </c>
      <c r="AE161" s="79">
        <v>37015</v>
      </c>
      <c r="AF161" s="80">
        <v>0.40625</v>
      </c>
      <c r="AG161" s="78">
        <v>208</v>
      </c>
      <c r="AH161" s="78">
        <v>0.27</v>
      </c>
      <c r="AI161" s="78">
        <v>209</v>
      </c>
      <c r="AJ161" s="95">
        <v>0.46</v>
      </c>
      <c r="AK161" s="78">
        <v>208</v>
      </c>
      <c r="AL161" s="81">
        <v>61.6</v>
      </c>
      <c r="AM161" s="81">
        <v>56</v>
      </c>
      <c r="AN161" s="78">
        <v>55</v>
      </c>
      <c r="AO161" s="78">
        <v>75</v>
      </c>
      <c r="AP161" s="82">
        <v>30.14</v>
      </c>
    </row>
    <row r="162" spans="1:42" ht="12.75">
      <c r="A162" s="73" t="s">
        <v>51</v>
      </c>
      <c r="B162" s="73" t="s">
        <v>37</v>
      </c>
      <c r="C162" s="73">
        <v>11</v>
      </c>
      <c r="D162" s="73">
        <v>3.75</v>
      </c>
      <c r="E162" s="73" t="s">
        <v>38</v>
      </c>
      <c r="F162" s="73" t="s">
        <v>52</v>
      </c>
      <c r="G162" s="73" t="s">
        <v>40</v>
      </c>
      <c r="H162" s="74">
        <v>37015</v>
      </c>
      <c r="I162" s="75">
        <v>0.34375</v>
      </c>
      <c r="J162" s="73" t="s">
        <v>41</v>
      </c>
      <c r="K162" s="73">
        <v>1874.56</v>
      </c>
      <c r="L162" s="73">
        <v>1836.09</v>
      </c>
      <c r="M162" s="73">
        <v>1836.29</v>
      </c>
      <c r="N162" s="73">
        <v>1933.31</v>
      </c>
      <c r="O162" s="73">
        <v>1914.78</v>
      </c>
      <c r="P162" s="73">
        <v>1978.67</v>
      </c>
      <c r="Q162" s="73">
        <v>1825.97</v>
      </c>
      <c r="R162" s="73">
        <v>1885.67</v>
      </c>
      <c r="S162" s="76">
        <v>16.21</v>
      </c>
      <c r="T162" s="73">
        <v>2069</v>
      </c>
      <c r="U162" s="73">
        <v>77.76</v>
      </c>
      <c r="V162" s="72">
        <v>98</v>
      </c>
      <c r="W162" s="73">
        <v>6.023</v>
      </c>
      <c r="X162" s="99">
        <v>61.4</v>
      </c>
      <c r="Y162" s="77">
        <v>56</v>
      </c>
      <c r="Z162" s="100">
        <v>55</v>
      </c>
      <c r="AA162" s="73">
        <v>75</v>
      </c>
      <c r="AB162" s="73">
        <v>30.14</v>
      </c>
      <c r="AC162" s="78" t="s">
        <v>46</v>
      </c>
      <c r="AD162" s="95">
        <v>3</v>
      </c>
      <c r="AE162" s="79">
        <v>37015</v>
      </c>
      <c r="AF162" s="80">
        <v>0.4166666666666667</v>
      </c>
      <c r="AG162" s="78">
        <v>70</v>
      </c>
      <c r="AH162" s="78">
        <v>0.41</v>
      </c>
      <c r="AI162" s="78">
        <v>70</v>
      </c>
      <c r="AJ162" s="95">
        <v>0.45</v>
      </c>
      <c r="AK162" s="78">
        <v>70</v>
      </c>
      <c r="AL162" s="81">
        <v>57.5</v>
      </c>
      <c r="AM162" s="81">
        <v>56</v>
      </c>
      <c r="AN162" s="78">
        <v>55</v>
      </c>
      <c r="AO162" s="78">
        <v>75</v>
      </c>
      <c r="AP162" s="82">
        <v>30.14</v>
      </c>
    </row>
    <row r="163" spans="1:42" ht="12.75">
      <c r="A163" s="84" t="s">
        <v>51</v>
      </c>
      <c r="B163" s="84" t="s">
        <v>37</v>
      </c>
      <c r="C163" s="84">
        <v>11</v>
      </c>
      <c r="D163" s="84">
        <v>3.75</v>
      </c>
      <c r="E163" s="73" t="s">
        <v>38</v>
      </c>
      <c r="F163" s="84" t="s">
        <v>52</v>
      </c>
      <c r="G163" s="84" t="s">
        <v>40</v>
      </c>
      <c r="H163" s="85">
        <v>37015</v>
      </c>
      <c r="I163" s="86">
        <v>0.34375</v>
      </c>
      <c r="J163" s="84" t="s">
        <v>41</v>
      </c>
      <c r="K163" s="84">
        <v>1874.56</v>
      </c>
      <c r="L163" s="84">
        <v>1836.09</v>
      </c>
      <c r="M163" s="84">
        <v>1836.29</v>
      </c>
      <c r="N163" s="84">
        <v>1933.31</v>
      </c>
      <c r="O163" s="84">
        <v>1914.78</v>
      </c>
      <c r="P163" s="84">
        <v>1978.67</v>
      </c>
      <c r="Q163" s="84">
        <v>1825.97</v>
      </c>
      <c r="R163" s="84">
        <v>1885.67</v>
      </c>
      <c r="S163" s="87">
        <v>16.21</v>
      </c>
      <c r="T163" s="84">
        <v>2069</v>
      </c>
      <c r="U163" s="84">
        <v>77.76</v>
      </c>
      <c r="V163" s="83">
        <v>98</v>
      </c>
      <c r="W163" s="84">
        <v>6.023</v>
      </c>
      <c r="X163" s="101">
        <v>61.4</v>
      </c>
      <c r="Y163" s="88">
        <v>56</v>
      </c>
      <c r="Z163" s="102">
        <v>55</v>
      </c>
      <c r="AA163" s="84">
        <v>75</v>
      </c>
      <c r="AB163" s="84">
        <v>30.14</v>
      </c>
      <c r="AC163" s="89" t="s">
        <v>47</v>
      </c>
      <c r="AD163" s="96">
        <v>3</v>
      </c>
      <c r="AE163" s="90">
        <v>37015</v>
      </c>
      <c r="AF163" s="91">
        <v>0.5208333333333334</v>
      </c>
      <c r="AG163" s="89">
        <v>259</v>
      </c>
      <c r="AH163" s="89">
        <v>0.04</v>
      </c>
      <c r="AI163" s="89">
        <v>262</v>
      </c>
      <c r="AJ163" s="96">
        <v>0.09</v>
      </c>
      <c r="AK163" s="89">
        <v>261</v>
      </c>
      <c r="AL163" s="92">
        <v>54</v>
      </c>
      <c r="AM163" s="92">
        <v>56</v>
      </c>
      <c r="AN163" s="89">
        <v>55</v>
      </c>
      <c r="AO163" s="89">
        <v>75</v>
      </c>
      <c r="AP163" s="93">
        <v>30.14</v>
      </c>
    </row>
    <row r="164" spans="1:42" ht="12.75">
      <c r="A164" s="62" t="s">
        <v>51</v>
      </c>
      <c r="B164" s="62" t="s">
        <v>37</v>
      </c>
      <c r="C164" s="62">
        <v>11</v>
      </c>
      <c r="D164" s="61">
        <v>3.75</v>
      </c>
      <c r="E164" s="62" t="s">
        <v>38</v>
      </c>
      <c r="F164" s="103" t="s">
        <v>52</v>
      </c>
      <c r="G164" s="62" t="s">
        <v>40</v>
      </c>
      <c r="H164" s="63">
        <v>37016</v>
      </c>
      <c r="I164" s="64">
        <v>0.5</v>
      </c>
      <c r="J164" s="62" t="s">
        <v>41</v>
      </c>
      <c r="K164" s="62">
        <v>1824.9</v>
      </c>
      <c r="L164" s="62">
        <v>1840.8</v>
      </c>
      <c r="M164" s="62">
        <v>1847.26</v>
      </c>
      <c r="N164" s="62">
        <v>1909.62</v>
      </c>
      <c r="O164" s="62">
        <v>1900.69</v>
      </c>
      <c r="P164" s="62">
        <v>1960.81</v>
      </c>
      <c r="Q164" s="62">
        <v>1819.23</v>
      </c>
      <c r="R164" s="62">
        <v>1871.9</v>
      </c>
      <c r="S164" s="65">
        <v>15.58</v>
      </c>
      <c r="T164" s="62">
        <v>2075</v>
      </c>
      <c r="U164" s="62">
        <v>77.98</v>
      </c>
      <c r="V164" s="61">
        <v>98</v>
      </c>
      <c r="W164" s="62">
        <v>6.023</v>
      </c>
      <c r="X164" s="66">
        <v>63.1</v>
      </c>
      <c r="Y164" s="77">
        <v>56</v>
      </c>
      <c r="Z164" s="66">
        <v>58</v>
      </c>
      <c r="AA164" s="62">
        <v>74</v>
      </c>
      <c r="AB164" s="62">
        <v>30.06</v>
      </c>
      <c r="AC164" s="67" t="s">
        <v>46</v>
      </c>
      <c r="AD164" s="94">
        <v>4</v>
      </c>
      <c r="AE164" s="68">
        <v>37015</v>
      </c>
      <c r="AF164" s="69">
        <v>0.5347222222222222</v>
      </c>
      <c r="AG164" s="67">
        <v>47</v>
      </c>
      <c r="AH164" s="67">
        <v>0.25</v>
      </c>
      <c r="AI164" s="67">
        <v>47</v>
      </c>
      <c r="AJ164" s="94">
        <v>0.25</v>
      </c>
      <c r="AK164" s="67">
        <v>47</v>
      </c>
      <c r="AL164" s="70">
        <v>57.6</v>
      </c>
      <c r="AM164" s="70">
        <v>56</v>
      </c>
      <c r="AN164" s="67">
        <v>58</v>
      </c>
      <c r="AO164" s="67">
        <v>74</v>
      </c>
      <c r="AP164" s="71">
        <v>30.06</v>
      </c>
    </row>
    <row r="165" spans="1:42" ht="12.75">
      <c r="A165" s="73" t="s">
        <v>51</v>
      </c>
      <c r="B165" s="73" t="s">
        <v>37</v>
      </c>
      <c r="C165" s="73">
        <v>11</v>
      </c>
      <c r="D165" s="72">
        <v>3.75</v>
      </c>
      <c r="E165" s="73" t="s">
        <v>38</v>
      </c>
      <c r="F165" s="104" t="s">
        <v>52</v>
      </c>
      <c r="G165" s="73" t="s">
        <v>40</v>
      </c>
      <c r="H165" s="74">
        <v>37016</v>
      </c>
      <c r="I165" s="75">
        <v>0.5</v>
      </c>
      <c r="J165" s="73" t="s">
        <v>41</v>
      </c>
      <c r="K165" s="73">
        <v>1824.9</v>
      </c>
      <c r="L165" s="73">
        <v>1840.8</v>
      </c>
      <c r="M165" s="73">
        <v>1847.26</v>
      </c>
      <c r="N165" s="73">
        <v>1909.62</v>
      </c>
      <c r="O165" s="73">
        <v>1900.69</v>
      </c>
      <c r="P165" s="73">
        <v>1960.81</v>
      </c>
      <c r="Q165" s="73">
        <v>1819.23</v>
      </c>
      <c r="R165" s="73">
        <v>1871.9</v>
      </c>
      <c r="S165" s="76">
        <v>15.58</v>
      </c>
      <c r="T165" s="73">
        <v>2075</v>
      </c>
      <c r="U165" s="73">
        <v>77.98</v>
      </c>
      <c r="V165" s="72">
        <v>98</v>
      </c>
      <c r="W165" s="73">
        <v>6.023</v>
      </c>
      <c r="X165" s="77">
        <v>63.1</v>
      </c>
      <c r="Y165" s="77">
        <v>56</v>
      </c>
      <c r="Z165" s="77">
        <v>58</v>
      </c>
      <c r="AA165" s="73">
        <v>74</v>
      </c>
      <c r="AB165" s="73">
        <v>30.06</v>
      </c>
      <c r="AC165" s="78" t="s">
        <v>47</v>
      </c>
      <c r="AD165" s="95">
        <v>4</v>
      </c>
      <c r="AE165" s="79">
        <v>37015</v>
      </c>
      <c r="AF165" s="80">
        <v>0.548611111111111</v>
      </c>
      <c r="AG165" s="78">
        <v>131</v>
      </c>
      <c r="AH165" s="78">
        <v>0.61</v>
      </c>
      <c r="AI165" s="78">
        <v>132</v>
      </c>
      <c r="AJ165" s="95">
        <v>0.01</v>
      </c>
      <c r="AK165" s="78">
        <v>131</v>
      </c>
      <c r="AL165" s="81">
        <v>57.7</v>
      </c>
      <c r="AM165" s="81">
        <v>56</v>
      </c>
      <c r="AN165" s="78">
        <v>58</v>
      </c>
      <c r="AO165" s="78">
        <v>74</v>
      </c>
      <c r="AP165" s="82">
        <v>30.06</v>
      </c>
    </row>
    <row r="166" spans="1:42" ht="12.75">
      <c r="A166" s="73" t="s">
        <v>51</v>
      </c>
      <c r="B166" s="73" t="s">
        <v>37</v>
      </c>
      <c r="C166" s="73">
        <v>11</v>
      </c>
      <c r="D166" s="72">
        <v>3.75</v>
      </c>
      <c r="E166" s="73" t="s">
        <v>38</v>
      </c>
      <c r="F166" s="104" t="s">
        <v>52</v>
      </c>
      <c r="G166" s="73" t="s">
        <v>40</v>
      </c>
      <c r="H166" s="74">
        <v>37016</v>
      </c>
      <c r="I166" s="75">
        <v>0.5</v>
      </c>
      <c r="J166" s="73" t="s">
        <v>41</v>
      </c>
      <c r="K166" s="73">
        <v>1824.9</v>
      </c>
      <c r="L166" s="73">
        <v>1840.8</v>
      </c>
      <c r="M166" s="73">
        <v>1847.26</v>
      </c>
      <c r="N166" s="73">
        <v>1909.62</v>
      </c>
      <c r="O166" s="73">
        <v>1900.69</v>
      </c>
      <c r="P166" s="73">
        <v>1960.81</v>
      </c>
      <c r="Q166" s="73">
        <v>1819.23</v>
      </c>
      <c r="R166" s="73">
        <v>1871.9</v>
      </c>
      <c r="S166" s="76">
        <v>15.58</v>
      </c>
      <c r="T166" s="73">
        <v>2075</v>
      </c>
      <c r="U166" s="73">
        <v>77.98</v>
      </c>
      <c r="V166" s="72">
        <v>98</v>
      </c>
      <c r="W166" s="73">
        <v>6.023</v>
      </c>
      <c r="X166" s="77">
        <v>63.1</v>
      </c>
      <c r="Y166" s="77">
        <v>56</v>
      </c>
      <c r="Z166" s="77">
        <v>58</v>
      </c>
      <c r="AA166" s="73">
        <v>74</v>
      </c>
      <c r="AB166" s="73">
        <v>30.06</v>
      </c>
      <c r="AC166" s="78" t="s">
        <v>46</v>
      </c>
      <c r="AD166" s="95">
        <v>5</v>
      </c>
      <c r="AE166" s="79">
        <v>37015</v>
      </c>
      <c r="AF166" s="80">
        <v>0.5625</v>
      </c>
      <c r="AG166" s="78">
        <v>58</v>
      </c>
      <c r="AH166" s="78">
        <v>0.01</v>
      </c>
      <c r="AI166" s="78">
        <v>58</v>
      </c>
      <c r="AJ166" s="95">
        <v>0.09</v>
      </c>
      <c r="AK166" s="78">
        <v>59</v>
      </c>
      <c r="AL166" s="81">
        <v>53.5</v>
      </c>
      <c r="AM166" s="81">
        <v>56</v>
      </c>
      <c r="AN166" s="78">
        <v>58</v>
      </c>
      <c r="AO166" s="78">
        <v>74</v>
      </c>
      <c r="AP166" s="82">
        <v>30.06</v>
      </c>
    </row>
    <row r="167" spans="1:42" ht="12.75">
      <c r="A167" s="73" t="s">
        <v>51</v>
      </c>
      <c r="B167" s="73" t="s">
        <v>37</v>
      </c>
      <c r="C167" s="73">
        <v>11</v>
      </c>
      <c r="D167" s="72">
        <v>3.75</v>
      </c>
      <c r="E167" s="73" t="s">
        <v>38</v>
      </c>
      <c r="F167" s="104" t="s">
        <v>52</v>
      </c>
      <c r="G167" s="73" t="s">
        <v>40</v>
      </c>
      <c r="H167" s="74">
        <v>37016</v>
      </c>
      <c r="I167" s="75">
        <v>0.5</v>
      </c>
      <c r="J167" s="73" t="s">
        <v>41</v>
      </c>
      <c r="K167" s="73">
        <v>1824.9</v>
      </c>
      <c r="L167" s="73">
        <v>1840.8</v>
      </c>
      <c r="M167" s="73">
        <v>1847.26</v>
      </c>
      <c r="N167" s="73">
        <v>1909.62</v>
      </c>
      <c r="O167" s="73">
        <v>1900.69</v>
      </c>
      <c r="P167" s="73">
        <v>1960.81</v>
      </c>
      <c r="Q167" s="73">
        <v>1819.23</v>
      </c>
      <c r="R167" s="73">
        <v>1871.9</v>
      </c>
      <c r="S167" s="76">
        <v>15.58</v>
      </c>
      <c r="T167" s="73">
        <v>2075</v>
      </c>
      <c r="U167" s="73">
        <v>77.98</v>
      </c>
      <c r="V167" s="72">
        <v>98</v>
      </c>
      <c r="W167" s="73">
        <v>6.023</v>
      </c>
      <c r="X167" s="77">
        <v>63.1</v>
      </c>
      <c r="Y167" s="77">
        <v>56</v>
      </c>
      <c r="Z167" s="77">
        <v>58</v>
      </c>
      <c r="AA167" s="73">
        <v>74</v>
      </c>
      <c r="AB167" s="73">
        <v>30.06</v>
      </c>
      <c r="AC167" s="78" t="s">
        <v>47</v>
      </c>
      <c r="AD167" s="95">
        <v>5</v>
      </c>
      <c r="AE167" s="79">
        <v>37015</v>
      </c>
      <c r="AF167" s="80">
        <v>0.5833333333333334</v>
      </c>
      <c r="AG167" s="78">
        <v>148</v>
      </c>
      <c r="AH167" s="78">
        <v>0.18</v>
      </c>
      <c r="AI167" s="78">
        <v>149</v>
      </c>
      <c r="AJ167" s="95">
        <v>0.57</v>
      </c>
      <c r="AK167" s="78">
        <v>150</v>
      </c>
      <c r="AL167" s="81">
        <v>59</v>
      </c>
      <c r="AM167" s="81">
        <v>56</v>
      </c>
      <c r="AN167" s="78">
        <v>58</v>
      </c>
      <c r="AO167" s="78">
        <v>74</v>
      </c>
      <c r="AP167" s="82">
        <v>30.06</v>
      </c>
    </row>
    <row r="168" spans="1:42" ht="12.75">
      <c r="A168" s="73" t="s">
        <v>51</v>
      </c>
      <c r="B168" s="73" t="s">
        <v>37</v>
      </c>
      <c r="C168" s="73">
        <v>11</v>
      </c>
      <c r="D168" s="72">
        <v>3.75</v>
      </c>
      <c r="E168" s="73" t="s">
        <v>38</v>
      </c>
      <c r="F168" s="104" t="s">
        <v>52</v>
      </c>
      <c r="G168" s="73" t="s">
        <v>40</v>
      </c>
      <c r="H168" s="74">
        <v>37016</v>
      </c>
      <c r="I168" s="75">
        <v>0.5</v>
      </c>
      <c r="J168" s="73" t="s">
        <v>41</v>
      </c>
      <c r="K168" s="73">
        <v>1824.9</v>
      </c>
      <c r="L168" s="73">
        <v>1840.8</v>
      </c>
      <c r="M168" s="73">
        <v>1847.26</v>
      </c>
      <c r="N168" s="73">
        <v>1909.62</v>
      </c>
      <c r="O168" s="73">
        <v>1900.69</v>
      </c>
      <c r="P168" s="73">
        <v>1960.81</v>
      </c>
      <c r="Q168" s="73">
        <v>1819.23</v>
      </c>
      <c r="R168" s="73">
        <v>1871.9</v>
      </c>
      <c r="S168" s="76">
        <v>15.58</v>
      </c>
      <c r="T168" s="73">
        <v>2075</v>
      </c>
      <c r="U168" s="73">
        <v>77.98</v>
      </c>
      <c r="V168" s="72">
        <v>98</v>
      </c>
      <c r="W168" s="73">
        <v>6.023</v>
      </c>
      <c r="X168" s="77">
        <v>63.1</v>
      </c>
      <c r="Y168" s="77">
        <v>56</v>
      </c>
      <c r="Z168" s="77">
        <v>58</v>
      </c>
      <c r="AA168" s="73">
        <v>74</v>
      </c>
      <c r="AB168" s="73">
        <v>30.06</v>
      </c>
      <c r="AC168" s="78" t="s">
        <v>46</v>
      </c>
      <c r="AD168" s="95">
        <v>6</v>
      </c>
      <c r="AE168" s="79">
        <v>37015</v>
      </c>
      <c r="AF168" s="80">
        <v>0.607638888888889</v>
      </c>
      <c r="AG168" s="78">
        <v>50</v>
      </c>
      <c r="AH168" s="78">
        <v>0.09</v>
      </c>
      <c r="AI168" s="78">
        <v>50</v>
      </c>
      <c r="AJ168" s="95">
        <v>0.09</v>
      </c>
      <c r="AK168" s="78">
        <v>50</v>
      </c>
      <c r="AL168" s="81">
        <v>55.3</v>
      </c>
      <c r="AM168" s="81">
        <v>56</v>
      </c>
      <c r="AN168" s="78">
        <v>58</v>
      </c>
      <c r="AO168" s="78">
        <v>74</v>
      </c>
      <c r="AP168" s="82">
        <v>30.06</v>
      </c>
    </row>
    <row r="169" spans="1:42" ht="12.75">
      <c r="A169" s="73" t="s">
        <v>51</v>
      </c>
      <c r="B169" s="73" t="s">
        <v>37</v>
      </c>
      <c r="C169" s="73">
        <v>11</v>
      </c>
      <c r="D169" s="72">
        <v>3.75</v>
      </c>
      <c r="E169" s="73" t="s">
        <v>38</v>
      </c>
      <c r="F169" s="104" t="s">
        <v>52</v>
      </c>
      <c r="G169" s="73" t="s">
        <v>40</v>
      </c>
      <c r="H169" s="74">
        <v>37016</v>
      </c>
      <c r="I169" s="75">
        <v>0.5</v>
      </c>
      <c r="J169" s="73" t="s">
        <v>41</v>
      </c>
      <c r="K169" s="73">
        <v>1824.9</v>
      </c>
      <c r="L169" s="73">
        <v>1840.8</v>
      </c>
      <c r="M169" s="73">
        <v>1847.26</v>
      </c>
      <c r="N169" s="73">
        <v>1909.62</v>
      </c>
      <c r="O169" s="73">
        <v>1900.69</v>
      </c>
      <c r="P169" s="73">
        <v>1960.81</v>
      </c>
      <c r="Q169" s="73">
        <v>1819.23</v>
      </c>
      <c r="R169" s="73">
        <v>1871.9</v>
      </c>
      <c r="S169" s="76">
        <v>15.58</v>
      </c>
      <c r="T169" s="73">
        <v>2075</v>
      </c>
      <c r="U169" s="73">
        <v>77.98</v>
      </c>
      <c r="V169" s="72">
        <v>98</v>
      </c>
      <c r="W169" s="73">
        <v>6.023</v>
      </c>
      <c r="X169" s="77">
        <v>63.1</v>
      </c>
      <c r="Y169" s="77">
        <v>56</v>
      </c>
      <c r="Z169" s="77">
        <v>58</v>
      </c>
      <c r="AA169" s="73">
        <v>74</v>
      </c>
      <c r="AB169" s="73">
        <v>30.06</v>
      </c>
      <c r="AC169" s="78" t="s">
        <v>47</v>
      </c>
      <c r="AD169" s="95">
        <v>6</v>
      </c>
      <c r="AE169" s="79">
        <v>37015</v>
      </c>
      <c r="AF169" s="80">
        <v>0.6215277777777778</v>
      </c>
      <c r="AG169" s="78">
        <v>228</v>
      </c>
      <c r="AH169" s="78">
        <v>0.36</v>
      </c>
      <c r="AI169" s="78">
        <v>226</v>
      </c>
      <c r="AJ169" s="95">
        <v>0.4</v>
      </c>
      <c r="AK169" s="78">
        <v>225</v>
      </c>
      <c r="AL169" s="81">
        <v>57.9</v>
      </c>
      <c r="AM169" s="81">
        <v>56</v>
      </c>
      <c r="AN169" s="78">
        <v>58</v>
      </c>
      <c r="AO169" s="78">
        <v>74</v>
      </c>
      <c r="AP169" s="82">
        <v>30.06</v>
      </c>
    </row>
    <row r="170" spans="1:42" ht="12.75">
      <c r="A170" s="11" t="s">
        <v>53</v>
      </c>
      <c r="B170" s="11" t="s">
        <v>37</v>
      </c>
      <c r="C170" s="11">
        <v>11</v>
      </c>
      <c r="D170" s="11">
        <v>3.75</v>
      </c>
      <c r="E170" s="11" t="s">
        <v>38</v>
      </c>
      <c r="F170" s="11" t="s">
        <v>52</v>
      </c>
      <c r="G170" s="11" t="s">
        <v>40</v>
      </c>
      <c r="H170" s="12">
        <v>37012</v>
      </c>
      <c r="I170" s="144" t="s">
        <v>65</v>
      </c>
      <c r="J170" s="11" t="s">
        <v>41</v>
      </c>
      <c r="K170" s="14">
        <v>1880</v>
      </c>
      <c r="L170" s="14">
        <v>1941</v>
      </c>
      <c r="M170" s="14">
        <v>1913</v>
      </c>
      <c r="N170" s="14">
        <v>1866</v>
      </c>
      <c r="O170" s="14">
        <v>1881</v>
      </c>
      <c r="P170" s="14">
        <v>1952</v>
      </c>
      <c r="Q170" s="14">
        <v>1976</v>
      </c>
      <c r="R170" s="14">
        <v>1916</v>
      </c>
      <c r="S170" s="15">
        <v>15.2</v>
      </c>
      <c r="T170" s="11">
        <v>2137</v>
      </c>
      <c r="U170" s="14">
        <f>T170*((3.14159)*(2.625)*(2.625)/(576))</f>
        <v>80.31379728271484</v>
      </c>
      <c r="V170" s="11">
        <v>100</v>
      </c>
      <c r="W170" s="15">
        <v>6</v>
      </c>
      <c r="X170" s="15">
        <v>66</v>
      </c>
      <c r="Y170" s="15">
        <v>67</v>
      </c>
      <c r="Z170" s="15">
        <v>66</v>
      </c>
      <c r="AA170" s="161">
        <v>56</v>
      </c>
      <c r="AB170" s="11">
        <v>29.77</v>
      </c>
      <c r="AC170" s="40" t="s">
        <v>41</v>
      </c>
      <c r="AD170" s="40">
        <v>1</v>
      </c>
      <c r="AE170" s="42">
        <v>37012</v>
      </c>
      <c r="AF170" s="43">
        <v>0.375</v>
      </c>
      <c r="AG170" s="40">
        <v>27</v>
      </c>
      <c r="AH170" s="40">
        <v>0.75</v>
      </c>
      <c r="AI170" s="40">
        <v>33</v>
      </c>
      <c r="AJ170" s="40">
        <v>0.58</v>
      </c>
      <c r="AK170" s="40">
        <v>33</v>
      </c>
      <c r="AL170" s="44">
        <v>66</v>
      </c>
      <c r="AM170" s="44">
        <v>67</v>
      </c>
      <c r="AN170" s="44">
        <v>66</v>
      </c>
      <c r="AO170" s="173">
        <v>56</v>
      </c>
      <c r="AP170" s="45">
        <v>29.77</v>
      </c>
    </row>
    <row r="171" spans="1:42" ht="12.75">
      <c r="A171" s="17" t="s">
        <v>53</v>
      </c>
      <c r="B171" s="17" t="s">
        <v>37</v>
      </c>
      <c r="C171" s="17">
        <v>11</v>
      </c>
      <c r="D171" s="17">
        <v>3.75</v>
      </c>
      <c r="E171" s="17" t="s">
        <v>38</v>
      </c>
      <c r="F171" s="17" t="s">
        <v>52</v>
      </c>
      <c r="G171" s="17" t="s">
        <v>40</v>
      </c>
      <c r="H171" s="18">
        <v>37012</v>
      </c>
      <c r="I171" s="145"/>
      <c r="J171" s="17" t="s">
        <v>41</v>
      </c>
      <c r="K171" s="20">
        <v>1880</v>
      </c>
      <c r="L171" s="20">
        <v>1941</v>
      </c>
      <c r="M171" s="20">
        <v>1913</v>
      </c>
      <c r="N171" s="20">
        <v>1866</v>
      </c>
      <c r="O171" s="20">
        <v>1881</v>
      </c>
      <c r="P171" s="20">
        <v>1952</v>
      </c>
      <c r="Q171" s="20">
        <v>1976</v>
      </c>
      <c r="R171" s="20">
        <v>1916</v>
      </c>
      <c r="S171" s="21">
        <v>15.2</v>
      </c>
      <c r="T171" s="17">
        <v>2137</v>
      </c>
      <c r="U171" s="20">
        <f>T171*((3.14159)*(2.625)*(2.625)/(576))</f>
        <v>80.31379728271484</v>
      </c>
      <c r="V171" s="17">
        <v>100</v>
      </c>
      <c r="W171" s="21">
        <v>6</v>
      </c>
      <c r="X171" s="21">
        <v>66</v>
      </c>
      <c r="Y171" s="21">
        <v>67</v>
      </c>
      <c r="Z171" s="21">
        <v>66</v>
      </c>
      <c r="AA171" s="162">
        <v>56</v>
      </c>
      <c r="AB171" s="17">
        <v>29.77</v>
      </c>
      <c r="AC171" s="46" t="s">
        <v>43</v>
      </c>
      <c r="AD171" s="46">
        <v>1</v>
      </c>
      <c r="AE171" s="48">
        <v>37012</v>
      </c>
      <c r="AF171" s="49">
        <v>0.3854166666666667</v>
      </c>
      <c r="AG171" s="46">
        <v>120</v>
      </c>
      <c r="AH171" s="46">
        <v>0.9</v>
      </c>
      <c r="AI171" s="46">
        <v>127</v>
      </c>
      <c r="AJ171" s="46">
        <v>2</v>
      </c>
      <c r="AK171" s="46">
        <v>127</v>
      </c>
      <c r="AL171" s="50">
        <v>70</v>
      </c>
      <c r="AM171" s="50">
        <v>67</v>
      </c>
      <c r="AN171" s="50">
        <v>70</v>
      </c>
      <c r="AO171" s="174">
        <v>50</v>
      </c>
      <c r="AP171" s="51">
        <v>29.77</v>
      </c>
    </row>
    <row r="172" spans="1:42" ht="12.75">
      <c r="A172" s="17" t="s">
        <v>53</v>
      </c>
      <c r="B172" s="17" t="s">
        <v>37</v>
      </c>
      <c r="C172" s="17">
        <v>11</v>
      </c>
      <c r="D172" s="17">
        <v>3.75</v>
      </c>
      <c r="E172" s="17" t="s">
        <v>38</v>
      </c>
      <c r="F172" s="17" t="s">
        <v>52</v>
      </c>
      <c r="G172" s="17" t="s">
        <v>40</v>
      </c>
      <c r="H172" s="18">
        <v>37021</v>
      </c>
      <c r="I172" s="145" t="s">
        <v>67</v>
      </c>
      <c r="J172" s="17" t="s">
        <v>66</v>
      </c>
      <c r="K172" s="179">
        <v>1935</v>
      </c>
      <c r="L172" s="20">
        <v>1895</v>
      </c>
      <c r="M172" s="20">
        <v>1852</v>
      </c>
      <c r="N172" s="20">
        <v>1851</v>
      </c>
      <c r="O172" s="20">
        <v>1935</v>
      </c>
      <c r="P172" s="20">
        <v>1980</v>
      </c>
      <c r="Q172" s="20">
        <v>1955</v>
      </c>
      <c r="R172" s="20">
        <v>1915</v>
      </c>
      <c r="S172" s="21">
        <v>15.7</v>
      </c>
      <c r="T172" s="17">
        <v>2130</v>
      </c>
      <c r="U172" s="20">
        <v>80</v>
      </c>
      <c r="V172" s="17">
        <v>85</v>
      </c>
      <c r="W172" s="21">
        <v>5.4</v>
      </c>
      <c r="X172" s="21">
        <v>70</v>
      </c>
      <c r="Y172" s="21">
        <v>70</v>
      </c>
      <c r="Z172" s="21">
        <v>70</v>
      </c>
      <c r="AA172" s="162">
        <v>62</v>
      </c>
      <c r="AB172" s="17">
        <v>29.84</v>
      </c>
      <c r="AC172" s="46" t="s">
        <v>41</v>
      </c>
      <c r="AD172" s="46">
        <v>2</v>
      </c>
      <c r="AE172" s="48">
        <v>37021</v>
      </c>
      <c r="AF172" s="49">
        <v>0.125</v>
      </c>
      <c r="AG172" s="46">
        <v>28</v>
      </c>
      <c r="AH172" s="46">
        <v>0.5</v>
      </c>
      <c r="AI172" s="46">
        <v>29</v>
      </c>
      <c r="AJ172" s="46">
        <v>2.2</v>
      </c>
      <c r="AK172" s="46">
        <v>29</v>
      </c>
      <c r="AL172" s="50">
        <v>70</v>
      </c>
      <c r="AM172" s="50">
        <v>70</v>
      </c>
      <c r="AN172" s="50">
        <v>70</v>
      </c>
      <c r="AO172" s="174">
        <v>62</v>
      </c>
      <c r="AP172" s="51">
        <v>29.84</v>
      </c>
    </row>
    <row r="173" spans="1:42" ht="12.75">
      <c r="A173" s="17" t="s">
        <v>53</v>
      </c>
      <c r="B173" s="17" t="s">
        <v>37</v>
      </c>
      <c r="C173" s="17">
        <v>11</v>
      </c>
      <c r="D173" s="17">
        <v>3.75</v>
      </c>
      <c r="E173" s="17" t="s">
        <v>38</v>
      </c>
      <c r="F173" s="17" t="s">
        <v>52</v>
      </c>
      <c r="G173" s="17" t="s">
        <v>40</v>
      </c>
      <c r="H173" s="18">
        <v>37021</v>
      </c>
      <c r="I173" s="145"/>
      <c r="J173" s="17" t="s">
        <v>66</v>
      </c>
      <c r="K173" s="179">
        <v>1935</v>
      </c>
      <c r="L173" s="20">
        <v>1895</v>
      </c>
      <c r="M173" s="20">
        <v>1852</v>
      </c>
      <c r="N173" s="20">
        <v>1851</v>
      </c>
      <c r="O173" s="20">
        <v>1935</v>
      </c>
      <c r="P173" s="20">
        <v>1980</v>
      </c>
      <c r="Q173" s="20">
        <v>1955</v>
      </c>
      <c r="R173" s="20">
        <v>1915</v>
      </c>
      <c r="S173" s="21">
        <v>15.7</v>
      </c>
      <c r="T173" s="17">
        <v>2130</v>
      </c>
      <c r="U173" s="20">
        <v>80</v>
      </c>
      <c r="V173" s="17">
        <v>85</v>
      </c>
      <c r="W173" s="21">
        <v>5.4</v>
      </c>
      <c r="X173" s="21">
        <v>70</v>
      </c>
      <c r="Y173" s="21">
        <v>70</v>
      </c>
      <c r="Z173" s="21">
        <v>70</v>
      </c>
      <c r="AA173" s="162">
        <v>62</v>
      </c>
      <c r="AB173" s="17">
        <v>29.84</v>
      </c>
      <c r="AC173" s="46" t="s">
        <v>43</v>
      </c>
      <c r="AD173" s="46">
        <v>2</v>
      </c>
      <c r="AE173" s="48">
        <v>37021</v>
      </c>
      <c r="AF173" s="49">
        <v>0.1388888888888889</v>
      </c>
      <c r="AG173" s="46">
        <v>128</v>
      </c>
      <c r="AH173" s="46">
        <v>1.44</v>
      </c>
      <c r="AI173" s="46">
        <v>146</v>
      </c>
      <c r="AJ173" s="46">
        <v>1.79</v>
      </c>
      <c r="AK173" s="46">
        <v>146</v>
      </c>
      <c r="AL173" s="50">
        <v>72</v>
      </c>
      <c r="AM173" s="50">
        <v>70</v>
      </c>
      <c r="AN173" s="50">
        <v>72</v>
      </c>
      <c r="AO173" s="174">
        <v>50</v>
      </c>
      <c r="AP173" s="51">
        <v>29.84</v>
      </c>
    </row>
    <row r="174" spans="1:42" ht="12.75">
      <c r="A174" s="17" t="s">
        <v>53</v>
      </c>
      <c r="B174" s="17" t="s">
        <v>37</v>
      </c>
      <c r="C174" s="17">
        <v>11</v>
      </c>
      <c r="D174" s="17">
        <v>3.75</v>
      </c>
      <c r="E174" s="17" t="s">
        <v>38</v>
      </c>
      <c r="F174" s="17" t="s">
        <v>52</v>
      </c>
      <c r="G174" s="17" t="s">
        <v>40</v>
      </c>
      <c r="H174" s="18">
        <v>37021</v>
      </c>
      <c r="I174" s="145"/>
      <c r="J174" s="17" t="s">
        <v>66</v>
      </c>
      <c r="K174" s="179">
        <v>1935</v>
      </c>
      <c r="L174" s="20">
        <v>1895</v>
      </c>
      <c r="M174" s="20">
        <v>1852</v>
      </c>
      <c r="N174" s="20">
        <v>1851</v>
      </c>
      <c r="O174" s="20">
        <v>1935</v>
      </c>
      <c r="P174" s="20">
        <v>1980</v>
      </c>
      <c r="Q174" s="20">
        <v>1955</v>
      </c>
      <c r="R174" s="20">
        <v>1915</v>
      </c>
      <c r="S174" s="21">
        <v>15.7</v>
      </c>
      <c r="T174" s="17">
        <v>2130</v>
      </c>
      <c r="U174" s="20">
        <v>80</v>
      </c>
      <c r="V174" s="17">
        <v>85</v>
      </c>
      <c r="W174" s="21">
        <v>5.4</v>
      </c>
      <c r="X174" s="21">
        <v>70</v>
      </c>
      <c r="Y174" s="21">
        <v>70</v>
      </c>
      <c r="Z174" s="21">
        <v>70</v>
      </c>
      <c r="AA174" s="162">
        <v>62</v>
      </c>
      <c r="AB174" s="17">
        <v>29.84</v>
      </c>
      <c r="AC174" s="46" t="s">
        <v>41</v>
      </c>
      <c r="AD174" s="46">
        <v>3</v>
      </c>
      <c r="AE174" s="48">
        <v>37021</v>
      </c>
      <c r="AF174" s="49">
        <v>0.15972222222222224</v>
      </c>
      <c r="AG174" s="46">
        <v>26</v>
      </c>
      <c r="AH174" s="46">
        <v>1.82</v>
      </c>
      <c r="AI174" s="46">
        <v>31</v>
      </c>
      <c r="AJ174" s="46">
        <v>0.76</v>
      </c>
      <c r="AK174" s="46">
        <v>31</v>
      </c>
      <c r="AL174" s="50">
        <v>72</v>
      </c>
      <c r="AM174" s="50">
        <v>70</v>
      </c>
      <c r="AN174" s="50">
        <v>72</v>
      </c>
      <c r="AO174" s="174">
        <v>50</v>
      </c>
      <c r="AP174" s="51">
        <v>29.84</v>
      </c>
    </row>
    <row r="175" spans="1:42" ht="12.75">
      <c r="A175" s="17" t="s">
        <v>53</v>
      </c>
      <c r="B175" s="17" t="s">
        <v>37</v>
      </c>
      <c r="C175" s="17">
        <v>11</v>
      </c>
      <c r="D175" s="17">
        <v>3.75</v>
      </c>
      <c r="E175" s="17" t="s">
        <v>38</v>
      </c>
      <c r="F175" s="17" t="s">
        <v>52</v>
      </c>
      <c r="G175" s="17" t="s">
        <v>40</v>
      </c>
      <c r="H175" s="18">
        <v>37021</v>
      </c>
      <c r="I175" s="145"/>
      <c r="J175" s="17" t="s">
        <v>66</v>
      </c>
      <c r="K175" s="179">
        <v>1935</v>
      </c>
      <c r="L175" s="20">
        <v>1895</v>
      </c>
      <c r="M175" s="20">
        <v>1852</v>
      </c>
      <c r="N175" s="20">
        <v>1851</v>
      </c>
      <c r="O175" s="20">
        <v>1935</v>
      </c>
      <c r="P175" s="20">
        <v>1980</v>
      </c>
      <c r="Q175" s="20">
        <v>1955</v>
      </c>
      <c r="R175" s="20">
        <v>1915</v>
      </c>
      <c r="S175" s="21">
        <v>15.7</v>
      </c>
      <c r="T175" s="17">
        <v>2130</v>
      </c>
      <c r="U175" s="20">
        <v>80</v>
      </c>
      <c r="V175" s="17">
        <v>85</v>
      </c>
      <c r="W175" s="21">
        <v>5.4</v>
      </c>
      <c r="X175" s="21">
        <v>70</v>
      </c>
      <c r="Y175" s="21">
        <v>70</v>
      </c>
      <c r="Z175" s="21">
        <v>70</v>
      </c>
      <c r="AA175" s="162">
        <v>62</v>
      </c>
      <c r="AB175" s="17">
        <v>29.84</v>
      </c>
      <c r="AC175" s="46" t="s">
        <v>43</v>
      </c>
      <c r="AD175" s="46">
        <v>3</v>
      </c>
      <c r="AE175" s="48">
        <v>37021</v>
      </c>
      <c r="AF175" s="49">
        <v>0.17361111111111113</v>
      </c>
      <c r="AG175" s="46">
        <v>126</v>
      </c>
      <c r="AH175" s="46">
        <v>1.59</v>
      </c>
      <c r="AI175" s="46">
        <v>135</v>
      </c>
      <c r="AJ175" s="46">
        <v>2.5</v>
      </c>
      <c r="AK175" s="46">
        <v>135</v>
      </c>
      <c r="AL175" s="50">
        <v>72</v>
      </c>
      <c r="AM175" s="50">
        <v>70</v>
      </c>
      <c r="AN175" s="50">
        <v>72</v>
      </c>
      <c r="AO175" s="174">
        <v>50</v>
      </c>
      <c r="AP175" s="51">
        <v>29.84</v>
      </c>
    </row>
    <row r="176" spans="1:42" ht="12.75">
      <c r="A176" s="11" t="s">
        <v>53</v>
      </c>
      <c r="B176" s="10" t="s">
        <v>37</v>
      </c>
      <c r="C176" s="11">
        <v>11</v>
      </c>
      <c r="D176" s="11">
        <v>3.75</v>
      </c>
      <c r="E176" s="11" t="s">
        <v>38</v>
      </c>
      <c r="F176" s="11" t="s">
        <v>52</v>
      </c>
      <c r="G176" s="11" t="s">
        <v>40</v>
      </c>
      <c r="H176" s="12">
        <v>37022</v>
      </c>
      <c r="I176" s="144" t="s">
        <v>65</v>
      </c>
      <c r="J176" s="34" t="s">
        <v>66</v>
      </c>
      <c r="K176" s="14">
        <v>1929</v>
      </c>
      <c r="L176" s="14">
        <v>1887</v>
      </c>
      <c r="M176" s="14">
        <v>1842</v>
      </c>
      <c r="N176" s="14">
        <v>1819</v>
      </c>
      <c r="O176" s="14">
        <v>1908</v>
      </c>
      <c r="P176" s="14">
        <v>1974</v>
      </c>
      <c r="Q176" s="14">
        <v>1982</v>
      </c>
      <c r="R176" s="14">
        <v>1906</v>
      </c>
      <c r="S176" s="15">
        <v>15.5</v>
      </c>
      <c r="T176" s="11">
        <v>2130</v>
      </c>
      <c r="U176" s="14">
        <v>80</v>
      </c>
      <c r="V176" s="11">
        <v>85</v>
      </c>
      <c r="W176" s="15">
        <v>5.4</v>
      </c>
      <c r="X176" s="15">
        <v>70</v>
      </c>
      <c r="Y176" s="15">
        <v>70</v>
      </c>
      <c r="Z176" s="15">
        <v>70</v>
      </c>
      <c r="AA176" s="161">
        <v>62</v>
      </c>
      <c r="AB176" s="11">
        <v>29.85</v>
      </c>
      <c r="AC176" s="40" t="s">
        <v>41</v>
      </c>
      <c r="AD176" s="40">
        <v>4</v>
      </c>
      <c r="AE176" s="42">
        <v>37022</v>
      </c>
      <c r="AF176" s="43">
        <v>0.375</v>
      </c>
      <c r="AG176" s="40">
        <v>28</v>
      </c>
      <c r="AH176" s="40">
        <v>1.06</v>
      </c>
      <c r="AI176" s="40">
        <v>38</v>
      </c>
      <c r="AJ176" s="40">
        <v>0.88</v>
      </c>
      <c r="AK176" s="40">
        <v>33</v>
      </c>
      <c r="AL176" s="44">
        <v>70</v>
      </c>
      <c r="AM176" s="44">
        <v>70</v>
      </c>
      <c r="AN176" s="44">
        <v>70</v>
      </c>
      <c r="AO176" s="173">
        <v>62</v>
      </c>
      <c r="AP176" s="45">
        <v>29.85</v>
      </c>
    </row>
    <row r="177" spans="1:42" ht="12.75">
      <c r="A177" s="17" t="s">
        <v>53</v>
      </c>
      <c r="B177" s="16" t="s">
        <v>37</v>
      </c>
      <c r="C177" s="17">
        <v>11</v>
      </c>
      <c r="D177" s="17">
        <v>3.75</v>
      </c>
      <c r="E177" s="17" t="s">
        <v>38</v>
      </c>
      <c r="F177" s="17" t="s">
        <v>52</v>
      </c>
      <c r="G177" s="17" t="s">
        <v>40</v>
      </c>
      <c r="H177" s="18">
        <v>37022</v>
      </c>
      <c r="I177" s="145">
        <v>0.3541666666666667</v>
      </c>
      <c r="J177" s="35" t="s">
        <v>66</v>
      </c>
      <c r="K177" s="20">
        <v>1929</v>
      </c>
      <c r="L177" s="20">
        <v>1887</v>
      </c>
      <c r="M177" s="20">
        <v>1842</v>
      </c>
      <c r="N177" s="20">
        <v>1819</v>
      </c>
      <c r="O177" s="20">
        <v>1908</v>
      </c>
      <c r="P177" s="20">
        <v>1974</v>
      </c>
      <c r="Q177" s="20">
        <v>1982</v>
      </c>
      <c r="R177" s="20">
        <v>1906</v>
      </c>
      <c r="S177" s="21">
        <v>15.5</v>
      </c>
      <c r="T177" s="17">
        <v>2130</v>
      </c>
      <c r="U177" s="20">
        <v>80</v>
      </c>
      <c r="V177" s="17">
        <v>85</v>
      </c>
      <c r="W177" s="21">
        <v>5.4</v>
      </c>
      <c r="X177" s="21">
        <v>70</v>
      </c>
      <c r="Y177" s="21">
        <v>70</v>
      </c>
      <c r="Z177" s="21">
        <v>70</v>
      </c>
      <c r="AA177" s="162">
        <v>62</v>
      </c>
      <c r="AB177" s="17">
        <v>29.85</v>
      </c>
      <c r="AC177" s="46" t="s">
        <v>43</v>
      </c>
      <c r="AD177" s="46">
        <v>4</v>
      </c>
      <c r="AE177" s="48">
        <v>37022</v>
      </c>
      <c r="AF177" s="49">
        <v>0.3888888888888889</v>
      </c>
      <c r="AG177" s="46">
        <v>88</v>
      </c>
      <c r="AH177" s="46">
        <v>2.34</v>
      </c>
      <c r="AI177" s="46">
        <v>90</v>
      </c>
      <c r="AJ177" s="46">
        <v>0.88</v>
      </c>
      <c r="AK177" s="46">
        <v>90</v>
      </c>
      <c r="AL177" s="50">
        <v>70</v>
      </c>
      <c r="AM177" s="50">
        <v>70</v>
      </c>
      <c r="AN177" s="50">
        <v>70</v>
      </c>
      <c r="AO177" s="174">
        <v>55</v>
      </c>
      <c r="AP177" s="51">
        <v>29.85</v>
      </c>
    </row>
    <row r="178" spans="1:42" ht="12.75">
      <c r="A178" s="17" t="s">
        <v>53</v>
      </c>
      <c r="B178" s="16" t="s">
        <v>37</v>
      </c>
      <c r="C178" s="17">
        <v>11</v>
      </c>
      <c r="D178" s="17">
        <v>3.75</v>
      </c>
      <c r="E178" s="17" t="s">
        <v>38</v>
      </c>
      <c r="F178" s="17" t="s">
        <v>52</v>
      </c>
      <c r="G178" s="17" t="s">
        <v>40</v>
      </c>
      <c r="H178" s="18">
        <v>37022</v>
      </c>
      <c r="I178" s="145">
        <v>0.3541666666666667</v>
      </c>
      <c r="J178" s="35" t="s">
        <v>66</v>
      </c>
      <c r="K178" s="20">
        <v>1929</v>
      </c>
      <c r="L178" s="20">
        <v>1887</v>
      </c>
      <c r="M178" s="20">
        <v>1842</v>
      </c>
      <c r="N178" s="20">
        <v>1819</v>
      </c>
      <c r="O178" s="20">
        <v>1908</v>
      </c>
      <c r="P178" s="20">
        <v>1974</v>
      </c>
      <c r="Q178" s="20">
        <v>1982</v>
      </c>
      <c r="R178" s="20">
        <v>1906</v>
      </c>
      <c r="S178" s="21">
        <v>15.5</v>
      </c>
      <c r="T178" s="17">
        <v>2130</v>
      </c>
      <c r="U178" s="20">
        <v>80</v>
      </c>
      <c r="V178" s="17">
        <v>85</v>
      </c>
      <c r="W178" s="21">
        <v>5.4</v>
      </c>
      <c r="X178" s="21">
        <v>70</v>
      </c>
      <c r="Y178" s="21">
        <v>70</v>
      </c>
      <c r="Z178" s="21">
        <v>70</v>
      </c>
      <c r="AA178" s="162">
        <v>62</v>
      </c>
      <c r="AB178" s="17">
        <v>29.85</v>
      </c>
      <c r="AC178" s="46" t="s">
        <v>41</v>
      </c>
      <c r="AD178" s="46">
        <v>5</v>
      </c>
      <c r="AE178" s="48">
        <v>37022</v>
      </c>
      <c r="AF178" s="49">
        <v>0.4166666666666667</v>
      </c>
      <c r="AG178" s="46">
        <v>29</v>
      </c>
      <c r="AH178" s="46">
        <v>1.21</v>
      </c>
      <c r="AI178" s="46">
        <v>34</v>
      </c>
      <c r="AJ178" s="46">
        <v>1.16</v>
      </c>
      <c r="AK178" s="46">
        <v>34</v>
      </c>
      <c r="AL178" s="50">
        <v>72</v>
      </c>
      <c r="AM178" s="50">
        <v>70</v>
      </c>
      <c r="AN178" s="50">
        <v>72</v>
      </c>
      <c r="AO178" s="174">
        <v>55</v>
      </c>
      <c r="AP178" s="51">
        <v>29.85</v>
      </c>
    </row>
    <row r="179" spans="1:42" ht="12.75">
      <c r="A179" s="17" t="s">
        <v>53</v>
      </c>
      <c r="B179" s="16" t="s">
        <v>37</v>
      </c>
      <c r="C179" s="17">
        <v>11</v>
      </c>
      <c r="D179" s="17">
        <v>3.75</v>
      </c>
      <c r="E179" s="17" t="s">
        <v>38</v>
      </c>
      <c r="F179" s="17" t="s">
        <v>52</v>
      </c>
      <c r="G179" s="17" t="s">
        <v>40</v>
      </c>
      <c r="H179" s="18">
        <v>37022</v>
      </c>
      <c r="I179" s="145">
        <v>0.3541666666666667</v>
      </c>
      <c r="J179" s="35" t="s">
        <v>66</v>
      </c>
      <c r="K179" s="20">
        <v>1929</v>
      </c>
      <c r="L179" s="20">
        <v>1887</v>
      </c>
      <c r="M179" s="20">
        <v>1842</v>
      </c>
      <c r="N179" s="20">
        <v>1819</v>
      </c>
      <c r="O179" s="20">
        <v>1908</v>
      </c>
      <c r="P179" s="20">
        <v>1974</v>
      </c>
      <c r="Q179" s="20">
        <v>1982</v>
      </c>
      <c r="R179" s="20">
        <v>1906</v>
      </c>
      <c r="S179" s="21">
        <v>15.5</v>
      </c>
      <c r="T179" s="17">
        <v>2130</v>
      </c>
      <c r="U179" s="20">
        <v>80</v>
      </c>
      <c r="V179" s="17">
        <v>85</v>
      </c>
      <c r="W179" s="21">
        <v>5.4</v>
      </c>
      <c r="X179" s="21">
        <v>70</v>
      </c>
      <c r="Y179" s="21">
        <v>70</v>
      </c>
      <c r="Z179" s="21">
        <v>70</v>
      </c>
      <c r="AA179" s="162">
        <v>62</v>
      </c>
      <c r="AB179" s="17">
        <v>29.85</v>
      </c>
      <c r="AC179" s="46" t="s">
        <v>43</v>
      </c>
      <c r="AD179" s="46">
        <v>5</v>
      </c>
      <c r="AE179" s="48">
        <v>37022</v>
      </c>
      <c r="AF179" s="49">
        <v>0.4305555555555556</v>
      </c>
      <c r="AG179" s="46">
        <v>94</v>
      </c>
      <c r="AH179" s="46">
        <v>2</v>
      </c>
      <c r="AI179" s="46">
        <v>103</v>
      </c>
      <c r="AJ179" s="46">
        <v>2</v>
      </c>
      <c r="AK179" s="46">
        <v>103</v>
      </c>
      <c r="AL179" s="50">
        <v>72</v>
      </c>
      <c r="AM179" s="50">
        <v>70</v>
      </c>
      <c r="AN179" s="50">
        <v>72</v>
      </c>
      <c r="AO179" s="174">
        <v>55</v>
      </c>
      <c r="AP179" s="51">
        <v>29.85</v>
      </c>
    </row>
    <row r="180" spans="1:42" ht="12.75">
      <c r="A180" s="17" t="s">
        <v>53</v>
      </c>
      <c r="B180" s="16" t="s">
        <v>37</v>
      </c>
      <c r="C180" s="17">
        <v>11</v>
      </c>
      <c r="D180" s="17">
        <v>3.75</v>
      </c>
      <c r="E180" s="17" t="s">
        <v>38</v>
      </c>
      <c r="F180" s="17" t="s">
        <v>52</v>
      </c>
      <c r="G180" s="17" t="s">
        <v>40</v>
      </c>
      <c r="H180" s="18">
        <v>37022</v>
      </c>
      <c r="I180" s="145">
        <v>0.3541666666666667</v>
      </c>
      <c r="J180" s="35" t="s">
        <v>66</v>
      </c>
      <c r="K180" s="20">
        <v>1929</v>
      </c>
      <c r="L180" s="20">
        <v>1887</v>
      </c>
      <c r="M180" s="20">
        <v>1842</v>
      </c>
      <c r="N180" s="20">
        <v>1819</v>
      </c>
      <c r="O180" s="20">
        <v>1908</v>
      </c>
      <c r="P180" s="20">
        <v>1974</v>
      </c>
      <c r="Q180" s="20">
        <v>1982</v>
      </c>
      <c r="R180" s="20">
        <v>1906</v>
      </c>
      <c r="S180" s="21">
        <v>15.5</v>
      </c>
      <c r="T180" s="17">
        <v>2130</v>
      </c>
      <c r="U180" s="20">
        <v>80</v>
      </c>
      <c r="V180" s="17">
        <v>85</v>
      </c>
      <c r="W180" s="21">
        <v>5.4</v>
      </c>
      <c r="X180" s="21">
        <v>70</v>
      </c>
      <c r="Y180" s="21">
        <v>70</v>
      </c>
      <c r="Z180" s="21">
        <v>70</v>
      </c>
      <c r="AA180" s="162">
        <v>62</v>
      </c>
      <c r="AB180" s="17">
        <v>29.85</v>
      </c>
      <c r="AC180" s="46" t="s">
        <v>41</v>
      </c>
      <c r="AD180" s="46">
        <v>6</v>
      </c>
      <c r="AE180" s="48">
        <v>37022</v>
      </c>
      <c r="AF180" s="49">
        <v>0.4583333333333333</v>
      </c>
      <c r="AG180" s="46">
        <v>29</v>
      </c>
      <c r="AH180" s="46" t="s">
        <v>58</v>
      </c>
      <c r="AI180" s="46" t="s">
        <v>58</v>
      </c>
      <c r="AJ180" s="46" t="s">
        <v>58</v>
      </c>
      <c r="AK180" s="46" t="s">
        <v>58</v>
      </c>
      <c r="AL180" s="50">
        <v>72</v>
      </c>
      <c r="AM180" s="50">
        <v>70</v>
      </c>
      <c r="AN180" s="50">
        <v>72</v>
      </c>
      <c r="AO180" s="174">
        <v>55</v>
      </c>
      <c r="AP180" s="51">
        <v>29.85</v>
      </c>
    </row>
    <row r="181" spans="1:42" ht="12.75">
      <c r="A181" s="17" t="s">
        <v>53</v>
      </c>
      <c r="B181" s="22" t="s">
        <v>37</v>
      </c>
      <c r="C181" s="23">
        <v>11</v>
      </c>
      <c r="D181" s="23">
        <v>3.75</v>
      </c>
      <c r="E181" s="23" t="s">
        <v>38</v>
      </c>
      <c r="F181" s="17" t="s">
        <v>52</v>
      </c>
      <c r="G181" s="23" t="s">
        <v>40</v>
      </c>
      <c r="H181" s="18">
        <v>37022</v>
      </c>
      <c r="I181" s="146">
        <v>0.3541666666666667</v>
      </c>
      <c r="J181" s="35" t="s">
        <v>66</v>
      </c>
      <c r="K181" s="20">
        <v>1929</v>
      </c>
      <c r="L181" s="20">
        <v>1887</v>
      </c>
      <c r="M181" s="20">
        <v>1842</v>
      </c>
      <c r="N181" s="20">
        <v>1819</v>
      </c>
      <c r="O181" s="20">
        <v>1908</v>
      </c>
      <c r="P181" s="20">
        <v>1974</v>
      </c>
      <c r="Q181" s="20">
        <v>1982</v>
      </c>
      <c r="R181" s="20">
        <v>1906</v>
      </c>
      <c r="S181" s="21">
        <v>15.5</v>
      </c>
      <c r="T181" s="17">
        <v>2130</v>
      </c>
      <c r="U181" s="20">
        <v>80</v>
      </c>
      <c r="V181" s="17">
        <v>85</v>
      </c>
      <c r="W181" s="21">
        <v>5.4</v>
      </c>
      <c r="X181" s="21">
        <v>70</v>
      </c>
      <c r="Y181" s="21">
        <v>70</v>
      </c>
      <c r="Z181" s="21">
        <v>70</v>
      </c>
      <c r="AA181" s="162">
        <v>62</v>
      </c>
      <c r="AB181" s="17">
        <v>29.85</v>
      </c>
      <c r="AC181" s="46" t="s">
        <v>43</v>
      </c>
      <c r="AD181" s="46">
        <v>6</v>
      </c>
      <c r="AE181" s="48">
        <v>37022</v>
      </c>
      <c r="AF181" s="49">
        <v>0.47222222222222227</v>
      </c>
      <c r="AG181" s="46">
        <v>86</v>
      </c>
      <c r="AH181" s="46">
        <v>2.03</v>
      </c>
      <c r="AI181" s="46">
        <v>88</v>
      </c>
      <c r="AJ181" s="46">
        <v>1.53</v>
      </c>
      <c r="AK181" s="46">
        <v>89</v>
      </c>
      <c r="AL181" s="50">
        <v>72</v>
      </c>
      <c r="AM181" s="50">
        <v>70</v>
      </c>
      <c r="AN181" s="50">
        <v>72</v>
      </c>
      <c r="AO181" s="174">
        <v>55</v>
      </c>
      <c r="AP181" s="51">
        <v>29.85</v>
      </c>
    </row>
    <row r="182" spans="1:42" ht="12.75">
      <c r="A182" s="11" t="s">
        <v>53</v>
      </c>
      <c r="B182" s="35" t="s">
        <v>37</v>
      </c>
      <c r="C182" s="17">
        <v>11</v>
      </c>
      <c r="D182" s="17">
        <v>3.75</v>
      </c>
      <c r="E182" s="16" t="s">
        <v>38</v>
      </c>
      <c r="F182" s="11" t="s">
        <v>52</v>
      </c>
      <c r="G182" s="134" t="s">
        <v>40</v>
      </c>
      <c r="H182" s="12">
        <v>37025</v>
      </c>
      <c r="I182" s="180">
        <v>0.3541666666666667</v>
      </c>
      <c r="J182" s="11" t="s">
        <v>66</v>
      </c>
      <c r="K182" s="14">
        <v>1929</v>
      </c>
      <c r="L182" s="14">
        <v>1891</v>
      </c>
      <c r="M182" s="14">
        <v>1842</v>
      </c>
      <c r="N182" s="14">
        <v>1813</v>
      </c>
      <c r="O182" s="14">
        <v>1895</v>
      </c>
      <c r="P182" s="14">
        <v>1976</v>
      </c>
      <c r="Q182" s="14">
        <v>1989</v>
      </c>
      <c r="R182" s="14">
        <v>1905</v>
      </c>
      <c r="S182" s="15">
        <v>15.4</v>
      </c>
      <c r="T182" s="11">
        <v>2130</v>
      </c>
      <c r="U182" s="14">
        <v>80</v>
      </c>
      <c r="V182" s="11">
        <v>85</v>
      </c>
      <c r="W182" s="15">
        <v>5.4</v>
      </c>
      <c r="X182" s="15">
        <v>68</v>
      </c>
      <c r="Y182" s="15">
        <v>69</v>
      </c>
      <c r="Z182" s="15">
        <v>68</v>
      </c>
      <c r="AA182" s="161">
        <v>60</v>
      </c>
      <c r="AB182" s="11">
        <v>29.84</v>
      </c>
      <c r="AC182" s="41" t="s">
        <v>46</v>
      </c>
      <c r="AD182" s="40">
        <v>1</v>
      </c>
      <c r="AE182" s="189">
        <v>37025</v>
      </c>
      <c r="AF182" s="43">
        <v>0.375</v>
      </c>
      <c r="AG182" s="40">
        <v>47</v>
      </c>
      <c r="AH182" s="40">
        <v>1.08</v>
      </c>
      <c r="AI182" s="40">
        <v>56</v>
      </c>
      <c r="AJ182" s="40">
        <v>1.41</v>
      </c>
      <c r="AK182" s="40">
        <v>58</v>
      </c>
      <c r="AL182" s="44">
        <v>68</v>
      </c>
      <c r="AM182" s="44">
        <v>69</v>
      </c>
      <c r="AN182" s="44">
        <v>68</v>
      </c>
      <c r="AO182" s="173">
        <v>60</v>
      </c>
      <c r="AP182" s="40">
        <v>29.84</v>
      </c>
    </row>
    <row r="183" spans="1:42" ht="12.75">
      <c r="A183" s="17" t="s">
        <v>53</v>
      </c>
      <c r="B183" s="35" t="s">
        <v>37</v>
      </c>
      <c r="C183" s="17">
        <v>11</v>
      </c>
      <c r="D183" s="17">
        <v>3.75</v>
      </c>
      <c r="E183" s="16" t="s">
        <v>38</v>
      </c>
      <c r="F183" s="17" t="s">
        <v>52</v>
      </c>
      <c r="G183" s="134" t="s">
        <v>40</v>
      </c>
      <c r="H183" s="18">
        <v>37025</v>
      </c>
      <c r="I183" s="180">
        <v>0.3541666666666667</v>
      </c>
      <c r="J183" s="17" t="s">
        <v>66</v>
      </c>
      <c r="K183" s="20">
        <v>1929</v>
      </c>
      <c r="L183" s="20">
        <v>1891</v>
      </c>
      <c r="M183" s="20">
        <v>1842</v>
      </c>
      <c r="N183" s="20">
        <v>1813</v>
      </c>
      <c r="O183" s="20">
        <v>1895</v>
      </c>
      <c r="P183" s="20">
        <v>1976</v>
      </c>
      <c r="Q183" s="20">
        <v>1989</v>
      </c>
      <c r="R183" s="20">
        <v>1905</v>
      </c>
      <c r="S183" s="21">
        <v>15.4</v>
      </c>
      <c r="T183" s="17">
        <v>2130</v>
      </c>
      <c r="U183" s="20">
        <v>80</v>
      </c>
      <c r="V183" s="17">
        <v>85</v>
      </c>
      <c r="W183" s="21">
        <v>5.4</v>
      </c>
      <c r="X183" s="21">
        <v>68</v>
      </c>
      <c r="Y183" s="21">
        <v>69</v>
      </c>
      <c r="Z183" s="21">
        <v>68</v>
      </c>
      <c r="AA183" s="162">
        <v>60</v>
      </c>
      <c r="AB183" s="17">
        <v>29.84</v>
      </c>
      <c r="AC183" s="47" t="s">
        <v>47</v>
      </c>
      <c r="AD183" s="46">
        <v>1</v>
      </c>
      <c r="AE183" s="190">
        <v>37025</v>
      </c>
      <c r="AF183" s="49">
        <v>0.3888888888888889</v>
      </c>
      <c r="AG183" s="46">
        <v>195</v>
      </c>
      <c r="AH183" s="46">
        <v>1.05</v>
      </c>
      <c r="AI183" s="46">
        <v>213</v>
      </c>
      <c r="AJ183" s="46">
        <v>1.51</v>
      </c>
      <c r="AK183" s="46">
        <v>231</v>
      </c>
      <c r="AL183" s="50">
        <v>70</v>
      </c>
      <c r="AM183" s="50">
        <v>69</v>
      </c>
      <c r="AN183" s="50">
        <v>70</v>
      </c>
      <c r="AO183" s="174">
        <v>60</v>
      </c>
      <c r="AP183" s="51">
        <v>29.84</v>
      </c>
    </row>
    <row r="184" spans="1:42" ht="12.75">
      <c r="A184" s="17" t="s">
        <v>53</v>
      </c>
      <c r="B184" s="35" t="s">
        <v>37</v>
      </c>
      <c r="C184" s="17">
        <v>11</v>
      </c>
      <c r="D184" s="17">
        <v>3.75</v>
      </c>
      <c r="E184" s="16" t="s">
        <v>38</v>
      </c>
      <c r="F184" s="17" t="s">
        <v>52</v>
      </c>
      <c r="G184" s="134" t="s">
        <v>40</v>
      </c>
      <c r="H184" s="18">
        <v>37025</v>
      </c>
      <c r="I184" s="180">
        <v>0.3541666666666667</v>
      </c>
      <c r="J184" s="17" t="s">
        <v>66</v>
      </c>
      <c r="K184" s="20">
        <v>1929</v>
      </c>
      <c r="L184" s="20">
        <v>1891</v>
      </c>
      <c r="M184" s="20">
        <v>1842</v>
      </c>
      <c r="N184" s="20">
        <v>1813</v>
      </c>
      <c r="O184" s="20">
        <v>1895</v>
      </c>
      <c r="P184" s="20">
        <v>1976</v>
      </c>
      <c r="Q184" s="20">
        <v>1989</v>
      </c>
      <c r="R184" s="20">
        <v>1905</v>
      </c>
      <c r="S184" s="21">
        <v>15.4</v>
      </c>
      <c r="T184" s="17">
        <v>2130</v>
      </c>
      <c r="U184" s="20">
        <v>80</v>
      </c>
      <c r="V184" s="17">
        <v>85</v>
      </c>
      <c r="W184" s="21">
        <v>5.4</v>
      </c>
      <c r="X184" s="21">
        <v>68</v>
      </c>
      <c r="Y184" s="21">
        <v>69</v>
      </c>
      <c r="Z184" s="21">
        <v>68</v>
      </c>
      <c r="AA184" s="162">
        <v>60</v>
      </c>
      <c r="AB184" s="17">
        <v>29.84</v>
      </c>
      <c r="AC184" s="47" t="s">
        <v>46</v>
      </c>
      <c r="AD184" s="46">
        <v>2</v>
      </c>
      <c r="AE184" s="190">
        <v>37025</v>
      </c>
      <c r="AF184" s="49">
        <v>0.40972222222222227</v>
      </c>
      <c r="AG184" s="46">
        <v>53</v>
      </c>
      <c r="AH184" s="46">
        <v>2</v>
      </c>
      <c r="AI184" s="46">
        <v>69</v>
      </c>
      <c r="AJ184" s="46">
        <v>0.71</v>
      </c>
      <c r="AK184" s="46">
        <v>69</v>
      </c>
      <c r="AL184" s="50">
        <v>72</v>
      </c>
      <c r="AM184" s="50">
        <v>69</v>
      </c>
      <c r="AN184" s="50">
        <v>72</v>
      </c>
      <c r="AO184" s="174">
        <v>50</v>
      </c>
      <c r="AP184" s="51">
        <v>29.84</v>
      </c>
    </row>
    <row r="185" spans="1:42" ht="12.75">
      <c r="A185" s="17" t="s">
        <v>53</v>
      </c>
      <c r="B185" s="35" t="s">
        <v>37</v>
      </c>
      <c r="C185" s="17">
        <v>11</v>
      </c>
      <c r="D185" s="17">
        <v>3.75</v>
      </c>
      <c r="E185" s="16" t="s">
        <v>38</v>
      </c>
      <c r="F185" s="17" t="s">
        <v>52</v>
      </c>
      <c r="G185" s="134" t="s">
        <v>40</v>
      </c>
      <c r="H185" s="18">
        <v>37025</v>
      </c>
      <c r="I185" s="180">
        <v>0.3541666666666667</v>
      </c>
      <c r="J185" s="17" t="s">
        <v>66</v>
      </c>
      <c r="K185" s="20">
        <v>1929</v>
      </c>
      <c r="L185" s="20">
        <v>1891</v>
      </c>
      <c r="M185" s="20">
        <v>1842</v>
      </c>
      <c r="N185" s="20">
        <v>1813</v>
      </c>
      <c r="O185" s="20">
        <v>1895</v>
      </c>
      <c r="P185" s="20">
        <v>1976</v>
      </c>
      <c r="Q185" s="20">
        <v>1989</v>
      </c>
      <c r="R185" s="20">
        <v>1905</v>
      </c>
      <c r="S185" s="21">
        <v>15.4</v>
      </c>
      <c r="T185" s="17">
        <v>2130</v>
      </c>
      <c r="U185" s="20">
        <v>80</v>
      </c>
      <c r="V185" s="17">
        <v>85</v>
      </c>
      <c r="W185" s="21">
        <v>5.4</v>
      </c>
      <c r="X185" s="21">
        <v>68</v>
      </c>
      <c r="Y185" s="21">
        <v>69</v>
      </c>
      <c r="Z185" s="21">
        <v>68</v>
      </c>
      <c r="AA185" s="162">
        <v>60</v>
      </c>
      <c r="AB185" s="17">
        <v>29.84</v>
      </c>
      <c r="AC185" s="47" t="s">
        <v>47</v>
      </c>
      <c r="AD185" s="46">
        <v>2</v>
      </c>
      <c r="AE185" s="190">
        <v>37025</v>
      </c>
      <c r="AF185" s="49">
        <v>0.4270833333333333</v>
      </c>
      <c r="AG185" s="46">
        <v>225</v>
      </c>
      <c r="AH185" s="46">
        <v>1.23</v>
      </c>
      <c r="AI185" s="46">
        <v>247</v>
      </c>
      <c r="AJ185" s="46">
        <v>0.91</v>
      </c>
      <c r="AK185" s="46">
        <v>247</v>
      </c>
      <c r="AL185" s="50">
        <v>72</v>
      </c>
      <c r="AM185" s="50">
        <v>69</v>
      </c>
      <c r="AN185" s="50">
        <v>72</v>
      </c>
      <c r="AO185" s="174">
        <v>50</v>
      </c>
      <c r="AP185" s="51">
        <v>29.84</v>
      </c>
    </row>
    <row r="186" spans="1:42" ht="12.75">
      <c r="A186" s="17" t="s">
        <v>53</v>
      </c>
      <c r="B186" s="35" t="s">
        <v>37</v>
      </c>
      <c r="C186" s="17">
        <v>11</v>
      </c>
      <c r="D186" s="17">
        <v>3.75</v>
      </c>
      <c r="E186" s="16" t="s">
        <v>38</v>
      </c>
      <c r="F186" s="17" t="s">
        <v>52</v>
      </c>
      <c r="G186" s="134" t="s">
        <v>40</v>
      </c>
      <c r="H186" s="18">
        <v>37025</v>
      </c>
      <c r="I186" s="180">
        <v>0.3541666666666667</v>
      </c>
      <c r="J186" s="17" t="s">
        <v>66</v>
      </c>
      <c r="K186" s="20">
        <v>1929</v>
      </c>
      <c r="L186" s="20">
        <v>1891</v>
      </c>
      <c r="M186" s="20">
        <v>1842</v>
      </c>
      <c r="N186" s="20">
        <v>1813</v>
      </c>
      <c r="O186" s="20">
        <v>1895</v>
      </c>
      <c r="P186" s="20">
        <v>1976</v>
      </c>
      <c r="Q186" s="20">
        <v>1989</v>
      </c>
      <c r="R186" s="20">
        <v>1905</v>
      </c>
      <c r="S186" s="21">
        <v>15.4</v>
      </c>
      <c r="T186" s="17">
        <v>2130</v>
      </c>
      <c r="U186" s="20">
        <v>80</v>
      </c>
      <c r="V186" s="17">
        <v>85</v>
      </c>
      <c r="W186" s="21">
        <v>5.4</v>
      </c>
      <c r="X186" s="21">
        <v>68</v>
      </c>
      <c r="Y186" s="21">
        <v>69</v>
      </c>
      <c r="Z186" s="21">
        <v>68</v>
      </c>
      <c r="AA186" s="162">
        <v>60</v>
      </c>
      <c r="AB186" s="17">
        <v>29.84</v>
      </c>
      <c r="AC186" s="47" t="s">
        <v>46</v>
      </c>
      <c r="AD186" s="46">
        <v>3</v>
      </c>
      <c r="AE186" s="190">
        <v>37025</v>
      </c>
      <c r="AF186" s="49">
        <v>0.4479166666666667</v>
      </c>
      <c r="AG186" s="46">
        <v>59</v>
      </c>
      <c r="AH186" s="46">
        <v>0.58</v>
      </c>
      <c r="AI186" s="46">
        <v>76</v>
      </c>
      <c r="AJ186" s="46">
        <v>2.32</v>
      </c>
      <c r="AK186" s="46">
        <v>76</v>
      </c>
      <c r="AL186" s="50">
        <v>72</v>
      </c>
      <c r="AM186" s="50">
        <v>69</v>
      </c>
      <c r="AN186" s="50">
        <v>72</v>
      </c>
      <c r="AO186" s="174">
        <v>50</v>
      </c>
      <c r="AP186" s="51">
        <v>29.84</v>
      </c>
    </row>
    <row r="187" spans="1:42" ht="13.5" thickBot="1">
      <c r="A187" s="17" t="s">
        <v>53</v>
      </c>
      <c r="B187" s="181" t="s">
        <v>37</v>
      </c>
      <c r="C187" s="182">
        <v>11</v>
      </c>
      <c r="D187" s="182">
        <v>3.75</v>
      </c>
      <c r="E187" s="183" t="s">
        <v>38</v>
      </c>
      <c r="F187" s="17" t="s">
        <v>52</v>
      </c>
      <c r="G187" s="184" t="s">
        <v>40</v>
      </c>
      <c r="H187" s="18">
        <v>37025</v>
      </c>
      <c r="I187" s="180">
        <v>0.3541666666666667</v>
      </c>
      <c r="J187" s="17" t="s">
        <v>66</v>
      </c>
      <c r="K187" s="20">
        <v>1929</v>
      </c>
      <c r="L187" s="20">
        <v>1891</v>
      </c>
      <c r="M187" s="20">
        <v>1842</v>
      </c>
      <c r="N187" s="20">
        <v>1813</v>
      </c>
      <c r="O187" s="20">
        <v>1895</v>
      </c>
      <c r="P187" s="20">
        <v>1976</v>
      </c>
      <c r="Q187" s="20">
        <v>1989</v>
      </c>
      <c r="R187" s="20">
        <v>1905</v>
      </c>
      <c r="S187" s="21">
        <v>15.4</v>
      </c>
      <c r="T187" s="17">
        <v>2130</v>
      </c>
      <c r="U187" s="20">
        <v>80</v>
      </c>
      <c r="V187" s="17">
        <v>85</v>
      </c>
      <c r="W187" s="21">
        <v>5.4</v>
      </c>
      <c r="X187" s="21">
        <v>68</v>
      </c>
      <c r="Y187" s="21">
        <v>69</v>
      </c>
      <c r="Z187" s="21">
        <v>68</v>
      </c>
      <c r="AA187" s="162">
        <v>60</v>
      </c>
      <c r="AB187" s="17">
        <v>29.84</v>
      </c>
      <c r="AC187" s="47" t="s">
        <v>47</v>
      </c>
      <c r="AD187" s="46">
        <v>3</v>
      </c>
      <c r="AE187" s="190">
        <v>37025</v>
      </c>
      <c r="AF187" s="49">
        <v>0.4791666666666667</v>
      </c>
      <c r="AG187" s="46">
        <v>160</v>
      </c>
      <c r="AH187" s="46">
        <v>2</v>
      </c>
      <c r="AI187" s="46">
        <v>187</v>
      </c>
      <c r="AJ187" s="46">
        <v>0.43</v>
      </c>
      <c r="AK187" s="46">
        <v>188</v>
      </c>
      <c r="AL187" s="50">
        <v>72</v>
      </c>
      <c r="AM187" s="50">
        <v>69</v>
      </c>
      <c r="AN187" s="50">
        <v>72</v>
      </c>
      <c r="AO187" s="174">
        <v>50</v>
      </c>
      <c r="AP187" s="51">
        <v>29.84</v>
      </c>
    </row>
    <row r="188" spans="1:42" ht="12.75">
      <c r="A188" s="11" t="s">
        <v>53</v>
      </c>
      <c r="B188" s="185" t="s">
        <v>37</v>
      </c>
      <c r="C188" s="186">
        <v>11</v>
      </c>
      <c r="D188" s="186">
        <v>3.75</v>
      </c>
      <c r="E188" s="187" t="s">
        <v>38</v>
      </c>
      <c r="F188" s="11" t="s">
        <v>52</v>
      </c>
      <c r="G188" s="188" t="s">
        <v>40</v>
      </c>
      <c r="H188" s="12">
        <v>37025</v>
      </c>
      <c r="I188" s="144" t="s">
        <v>68</v>
      </c>
      <c r="J188" s="11" t="s">
        <v>66</v>
      </c>
      <c r="K188" s="14">
        <v>1933</v>
      </c>
      <c r="L188" s="14">
        <v>1890</v>
      </c>
      <c r="M188" s="14">
        <v>1837</v>
      </c>
      <c r="N188" s="14">
        <v>1828</v>
      </c>
      <c r="O188" s="14">
        <v>1923</v>
      </c>
      <c r="P188" s="14">
        <v>1983</v>
      </c>
      <c r="Q188" s="14">
        <v>1974</v>
      </c>
      <c r="R188" s="14">
        <v>1910</v>
      </c>
      <c r="S188" s="15">
        <v>15.6</v>
      </c>
      <c r="T188" s="11">
        <v>2130</v>
      </c>
      <c r="U188" s="14">
        <v>80</v>
      </c>
      <c r="V188" s="11">
        <v>85</v>
      </c>
      <c r="W188" s="15">
        <v>5.4</v>
      </c>
      <c r="X188" s="15">
        <v>70</v>
      </c>
      <c r="Y188" s="15">
        <v>70</v>
      </c>
      <c r="Z188" s="15">
        <v>70</v>
      </c>
      <c r="AA188" s="161">
        <v>62</v>
      </c>
      <c r="AB188" s="14">
        <v>29.91</v>
      </c>
      <c r="AC188" s="40" t="s">
        <v>46</v>
      </c>
      <c r="AD188" s="40">
        <v>4</v>
      </c>
      <c r="AE188" s="42">
        <v>37025</v>
      </c>
      <c r="AF188" s="43">
        <v>0.07291666666666667</v>
      </c>
      <c r="AG188" s="40">
        <v>64</v>
      </c>
      <c r="AH188" s="40">
        <v>1.5</v>
      </c>
      <c r="AI188" s="40">
        <v>77</v>
      </c>
      <c r="AJ188" s="40">
        <v>0.95</v>
      </c>
      <c r="AK188" s="40">
        <v>87</v>
      </c>
      <c r="AL188" s="44">
        <v>70</v>
      </c>
      <c r="AM188" s="44">
        <v>70</v>
      </c>
      <c r="AN188" s="44">
        <v>70</v>
      </c>
      <c r="AO188" s="173">
        <v>62</v>
      </c>
      <c r="AP188" s="45">
        <v>29.91</v>
      </c>
    </row>
    <row r="189" spans="1:42" ht="12.75">
      <c r="A189" s="17" t="s">
        <v>53</v>
      </c>
      <c r="B189" s="35" t="s">
        <v>37</v>
      </c>
      <c r="C189" s="17">
        <v>11</v>
      </c>
      <c r="D189" s="17">
        <v>3.75</v>
      </c>
      <c r="E189" s="16" t="s">
        <v>38</v>
      </c>
      <c r="F189" s="17" t="s">
        <v>52</v>
      </c>
      <c r="G189" s="134" t="s">
        <v>40</v>
      </c>
      <c r="H189" s="18">
        <v>37025</v>
      </c>
      <c r="I189" s="145">
        <v>0.052083333333333336</v>
      </c>
      <c r="J189" s="17" t="s">
        <v>66</v>
      </c>
      <c r="K189" s="20">
        <v>1933</v>
      </c>
      <c r="L189" s="20">
        <v>1890</v>
      </c>
      <c r="M189" s="20">
        <v>1837</v>
      </c>
      <c r="N189" s="20">
        <v>1828</v>
      </c>
      <c r="O189" s="20">
        <v>1923</v>
      </c>
      <c r="P189" s="20">
        <v>1983</v>
      </c>
      <c r="Q189" s="20">
        <v>1974</v>
      </c>
      <c r="R189" s="20">
        <v>1910</v>
      </c>
      <c r="S189" s="21">
        <v>15.6</v>
      </c>
      <c r="T189" s="17">
        <v>2130</v>
      </c>
      <c r="U189" s="20">
        <v>80</v>
      </c>
      <c r="V189" s="17">
        <v>85</v>
      </c>
      <c r="W189" s="21">
        <v>5.4</v>
      </c>
      <c r="X189" s="21">
        <v>70</v>
      </c>
      <c r="Y189" s="21">
        <v>70</v>
      </c>
      <c r="Z189" s="21">
        <v>70</v>
      </c>
      <c r="AA189" s="162">
        <v>62</v>
      </c>
      <c r="AB189" s="20">
        <v>29.91</v>
      </c>
      <c r="AC189" s="46" t="s">
        <v>47</v>
      </c>
      <c r="AD189" s="46">
        <v>4</v>
      </c>
      <c r="AE189" s="48">
        <v>37025</v>
      </c>
      <c r="AF189" s="49">
        <v>0.09027777777777778</v>
      </c>
      <c r="AG189" s="46">
        <v>90</v>
      </c>
      <c r="AH189" s="46">
        <v>2.1</v>
      </c>
      <c r="AI189" s="46">
        <v>117</v>
      </c>
      <c r="AJ189" s="46">
        <v>0.59</v>
      </c>
      <c r="AK189" s="46">
        <v>118</v>
      </c>
      <c r="AL189" s="50">
        <v>70</v>
      </c>
      <c r="AM189" s="50">
        <v>70</v>
      </c>
      <c r="AN189" s="50">
        <v>70</v>
      </c>
      <c r="AO189" s="174">
        <v>60</v>
      </c>
      <c r="AP189" s="51">
        <v>29.91</v>
      </c>
    </row>
    <row r="190" spans="1:42" ht="12.75">
      <c r="A190" s="17" t="s">
        <v>53</v>
      </c>
      <c r="B190" s="35" t="s">
        <v>37</v>
      </c>
      <c r="C190" s="17">
        <v>11</v>
      </c>
      <c r="D190" s="17">
        <v>3.75</v>
      </c>
      <c r="E190" s="16" t="s">
        <v>38</v>
      </c>
      <c r="F190" s="17" t="s">
        <v>52</v>
      </c>
      <c r="G190" s="134" t="s">
        <v>40</v>
      </c>
      <c r="H190" s="18">
        <v>37025</v>
      </c>
      <c r="I190" s="145">
        <v>0.052083333333333336</v>
      </c>
      <c r="J190" s="17" t="s">
        <v>66</v>
      </c>
      <c r="K190" s="20">
        <v>1933</v>
      </c>
      <c r="L190" s="20">
        <v>1890</v>
      </c>
      <c r="M190" s="20">
        <v>1837</v>
      </c>
      <c r="N190" s="20">
        <v>1828</v>
      </c>
      <c r="O190" s="20">
        <v>1923</v>
      </c>
      <c r="P190" s="20">
        <v>1983</v>
      </c>
      <c r="Q190" s="20">
        <v>1974</v>
      </c>
      <c r="R190" s="20">
        <v>1910</v>
      </c>
      <c r="S190" s="21">
        <v>15.6</v>
      </c>
      <c r="T190" s="17">
        <v>2130</v>
      </c>
      <c r="U190" s="20">
        <v>80</v>
      </c>
      <c r="V190" s="17">
        <v>85</v>
      </c>
      <c r="W190" s="21">
        <v>5.4</v>
      </c>
      <c r="X190" s="21">
        <v>70</v>
      </c>
      <c r="Y190" s="21">
        <v>70</v>
      </c>
      <c r="Z190" s="21">
        <v>70</v>
      </c>
      <c r="AA190" s="162">
        <v>62</v>
      </c>
      <c r="AB190" s="20">
        <v>29.91</v>
      </c>
      <c r="AC190" s="46" t="s">
        <v>46</v>
      </c>
      <c r="AD190" s="46">
        <v>5</v>
      </c>
      <c r="AE190" s="48">
        <v>37025</v>
      </c>
      <c r="AF190" s="49">
        <v>0.11458333333333333</v>
      </c>
      <c r="AG190" s="46">
        <v>45</v>
      </c>
      <c r="AH190" s="46">
        <v>0.87</v>
      </c>
      <c r="AI190" s="46">
        <v>59</v>
      </c>
      <c r="AJ190" s="46">
        <v>2.9</v>
      </c>
      <c r="AK190" s="46">
        <v>59</v>
      </c>
      <c r="AL190" s="50">
        <v>72</v>
      </c>
      <c r="AM190" s="50">
        <v>70</v>
      </c>
      <c r="AN190" s="50">
        <v>72</v>
      </c>
      <c r="AO190" s="174">
        <v>56</v>
      </c>
      <c r="AP190" s="51">
        <v>29.91</v>
      </c>
    </row>
    <row r="191" spans="1:42" ht="12.75">
      <c r="A191" s="17" t="s">
        <v>53</v>
      </c>
      <c r="B191" s="35" t="s">
        <v>37</v>
      </c>
      <c r="C191" s="17">
        <v>11</v>
      </c>
      <c r="D191" s="17">
        <v>3.75</v>
      </c>
      <c r="E191" s="16" t="s">
        <v>38</v>
      </c>
      <c r="F191" s="17" t="s">
        <v>52</v>
      </c>
      <c r="G191" s="134" t="s">
        <v>40</v>
      </c>
      <c r="H191" s="18">
        <v>37025</v>
      </c>
      <c r="I191" s="145">
        <v>0.052083333333333336</v>
      </c>
      <c r="J191" s="17" t="s">
        <v>66</v>
      </c>
      <c r="K191" s="20">
        <v>1933</v>
      </c>
      <c r="L191" s="20">
        <v>1890</v>
      </c>
      <c r="M191" s="20">
        <v>1837</v>
      </c>
      <c r="N191" s="20">
        <v>1828</v>
      </c>
      <c r="O191" s="20">
        <v>1923</v>
      </c>
      <c r="P191" s="20">
        <v>1983</v>
      </c>
      <c r="Q191" s="20">
        <v>1974</v>
      </c>
      <c r="R191" s="20">
        <v>1910</v>
      </c>
      <c r="S191" s="21">
        <v>15.6</v>
      </c>
      <c r="T191" s="17">
        <v>2130</v>
      </c>
      <c r="U191" s="20">
        <v>80</v>
      </c>
      <c r="V191" s="17">
        <v>85</v>
      </c>
      <c r="W191" s="21">
        <v>5.4</v>
      </c>
      <c r="X191" s="21">
        <v>70</v>
      </c>
      <c r="Y191" s="21">
        <v>70</v>
      </c>
      <c r="Z191" s="21">
        <v>70</v>
      </c>
      <c r="AA191" s="162">
        <v>62</v>
      </c>
      <c r="AB191" s="20">
        <v>29.91</v>
      </c>
      <c r="AC191" s="46" t="s">
        <v>47</v>
      </c>
      <c r="AD191" s="46">
        <v>5</v>
      </c>
      <c r="AE191" s="48">
        <v>37025</v>
      </c>
      <c r="AF191" s="49">
        <v>0.13194444444444445</v>
      </c>
      <c r="AG191" s="46">
        <v>230</v>
      </c>
      <c r="AH191" s="46" t="s">
        <v>58</v>
      </c>
      <c r="AI191" s="46" t="s">
        <v>58</v>
      </c>
      <c r="AJ191" s="46" t="s">
        <v>58</v>
      </c>
      <c r="AK191" s="46" t="s">
        <v>58</v>
      </c>
      <c r="AL191" s="50">
        <v>72</v>
      </c>
      <c r="AM191" s="50">
        <v>70</v>
      </c>
      <c r="AN191" s="50">
        <v>72</v>
      </c>
      <c r="AO191" s="174">
        <v>56</v>
      </c>
      <c r="AP191" s="51">
        <v>29.91</v>
      </c>
    </row>
    <row r="192" spans="1:42" ht="12.75">
      <c r="A192" s="17" t="s">
        <v>53</v>
      </c>
      <c r="B192" s="35" t="s">
        <v>37</v>
      </c>
      <c r="C192" s="17">
        <v>11</v>
      </c>
      <c r="D192" s="17">
        <v>3.75</v>
      </c>
      <c r="E192" s="16" t="s">
        <v>38</v>
      </c>
      <c r="F192" s="17" t="s">
        <v>52</v>
      </c>
      <c r="G192" s="134" t="s">
        <v>40</v>
      </c>
      <c r="H192" s="18">
        <v>37025</v>
      </c>
      <c r="I192" s="145">
        <v>0.052083333333333336</v>
      </c>
      <c r="J192" s="17" t="s">
        <v>66</v>
      </c>
      <c r="K192" s="20">
        <v>1933</v>
      </c>
      <c r="L192" s="20">
        <v>1890</v>
      </c>
      <c r="M192" s="20">
        <v>1837</v>
      </c>
      <c r="N192" s="20">
        <v>1828</v>
      </c>
      <c r="O192" s="20">
        <v>1923</v>
      </c>
      <c r="P192" s="20">
        <v>1983</v>
      </c>
      <c r="Q192" s="20">
        <v>1974</v>
      </c>
      <c r="R192" s="20">
        <v>1910</v>
      </c>
      <c r="S192" s="21">
        <v>15.6</v>
      </c>
      <c r="T192" s="17">
        <v>2130</v>
      </c>
      <c r="U192" s="20">
        <v>80</v>
      </c>
      <c r="V192" s="17">
        <v>85</v>
      </c>
      <c r="W192" s="21">
        <v>5.4</v>
      </c>
      <c r="X192" s="21">
        <v>70</v>
      </c>
      <c r="Y192" s="21">
        <v>70</v>
      </c>
      <c r="Z192" s="21">
        <v>70</v>
      </c>
      <c r="AA192" s="162">
        <v>62</v>
      </c>
      <c r="AB192" s="20">
        <v>29.91</v>
      </c>
      <c r="AC192" s="46" t="s">
        <v>46</v>
      </c>
      <c r="AD192" s="46">
        <v>6</v>
      </c>
      <c r="AE192" s="48">
        <v>37025</v>
      </c>
      <c r="AF192" s="49">
        <v>0.14583333333333334</v>
      </c>
      <c r="AG192" s="46">
        <v>45</v>
      </c>
      <c r="AH192" s="46">
        <v>2.08</v>
      </c>
      <c r="AI192" s="46">
        <v>54</v>
      </c>
      <c r="AJ192" s="46">
        <v>0.42</v>
      </c>
      <c r="AK192" s="46">
        <v>55</v>
      </c>
      <c r="AL192" s="50">
        <v>72</v>
      </c>
      <c r="AM192" s="50">
        <v>70</v>
      </c>
      <c r="AN192" s="50">
        <v>72</v>
      </c>
      <c r="AO192" s="174">
        <v>56</v>
      </c>
      <c r="AP192" s="51">
        <v>29.91</v>
      </c>
    </row>
    <row r="193" spans="1:42" ht="13.5" thickBot="1">
      <c r="A193" s="23" t="s">
        <v>53</v>
      </c>
      <c r="B193" s="181" t="s">
        <v>37</v>
      </c>
      <c r="C193" s="182">
        <v>11</v>
      </c>
      <c r="D193" s="182">
        <v>3.75</v>
      </c>
      <c r="E193" s="183" t="s">
        <v>38</v>
      </c>
      <c r="F193" s="23" t="s">
        <v>52</v>
      </c>
      <c r="G193" s="184" t="s">
        <v>40</v>
      </c>
      <c r="H193" s="24">
        <v>37025</v>
      </c>
      <c r="I193" s="146">
        <v>0.052083333333333336</v>
      </c>
      <c r="J193" s="23" t="s">
        <v>66</v>
      </c>
      <c r="K193" s="26">
        <v>1933</v>
      </c>
      <c r="L193" s="26">
        <v>1890</v>
      </c>
      <c r="M193" s="26">
        <v>1837</v>
      </c>
      <c r="N193" s="26">
        <v>1828</v>
      </c>
      <c r="O193" s="26">
        <v>1923</v>
      </c>
      <c r="P193" s="26">
        <v>1983</v>
      </c>
      <c r="Q193" s="26">
        <v>1974</v>
      </c>
      <c r="R193" s="26">
        <v>1910</v>
      </c>
      <c r="S193" s="27">
        <v>15.6</v>
      </c>
      <c r="T193" s="23">
        <v>2130</v>
      </c>
      <c r="U193" s="26">
        <v>80</v>
      </c>
      <c r="V193" s="23">
        <v>85</v>
      </c>
      <c r="W193" s="27">
        <v>5.4</v>
      </c>
      <c r="X193" s="27">
        <v>70</v>
      </c>
      <c r="Y193" s="27">
        <v>70</v>
      </c>
      <c r="Z193" s="27">
        <v>70</v>
      </c>
      <c r="AA193" s="163">
        <v>62</v>
      </c>
      <c r="AB193" s="26">
        <v>29.91</v>
      </c>
      <c r="AC193" s="52" t="s">
        <v>47</v>
      </c>
      <c r="AD193" s="52">
        <v>6</v>
      </c>
      <c r="AE193" s="54">
        <v>37025</v>
      </c>
      <c r="AF193" s="55">
        <v>0.16666666666666666</v>
      </c>
      <c r="AG193" s="52">
        <v>145</v>
      </c>
      <c r="AH193" s="52">
        <v>2.06</v>
      </c>
      <c r="AI193" s="52">
        <v>151</v>
      </c>
      <c r="AJ193" s="52">
        <v>1.03</v>
      </c>
      <c r="AK193" s="52">
        <v>151</v>
      </c>
      <c r="AL193" s="56">
        <v>72</v>
      </c>
      <c r="AM193" s="56">
        <v>70</v>
      </c>
      <c r="AN193" s="56">
        <v>72</v>
      </c>
      <c r="AO193" s="178">
        <v>56</v>
      </c>
      <c r="AP193" s="57">
        <v>29.91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G10" sqref="G10"/>
    </sheetView>
  </sheetViews>
  <sheetFormatPr defaultColWidth="9.140625" defaultRowHeight="12.75"/>
  <cols>
    <col min="2" max="2" width="15.28125" style="0" customWidth="1"/>
    <col min="3" max="3" width="13.00390625" style="0" customWidth="1"/>
    <col min="4" max="5" width="15.28125" style="0" customWidth="1"/>
  </cols>
  <sheetData>
    <row r="1" spans="1:5" s="157" customFormat="1" ht="38.25">
      <c r="A1" s="158" t="s">
        <v>59</v>
      </c>
      <c r="B1" s="158" t="s">
        <v>62</v>
      </c>
      <c r="C1" s="158" t="s">
        <v>60</v>
      </c>
      <c r="D1" s="158" t="s">
        <v>61</v>
      </c>
      <c r="E1" s="158" t="s">
        <v>61</v>
      </c>
    </row>
    <row r="2" spans="1:5" ht="12.75">
      <c r="A2" s="156" t="s">
        <v>41</v>
      </c>
      <c r="B2" s="159">
        <v>37001</v>
      </c>
      <c r="C2" s="156"/>
      <c r="D2" s="160">
        <f>C2-B2</f>
        <v>-37001</v>
      </c>
      <c r="E2" s="156">
        <v>38</v>
      </c>
    </row>
    <row r="3" spans="1:5" ht="12.75">
      <c r="A3" s="156" t="s">
        <v>56</v>
      </c>
      <c r="B3" s="159">
        <v>37001</v>
      </c>
      <c r="C3" s="159">
        <v>37026</v>
      </c>
      <c r="D3" s="160">
        <f>C3-B3</f>
        <v>25</v>
      </c>
      <c r="E3" s="156">
        <v>25</v>
      </c>
    </row>
    <row r="4" spans="1:5" ht="12.75">
      <c r="A4" s="156" t="s">
        <v>55</v>
      </c>
      <c r="B4" s="159">
        <v>37001</v>
      </c>
      <c r="C4" s="156"/>
      <c r="D4" s="160">
        <f aca="true" t="shared" si="0" ref="D4:D9">C4-B4</f>
        <v>-37001</v>
      </c>
      <c r="E4" s="156">
        <v>42</v>
      </c>
    </row>
    <row r="5" spans="1:5" ht="12.75">
      <c r="A5" s="156" t="s">
        <v>43</v>
      </c>
      <c r="B5" s="159">
        <v>37001</v>
      </c>
      <c r="C5" s="156"/>
      <c r="D5" s="160">
        <f t="shared" si="0"/>
        <v>-37001</v>
      </c>
      <c r="E5" s="156">
        <v>46</v>
      </c>
    </row>
    <row r="6" spans="1:5" ht="12.75">
      <c r="A6" s="156" t="s">
        <v>48</v>
      </c>
      <c r="B6" s="159">
        <v>37001</v>
      </c>
      <c r="C6" s="159">
        <v>37011</v>
      </c>
      <c r="D6" s="160">
        <f t="shared" si="0"/>
        <v>10</v>
      </c>
      <c r="E6" s="156">
        <v>10</v>
      </c>
    </row>
    <row r="7" spans="1:5" ht="12.75">
      <c r="A7" s="156" t="s">
        <v>54</v>
      </c>
      <c r="B7" s="159">
        <v>37001</v>
      </c>
      <c r="C7" s="156"/>
      <c r="D7" s="160">
        <f t="shared" si="0"/>
        <v>-37001</v>
      </c>
      <c r="E7" s="156">
        <v>48</v>
      </c>
    </row>
    <row r="8" spans="1:5" ht="12.75">
      <c r="A8" s="156" t="s">
        <v>51</v>
      </c>
      <c r="B8" s="159">
        <v>37001</v>
      </c>
      <c r="C8" s="159">
        <v>37021</v>
      </c>
      <c r="D8" s="160">
        <f t="shared" si="0"/>
        <v>20</v>
      </c>
      <c r="E8" s="156">
        <v>20</v>
      </c>
    </row>
    <row r="9" spans="1:5" ht="12.75">
      <c r="A9" s="156" t="s">
        <v>53</v>
      </c>
      <c r="B9" s="159">
        <v>37001</v>
      </c>
      <c r="C9" s="159">
        <v>37027</v>
      </c>
      <c r="D9" s="160">
        <f t="shared" si="0"/>
        <v>26</v>
      </c>
      <c r="E9" s="156">
        <v>26</v>
      </c>
    </row>
    <row r="11" ht="12.75">
      <c r="E11">
        <f>AVERAGE(E2:E9)</f>
        <v>31.875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Fire Safety Section, 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Marker</dc:creator>
  <cp:keywords/>
  <dc:description/>
  <cp:lastModifiedBy>Tim Marker</cp:lastModifiedBy>
  <dcterms:created xsi:type="dcterms:W3CDTF">2000-02-02T18:01:04Z</dcterms:created>
  <dcterms:modified xsi:type="dcterms:W3CDTF">2002-02-15T15:19:51Z</dcterms:modified>
  <cp:category/>
  <cp:version/>
  <cp:contentType/>
  <cp:contentStatus/>
</cp:coreProperties>
</file>