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052" windowWidth="14940" windowHeight="8640" activeTab="0"/>
  </bookViews>
  <sheets>
    <sheet name="DE" sheetId="1" r:id="rId1"/>
    <sheet name="DC" sheetId="2" r:id="rId2"/>
    <sheet name="MD" sheetId="3" r:id="rId3"/>
    <sheet name="PA" sheetId="4" r:id="rId4"/>
    <sheet name="VA" sheetId="5" r:id="rId5"/>
    <sheet name="WV" sheetId="6" r:id="rId6"/>
  </sheets>
  <definedNames/>
  <calcPr fullCalcOnLoad="1"/>
</workbook>
</file>

<file path=xl/sharedStrings.xml><?xml version="1.0" encoding="utf-8"?>
<sst xmlns="http://schemas.openxmlformats.org/spreadsheetml/2006/main" count="666" uniqueCount="430">
  <si>
    <t>County FIPS</t>
  </si>
  <si>
    <t>County Name</t>
  </si>
  <si>
    <t># of Children Tested</t>
  </si>
  <si>
    <t>Screening Rate 
(# tested/ population)</t>
  </si>
  <si>
    <r>
      <t>Total Confirmed Cases</t>
    </r>
    <r>
      <rPr>
        <b/>
        <vertAlign val="superscript"/>
        <sz val="8"/>
        <rFont val="Arial"/>
        <family val="2"/>
      </rPr>
      <t>1</t>
    </r>
  </si>
  <si>
    <t>Census 2000 Data</t>
  </si>
  <si>
    <t>Estimated Population of Children &lt; 6, 2000</t>
  </si>
  <si>
    <t>Total Housing Units</t>
  </si>
  <si>
    <t>Pre-1950 Housing Units</t>
  </si>
  <si>
    <t>% of Children &lt; 6 Under Poverty</t>
  </si>
  <si>
    <r>
      <t># of Addresses-Multiple Children w/ Confirmed EBLLs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in past 5 years</t>
    </r>
  </si>
  <si>
    <t>Kent County</t>
  </si>
  <si>
    <t>New Castle County</t>
  </si>
  <si>
    <t>Sussex County</t>
  </si>
  <si>
    <r>
      <t>1</t>
    </r>
    <r>
      <rPr>
        <sz val="8"/>
        <rFont val="Arial"/>
        <family val="2"/>
      </rPr>
      <t xml:space="preserve"> Confirmed case information is suppressed for counties with fewer than five children tested.</t>
    </r>
  </si>
  <si>
    <t>Delaware-Total</t>
  </si>
  <si>
    <t>n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</si>
  <si>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</si>
  <si>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</si>
  <si>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</si>
  <si>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</si>
  <si>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</si>
  <si>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</si>
  <si>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</si>
  <si>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</si>
  <si>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</si>
  <si>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</si>
  <si>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</si>
  <si>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</si>
  <si>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</si>
  <si>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</si>
  <si>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</si>
  <si>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</si>
  <si>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</si>
  <si>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</si>
  <si>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</si>
  <si>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</si>
  <si>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</si>
  <si>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</si>
  <si>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</si>
  <si>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001</t>
  </si>
  <si>
    <t>003</t>
  </si>
  <si>
    <t>005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</si>
  <si>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</si>
  <si>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</si>
  <si>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</si>
  <si>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</si>
  <si>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</si>
  <si>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</si>
  <si>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</si>
  <si>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</si>
  <si>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</si>
  <si>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</si>
  <si>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</si>
  <si>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</si>
  <si>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</si>
  <si>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</si>
  <si>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</si>
  <si>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510</t>
  </si>
  <si>
    <t>047</t>
  </si>
  <si>
    <t>045</t>
  </si>
  <si>
    <t>043</t>
  </si>
  <si>
    <t>041</t>
  </si>
  <si>
    <t>039</t>
  </si>
  <si>
    <t>CBLS County-level Summary Data for Maryland, 2003</t>
  </si>
  <si>
    <t>Maryland-Total</t>
  </si>
  <si>
    <t>007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</si>
  <si>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</si>
  <si>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</si>
  <si>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</si>
  <si>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</si>
  <si>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</si>
  <si>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</si>
  <si>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</si>
  <si>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</si>
  <si>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</si>
  <si>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</si>
  <si>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</si>
  <si>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</si>
  <si>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</si>
  <si>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</si>
  <si>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</si>
  <si>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</si>
  <si>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</si>
  <si>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</si>
  <si>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</si>
  <si>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</si>
  <si>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</si>
  <si>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</si>
  <si>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</si>
  <si>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</si>
  <si>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</si>
  <si>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</si>
  <si>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</si>
  <si>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</si>
  <si>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</si>
  <si>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</si>
  <si>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</si>
  <si>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</si>
  <si>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</si>
  <si>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</si>
  <si>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</si>
  <si>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</si>
  <si>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</si>
  <si>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</si>
  <si>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</si>
  <si>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</si>
  <si>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</si>
  <si>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</si>
  <si>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</si>
  <si>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</si>
  <si>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</si>
  <si>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</si>
  <si>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</si>
  <si>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</si>
  <si>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</si>
  <si>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</si>
  <si>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</si>
  <si>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</si>
  <si>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</si>
  <si>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</si>
  <si>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</si>
  <si>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</si>
  <si>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</si>
  <si>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</si>
  <si>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</si>
  <si>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</si>
  <si>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</si>
  <si>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</si>
  <si>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</si>
  <si>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</si>
  <si>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</si>
  <si>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</si>
  <si>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</si>
  <si>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</si>
  <si>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</si>
  <si>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</si>
  <si>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</si>
  <si>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</si>
  <si>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</si>
  <si>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</si>
  <si>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</si>
  <si>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</si>
  <si>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</si>
  <si>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</si>
  <si>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</si>
  <si>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</si>
  <si>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</si>
  <si>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</si>
  <si>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</si>
  <si>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</si>
  <si>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 Kean County</t>
  </si>
  <si>
    <t>Mercer County</t>
  </si>
  <si>
    <t>Mifflin County</t>
  </si>
  <si>
    <t>Monroe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</si>
  <si>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</si>
  <si>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</si>
  <si>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</si>
  <si>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</si>
  <si>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</si>
  <si>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</si>
  <si>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</si>
  <si>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</si>
  <si>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</si>
  <si>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</si>
  <si>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</si>
  <si>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</si>
  <si>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</si>
  <si>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</si>
  <si>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</si>
  <si>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Wayne County</t>
  </si>
  <si>
    <t>Westmoreland County</t>
  </si>
  <si>
    <t>Wyoming County</t>
  </si>
  <si>
    <t>York County</t>
  </si>
  <si>
    <t>CBLS County-level Summary Data for Pennsylvania, 2003</t>
  </si>
  <si>
    <t>Pennsylvania-Total</t>
  </si>
  <si>
    <t>CBLS County-level Summary Data for Virginia, 2003</t>
  </si>
  <si>
    <t>036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</si>
  <si>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</si>
  <si>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</si>
  <si>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</si>
  <si>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</si>
  <si>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</si>
  <si>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</si>
  <si>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</si>
  <si>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</si>
  <si>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</si>
  <si>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</si>
  <si>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</si>
  <si>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</si>
  <si>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</si>
  <si>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</si>
  <si>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</si>
  <si>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</si>
  <si>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</si>
  <si>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</si>
  <si>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</si>
  <si>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</si>
  <si>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</si>
  <si>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</si>
  <si>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</si>
  <si>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</si>
  <si>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</si>
  <si>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</si>
  <si>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</si>
  <si>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</si>
  <si>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</si>
  <si>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</si>
  <si>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</si>
  <si>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Accomack County</t>
  </si>
  <si>
    <t>Albemarle County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</si>
  <si>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</si>
  <si>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</si>
  <si>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</si>
  <si>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</si>
  <si>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</si>
  <si>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</si>
  <si>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</si>
  <si>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</si>
  <si>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</si>
  <si>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</si>
  <si>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</si>
  <si>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</si>
  <si>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</si>
  <si>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</si>
  <si>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</si>
  <si>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</si>
  <si>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</si>
  <si>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</si>
  <si>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</si>
  <si>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</si>
  <si>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</si>
  <si>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</si>
  <si>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</si>
  <si>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</si>
  <si>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</si>
  <si>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</si>
  <si>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Giles County</t>
  </si>
  <si>
    <t>Gloucester County</t>
  </si>
  <si>
    <t>Goochland County</t>
  </si>
  <si>
    <t>Grayson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</si>
  <si>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</si>
  <si>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</si>
  <si>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</si>
  <si>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</si>
  <si>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</si>
  <si>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</si>
  <si>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</si>
  <si>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</si>
  <si>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</si>
  <si>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</si>
  <si>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</si>
  <si>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</si>
  <si>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</si>
  <si>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</si>
  <si>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</si>
  <si>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</si>
  <si>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</si>
  <si>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</si>
  <si>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</si>
  <si>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Nelson County</t>
  </si>
  <si>
    <t>New Kent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</si>
  <si>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</si>
  <si>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</si>
  <si>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</si>
  <si>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</si>
  <si>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</si>
  <si>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</si>
  <si>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</si>
  <si>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</si>
  <si>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</si>
  <si>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</si>
  <si>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</si>
  <si>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</si>
  <si>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</si>
  <si>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</si>
  <si>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</si>
  <si>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</si>
  <si>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</si>
  <si>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</si>
  <si>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</si>
  <si>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</si>
  <si>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</si>
  <si>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</si>
  <si>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</si>
  <si>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Tazewell County</t>
  </si>
  <si>
    <t>Wise County</t>
  </si>
  <si>
    <t>Wythe County</t>
  </si>
  <si>
    <t>515</t>
  </si>
  <si>
    <t>520</t>
  </si>
  <si>
    <t>530</t>
  </si>
  <si>
    <t>540</t>
  </si>
  <si>
    <t>550</t>
  </si>
  <si>
    <t>560</t>
  </si>
  <si>
    <t>570</t>
  </si>
  <si>
    <t>580</t>
  </si>
  <si>
    <t>590</t>
  </si>
  <si>
    <t>595</t>
  </si>
  <si>
    <t>600</t>
  </si>
  <si>
    <t>610</t>
  </si>
  <si>
    <t>620</t>
  </si>
  <si>
    <t>630</t>
  </si>
  <si>
    <t>640</t>
  </si>
  <si>
    <t>650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</si>
  <si>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</si>
  <si>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</si>
  <si>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</si>
  <si>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</si>
  <si>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</si>
  <si>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</si>
  <si>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</si>
  <si>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</si>
  <si>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</si>
  <si>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</si>
  <si>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</si>
  <si>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</si>
  <si>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</si>
  <si>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</si>
  <si>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</si>
  <si>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</si>
  <si>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</si>
  <si>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</si>
  <si>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</si>
  <si>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</si>
  <si>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</si>
  <si>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</si>
  <si>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</si>
  <si>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</si>
  <si>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</si>
  <si>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</si>
  <si>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</si>
  <si>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</si>
  <si>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</si>
  <si>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</si>
  <si>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</si>
  <si>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</si>
  <si>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</si>
  <si>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</si>
  <si>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</si>
  <si>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</si>
  <si>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</si>
  <si>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</si>
  <si>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</si>
  <si>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</si>
  <si>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</si>
  <si>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</si>
  <si>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</si>
  <si>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</si>
  <si>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</si>
  <si>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</si>
  <si>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</si>
  <si>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</si>
  <si>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</si>
  <si>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</si>
  <si>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</si>
  <si>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</si>
  <si>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</si>
  <si>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</si>
  <si>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</si>
  <si>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</si>
  <si>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</si>
  <si>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</si>
  <si>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</si>
  <si>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</si>
  <si>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</si>
  <si>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</si>
  <si>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</si>
  <si>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Virginia-Total</t>
  </si>
  <si>
    <t>Barbour County</t>
  </si>
  <si>
    <t>Berkeley County</t>
  </si>
  <si>
    <t>Boone County</t>
  </si>
  <si>
    <t>Braxton County</t>
  </si>
  <si>
    <t>Brooke County</t>
  </si>
  <si>
    <t>Cabell County</t>
  </si>
  <si>
    <t>Calhoun County</t>
  </si>
  <si>
    <t>Clay County</t>
  </si>
  <si>
    <t>Doddridge County</t>
  </si>
  <si>
    <t>Gilmer County</t>
  </si>
  <si>
    <t>Grant County</t>
  </si>
  <si>
    <t>Greenbrier County</t>
  </si>
  <si>
    <t>Hampshire County</t>
  </si>
  <si>
    <t>Hancock County</t>
  </si>
  <si>
    <t>Hardy County</t>
  </si>
  <si>
    <t>Harrison County</t>
  </si>
  <si>
    <t>Jackson County</t>
  </si>
  <si>
    <t>Kanawha County</t>
  </si>
  <si>
    <t>Lewis County</t>
  </si>
  <si>
    <t>Lincoln County</t>
  </si>
  <si>
    <t>Logan County</t>
  </si>
  <si>
    <t>McDowell County</t>
  </si>
  <si>
    <t>Marion County</t>
  </si>
  <si>
    <t>Marshall County</t>
  </si>
  <si>
    <t>Mason County</t>
  </si>
  <si>
    <t>Mineral County</t>
  </si>
  <si>
    <t>Mingo County</t>
  </si>
  <si>
    <t>Monongalia County</t>
  </si>
  <si>
    <t>Morgan County</t>
  </si>
  <si>
    <t>Nicholas County</t>
  </si>
  <si>
    <t>Ohio County</t>
  </si>
  <si>
    <t>Pendleton County</t>
  </si>
  <si>
    <t>Pleasants County</t>
  </si>
  <si>
    <t>Pocahontas County</t>
  </si>
  <si>
    <t>Preston County</t>
  </si>
  <si>
    <t>Putnam County</t>
  </si>
  <si>
    <t>Raleigh County</t>
  </si>
  <si>
    <t>Randolph County</t>
  </si>
  <si>
    <t>Ritchie County</t>
  </si>
  <si>
    <t>Roane County</t>
  </si>
  <si>
    <t>Summers County</t>
  </si>
  <si>
    <t>Taylor County</t>
  </si>
  <si>
    <t>Tucker County</t>
  </si>
  <si>
    <t>Tyler County</t>
  </si>
  <si>
    <t>Upshur County</t>
  </si>
  <si>
    <t>Webster County</t>
  </si>
  <si>
    <t>Wetzel County</t>
  </si>
  <si>
    <t>Wirt County</t>
  </si>
  <si>
    <t>Wood County</t>
  </si>
  <si>
    <t>West Virginia-Total</t>
  </si>
  <si>
    <t>CBLS County-level Summary Data for West Virginia, 2003</t>
  </si>
  <si>
    <t>WASHINGTON CITY</t>
  </si>
  <si>
    <t>City Name</t>
  </si>
  <si>
    <t>CBLS County-level Summary Data for District of Columbia, 2003</t>
  </si>
  <si>
    <t>DC-Total</t>
  </si>
  <si>
    <t>* Statewide confirmed EBLLs for 2003 = 90</t>
  </si>
  <si>
    <t>* Statewide confirmed EBLLs for 2003 = 1,551</t>
  </si>
  <si>
    <t>* Statewide confirmed EBLLs for 2003 = 1,752</t>
  </si>
  <si>
    <t>* Statewide confirmed EBLLs for 2003 = 404</t>
  </si>
  <si>
    <t>* Statewide confirmed EBLLs for 2003 = 161</t>
  </si>
  <si>
    <t>CBLS County-level Summary Data for Delaware, 2003</t>
  </si>
  <si>
    <t>* Statewide confirmed EBLLs for 2003 = 268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</si>
</sst>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7" xfId="0" applyFont="1" applyBorder="1" applyAlignment="1">
      <alignment/>
    </xf>
    <xf numFmtId="1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6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" fontId="2" fillId="0" borderId="27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3" fontId="3" fillId="2" borderId="30" xfId="0" applyNumberFormat="1" applyFont="1" applyFill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36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7.00390625" style="0" customWidth="1"/>
    <col min="2" max="2" width="18.57421875" style="0" customWidth="1"/>
    <col min="3" max="3" width="7.8515625" style="0" customWidth="1"/>
    <col min="4" max="4" width="11.421875" style="0" customWidth="1"/>
    <col min="6" max="6" width="16.421875" style="0" customWidth="1"/>
    <col min="7" max="7" width="12.7109375" style="0" customWidth="1"/>
    <col min="8" max="8" width="11.8515625" style="0" customWidth="1"/>
    <col min="9" max="9" width="13.140625" style="0" customWidth="1"/>
    <col min="10" max="10" width="11.7109375" style="0" customWidth="1"/>
  </cols>
  <sheetData>
    <row r="1" spans="1:10" ht="13.5" thickBot="1">
      <c r="A1" s="1" t="s">
        <v>428</v>
      </c>
      <c r="B1" s="2"/>
      <c r="C1" s="3"/>
      <c r="D1" s="3"/>
      <c r="E1" s="4"/>
      <c r="F1" s="5"/>
      <c r="G1" s="6"/>
      <c r="H1" s="7"/>
      <c r="I1" s="8"/>
      <c r="J1" s="9"/>
    </row>
    <row r="2" spans="1:10" ht="12.75" customHeight="1">
      <c r="A2" s="79" t="s">
        <v>0</v>
      </c>
      <c r="B2" s="81" t="s">
        <v>1</v>
      </c>
      <c r="C2" s="83" t="s">
        <v>2</v>
      </c>
      <c r="D2" s="85" t="s">
        <v>3</v>
      </c>
      <c r="E2" s="89" t="s">
        <v>4</v>
      </c>
      <c r="F2" s="91" t="s">
        <v>10</v>
      </c>
      <c r="G2" s="93" t="s">
        <v>5</v>
      </c>
      <c r="H2" s="94"/>
      <c r="I2" s="95"/>
      <c r="J2" s="77" t="s">
        <v>6</v>
      </c>
    </row>
    <row r="3" spans="1:10" ht="45.75" customHeight="1" thickBot="1">
      <c r="A3" s="80"/>
      <c r="B3" s="82"/>
      <c r="C3" s="84"/>
      <c r="D3" s="86"/>
      <c r="E3" s="90"/>
      <c r="F3" s="92"/>
      <c r="G3" s="10" t="s">
        <v>7</v>
      </c>
      <c r="H3" s="11" t="s">
        <v>8</v>
      </c>
      <c r="I3" s="12" t="s">
        <v>9</v>
      </c>
      <c r="J3" s="78"/>
    </row>
    <row r="4" spans="1:11" ht="12.75">
      <c r="A4" s="43" t="s">
        <v>40</v>
      </c>
      <c r="B4" s="33" t="s">
        <v>11</v>
      </c>
      <c r="C4" s="22">
        <v>1652</v>
      </c>
      <c r="D4" s="25">
        <f>(C4/J4)*100</f>
        <v>15.331786542923433</v>
      </c>
      <c r="E4" s="24">
        <v>34</v>
      </c>
      <c r="F4" s="36">
        <v>14</v>
      </c>
      <c r="G4" s="31">
        <v>50481</v>
      </c>
      <c r="H4" s="23">
        <v>7094</v>
      </c>
      <c r="I4" s="25">
        <v>17.05800464037123</v>
      </c>
      <c r="J4" s="39">
        <v>10775</v>
      </c>
      <c r="K4" s="13"/>
    </row>
    <row r="5" spans="1:11" ht="12.75">
      <c r="A5" s="44" t="s">
        <v>41</v>
      </c>
      <c r="B5" s="34" t="s">
        <v>12</v>
      </c>
      <c r="C5" s="30">
        <v>6993</v>
      </c>
      <c r="D5" s="21">
        <f>(C5/J5)*100</f>
        <v>17.65507839127471</v>
      </c>
      <c r="E5" s="19">
        <v>188</v>
      </c>
      <c r="F5" s="37">
        <v>87</v>
      </c>
      <c r="G5" s="32">
        <v>199521</v>
      </c>
      <c r="H5" s="20">
        <v>40219</v>
      </c>
      <c r="I5" s="21">
        <v>11.396399808124416</v>
      </c>
      <c r="J5" s="37">
        <v>39609</v>
      </c>
      <c r="K5" s="13"/>
    </row>
    <row r="6" spans="1:11" ht="13.5" thickBot="1">
      <c r="A6" s="45" t="s">
        <v>42</v>
      </c>
      <c r="B6" s="35" t="s">
        <v>13</v>
      </c>
      <c r="C6" s="29">
        <v>2024</v>
      </c>
      <c r="D6" s="26">
        <f>(C6/J6)*100</f>
        <v>18.38161838161838</v>
      </c>
      <c r="E6" s="29">
        <v>46</v>
      </c>
      <c r="F6" s="38">
        <v>16</v>
      </c>
      <c r="G6" s="27">
        <v>93070</v>
      </c>
      <c r="H6" s="28">
        <v>11695</v>
      </c>
      <c r="I6" s="26">
        <v>19.834710743801654</v>
      </c>
      <c r="J6" s="40">
        <v>11011</v>
      </c>
      <c r="K6" s="13"/>
    </row>
    <row r="7" spans="1:11" ht="14.25" thickBot="1" thickTop="1">
      <c r="A7" s="87" t="s">
        <v>15</v>
      </c>
      <c r="B7" s="88"/>
      <c r="C7" s="14">
        <f>SUM(C4:C6)</f>
        <v>10669</v>
      </c>
      <c r="D7" s="15">
        <f>(C7/J7)*100</f>
        <v>17.377636615359556</v>
      </c>
      <c r="E7" s="16">
        <f aca="true" t="shared" si="0" ref="E7:J7">SUM(E4:E6)</f>
        <v>268</v>
      </c>
      <c r="F7" s="17">
        <f t="shared" si="0"/>
        <v>117</v>
      </c>
      <c r="G7" s="14">
        <f t="shared" si="0"/>
        <v>343072</v>
      </c>
      <c r="H7" s="16">
        <f t="shared" si="0"/>
        <v>59008</v>
      </c>
      <c r="I7" s="15">
        <f>(8536/61395)*100</f>
        <v>13.9034123299943</v>
      </c>
      <c r="J7" s="41">
        <f t="shared" si="0"/>
        <v>61395</v>
      </c>
      <c r="K7" s="13"/>
    </row>
    <row r="8" spans="1:11" ht="12.75">
      <c r="A8" s="18" t="s">
        <v>14</v>
      </c>
      <c r="K8" s="13"/>
    </row>
    <row r="9" spans="1:11" ht="12.75">
      <c r="A9" s="76" t="s">
        <v>429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</sheetData>
  <mergeCells count="9">
    <mergeCell ref="A7:B7"/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7" sqref="A7"/>
    </sheetView>
  </sheetViews>
  <sheetFormatPr defaultColWidth="9.140625" defaultRowHeight="12.75"/>
  <cols>
    <col min="1" max="1" width="25.57421875" style="0" customWidth="1"/>
    <col min="2" max="2" width="7.7109375" style="0" customWidth="1"/>
    <col min="3" max="3" width="11.57421875" style="0" customWidth="1"/>
    <col min="5" max="5" width="16.7109375" style="0" customWidth="1"/>
    <col min="6" max="6" width="12.140625" style="0" customWidth="1"/>
    <col min="7" max="7" width="12.00390625" style="0" customWidth="1"/>
    <col min="8" max="8" width="13.140625" style="0" customWidth="1"/>
    <col min="9" max="9" width="11.421875" style="0" customWidth="1"/>
  </cols>
  <sheetData>
    <row r="1" spans="1:10" ht="13.5" thickBot="1">
      <c r="A1" s="1" t="s">
        <v>421</v>
      </c>
      <c r="B1" s="2"/>
      <c r="C1" s="3"/>
      <c r="D1" s="3"/>
      <c r="E1" s="4"/>
      <c r="F1" s="5"/>
      <c r="G1" s="6"/>
      <c r="H1" s="7"/>
      <c r="I1" s="8"/>
      <c r="J1" s="9"/>
    </row>
    <row r="2" spans="1:9" ht="12.75" customHeight="1">
      <c r="A2" s="81" t="s">
        <v>420</v>
      </c>
      <c r="B2" s="83" t="s">
        <v>2</v>
      </c>
      <c r="C2" s="85" t="s">
        <v>3</v>
      </c>
      <c r="D2" s="89" t="s">
        <v>4</v>
      </c>
      <c r="E2" s="91" t="s">
        <v>10</v>
      </c>
      <c r="F2" s="93" t="s">
        <v>5</v>
      </c>
      <c r="G2" s="94"/>
      <c r="H2" s="95"/>
      <c r="I2" s="77" t="s">
        <v>6</v>
      </c>
    </row>
    <row r="3" spans="1:9" ht="45.75" customHeight="1" thickBot="1">
      <c r="A3" s="82"/>
      <c r="B3" s="84"/>
      <c r="C3" s="86"/>
      <c r="D3" s="90"/>
      <c r="E3" s="92"/>
      <c r="F3" s="10" t="s">
        <v>7</v>
      </c>
      <c r="G3" s="11" t="s">
        <v>8</v>
      </c>
      <c r="H3" s="12" t="s">
        <v>9</v>
      </c>
      <c r="I3" s="78"/>
    </row>
    <row r="4" spans="1:9" ht="13.5" thickBot="1">
      <c r="A4" s="61" t="s">
        <v>419</v>
      </c>
      <c r="B4" s="13">
        <v>8072</v>
      </c>
      <c r="C4" s="64">
        <f>(B4/I4)*100</f>
        <v>20.62182254809289</v>
      </c>
      <c r="D4" s="65">
        <v>81</v>
      </c>
      <c r="E4" s="72">
        <v>50</v>
      </c>
      <c r="F4" s="70">
        <v>274845</v>
      </c>
      <c r="G4" s="66">
        <v>141138</v>
      </c>
      <c r="H4" s="64">
        <f>(12696/I4)*100</f>
        <v>32.43491812073678</v>
      </c>
      <c r="I4" s="74">
        <v>39143</v>
      </c>
    </row>
    <row r="5" spans="1:9" ht="14.25" thickBot="1" thickTop="1">
      <c r="A5" s="62" t="s">
        <v>422</v>
      </c>
      <c r="B5" s="63">
        <v>8072</v>
      </c>
      <c r="C5" s="67">
        <f>(B5/I5)*100</f>
        <v>20.621295728591864</v>
      </c>
      <c r="D5" s="68">
        <v>81</v>
      </c>
      <c r="E5" s="73">
        <v>50</v>
      </c>
      <c r="F5" s="71">
        <v>274845</v>
      </c>
      <c r="G5" s="69">
        <v>141138</v>
      </c>
      <c r="H5" s="67">
        <f>(12696/I5)*100</f>
        <v>32.43408951563458</v>
      </c>
      <c r="I5" s="75">
        <v>39144</v>
      </c>
    </row>
    <row r="6" ht="12.75">
      <c r="A6" s="18" t="s">
        <v>14</v>
      </c>
    </row>
    <row r="7" spans="1:9" ht="12.75">
      <c r="A7" s="76" t="s">
        <v>423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9" ht="12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</sheetData>
  <mergeCells count="7">
    <mergeCell ref="E2:E3"/>
    <mergeCell ref="F2:H2"/>
    <mergeCell ref="I2:I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0" sqref="A30"/>
    </sheetView>
  </sheetViews>
  <sheetFormatPr defaultColWidth="9.140625" defaultRowHeight="12.75"/>
  <cols>
    <col min="1" max="1" width="7.140625" style="42" customWidth="1"/>
    <col min="2" max="2" width="18.8515625" style="0" customWidth="1"/>
    <col min="3" max="3" width="7.421875" style="0" customWidth="1"/>
    <col min="4" max="4" width="11.421875" style="0" customWidth="1"/>
    <col min="6" max="6" width="16.57421875" style="0" customWidth="1"/>
    <col min="7" max="7" width="12.421875" style="0" customWidth="1"/>
    <col min="8" max="8" width="11.7109375" style="0" customWidth="1"/>
    <col min="9" max="9" width="13.28125" style="0" customWidth="1"/>
    <col min="10" max="10" width="11.57421875" style="0" customWidth="1"/>
  </cols>
  <sheetData>
    <row r="1" spans="1:10" ht="13.5" thickBot="1">
      <c r="A1" s="1" t="s">
        <v>64</v>
      </c>
      <c r="B1" s="2"/>
      <c r="C1" s="3"/>
      <c r="D1" s="3"/>
      <c r="E1" s="4"/>
      <c r="F1" s="5"/>
      <c r="G1" s="6"/>
      <c r="H1" s="7"/>
      <c r="I1" s="8"/>
      <c r="J1" s="9"/>
    </row>
    <row r="2" spans="1:10" ht="12.75">
      <c r="A2" s="79" t="s">
        <v>0</v>
      </c>
      <c r="B2" s="81" t="s">
        <v>1</v>
      </c>
      <c r="C2" s="83" t="s">
        <v>2</v>
      </c>
      <c r="D2" s="85" t="s">
        <v>3</v>
      </c>
      <c r="E2" s="89" t="s">
        <v>4</v>
      </c>
      <c r="F2" s="91" t="s">
        <v>10</v>
      </c>
      <c r="G2" s="93" t="s">
        <v>5</v>
      </c>
      <c r="H2" s="94"/>
      <c r="I2" s="95"/>
      <c r="J2" s="77" t="s">
        <v>6</v>
      </c>
    </row>
    <row r="3" spans="1:10" ht="21" thickBot="1">
      <c r="A3" s="80"/>
      <c r="B3" s="82"/>
      <c r="C3" s="84"/>
      <c r="D3" s="86"/>
      <c r="E3" s="90"/>
      <c r="F3" s="92"/>
      <c r="G3" s="10" t="s">
        <v>7</v>
      </c>
      <c r="H3" s="11" t="s">
        <v>8</v>
      </c>
      <c r="I3" s="12" t="s">
        <v>9</v>
      </c>
      <c r="J3" s="78"/>
    </row>
    <row r="4" spans="1:11" ht="12.75">
      <c r="A4" s="43" t="s">
        <v>40</v>
      </c>
      <c r="B4" s="33" t="s">
        <v>17</v>
      </c>
      <c r="C4" s="22">
        <v>677</v>
      </c>
      <c r="D4" s="25">
        <f>(C4/J4)*100</f>
        <v>15.216902674758373</v>
      </c>
      <c r="E4" s="24">
        <v>21</v>
      </c>
      <c r="F4" s="36">
        <v>12</v>
      </c>
      <c r="G4" s="31">
        <v>32984</v>
      </c>
      <c r="H4" s="23">
        <v>16696</v>
      </c>
      <c r="I4" s="25">
        <v>23.39851652056642</v>
      </c>
      <c r="J4" s="36">
        <v>4449</v>
      </c>
      <c r="K4" s="13"/>
    </row>
    <row r="5" spans="1:11" ht="12.75">
      <c r="A5" s="44" t="s">
        <v>41</v>
      </c>
      <c r="B5" s="34" t="s">
        <v>18</v>
      </c>
      <c r="C5" s="30">
        <v>4303</v>
      </c>
      <c r="D5" s="21">
        <f aca="true" t="shared" si="0" ref="D5:D27">(C5/J5)*100</f>
        <v>10.874949454104327</v>
      </c>
      <c r="E5" s="19">
        <v>20</v>
      </c>
      <c r="F5" s="37">
        <v>3</v>
      </c>
      <c r="G5" s="32">
        <v>186937</v>
      </c>
      <c r="H5" s="20">
        <v>23437</v>
      </c>
      <c r="I5" s="21">
        <v>7.372118883946624</v>
      </c>
      <c r="J5" s="37">
        <v>39568</v>
      </c>
      <c r="K5" s="13"/>
    </row>
    <row r="6" spans="1:11" ht="12.75">
      <c r="A6" s="44" t="s">
        <v>42</v>
      </c>
      <c r="B6" s="34" t="s">
        <v>19</v>
      </c>
      <c r="C6" s="30">
        <v>10223</v>
      </c>
      <c r="D6" s="21">
        <f t="shared" si="0"/>
        <v>18.79331580785705</v>
      </c>
      <c r="E6" s="19">
        <v>222</v>
      </c>
      <c r="F6" s="37">
        <v>47</v>
      </c>
      <c r="G6" s="32">
        <v>313734</v>
      </c>
      <c r="H6" s="20">
        <v>58451</v>
      </c>
      <c r="I6" s="21">
        <v>8.281706711767194</v>
      </c>
      <c r="J6" s="37">
        <v>54397</v>
      </c>
      <c r="K6" s="13"/>
    </row>
    <row r="7" spans="1:11" ht="12.75">
      <c r="A7" s="44" t="s">
        <v>43</v>
      </c>
      <c r="B7" s="34" t="s">
        <v>20</v>
      </c>
      <c r="C7" s="30">
        <v>531</v>
      </c>
      <c r="D7" s="21">
        <f t="shared" si="0"/>
        <v>8.589453251374959</v>
      </c>
      <c r="E7" s="19">
        <v>2</v>
      </c>
      <c r="F7" s="37">
        <v>2</v>
      </c>
      <c r="G7" s="32">
        <v>27576</v>
      </c>
      <c r="H7" s="20">
        <v>2609</v>
      </c>
      <c r="I7" s="21">
        <v>4.820446457457134</v>
      </c>
      <c r="J7" s="37">
        <v>6182</v>
      </c>
      <c r="K7" s="13"/>
    </row>
    <row r="8" spans="1:11" ht="12.75">
      <c r="A8" s="44" t="s">
        <v>44</v>
      </c>
      <c r="B8" s="34" t="s">
        <v>21</v>
      </c>
      <c r="C8" s="30">
        <v>715</v>
      </c>
      <c r="D8" s="21">
        <f t="shared" si="0"/>
        <v>31.891168599464763</v>
      </c>
      <c r="E8" s="19">
        <v>15</v>
      </c>
      <c r="F8" s="37">
        <v>8</v>
      </c>
      <c r="G8" s="32">
        <v>12028</v>
      </c>
      <c r="H8" s="20">
        <v>3413</v>
      </c>
      <c r="I8" s="21">
        <v>14.495985727029437</v>
      </c>
      <c r="J8" s="37">
        <v>2242</v>
      </c>
      <c r="K8" s="13"/>
    </row>
    <row r="9" spans="1:11" ht="12.75">
      <c r="A9" s="44" t="s">
        <v>45</v>
      </c>
      <c r="B9" s="34" t="s">
        <v>22</v>
      </c>
      <c r="C9" s="30">
        <v>814</v>
      </c>
      <c r="D9" s="21">
        <f t="shared" si="0"/>
        <v>6.521913308228508</v>
      </c>
      <c r="E9" s="19">
        <v>14</v>
      </c>
      <c r="F9" s="37">
        <v>4</v>
      </c>
      <c r="G9" s="32">
        <v>54260</v>
      </c>
      <c r="H9" s="20">
        <v>9800</v>
      </c>
      <c r="I9" s="21">
        <v>4.3426007531447794</v>
      </c>
      <c r="J9" s="37">
        <v>12481</v>
      </c>
      <c r="K9" s="13"/>
    </row>
    <row r="10" spans="1:11" ht="12.75">
      <c r="A10" s="44" t="s">
        <v>46</v>
      </c>
      <c r="B10" s="34" t="s">
        <v>23</v>
      </c>
      <c r="C10" s="30">
        <v>740</v>
      </c>
      <c r="D10" s="21">
        <f t="shared" si="0"/>
        <v>10.3424178895877</v>
      </c>
      <c r="E10" s="19">
        <v>9</v>
      </c>
      <c r="F10" s="37">
        <v>5</v>
      </c>
      <c r="G10" s="32">
        <v>34461</v>
      </c>
      <c r="H10" s="20">
        <v>6469</v>
      </c>
      <c r="I10" s="21">
        <v>11.754018169112507</v>
      </c>
      <c r="J10" s="37">
        <v>7155</v>
      </c>
      <c r="K10" s="13"/>
    </row>
    <row r="11" spans="1:11" ht="12.75">
      <c r="A11" s="44" t="s">
        <v>47</v>
      </c>
      <c r="B11" s="34" t="s">
        <v>24</v>
      </c>
      <c r="C11" s="30">
        <v>1098</v>
      </c>
      <c r="D11" s="21">
        <f t="shared" si="0"/>
        <v>10.170433493886625</v>
      </c>
      <c r="E11" s="19">
        <v>1</v>
      </c>
      <c r="F11" s="37">
        <v>3</v>
      </c>
      <c r="G11" s="32">
        <v>43903</v>
      </c>
      <c r="H11" s="20">
        <v>3212</v>
      </c>
      <c r="I11" s="21">
        <v>5.7799184883290105</v>
      </c>
      <c r="J11" s="37">
        <v>10796</v>
      </c>
      <c r="K11" s="13"/>
    </row>
    <row r="12" spans="1:11" ht="12.75">
      <c r="A12" s="44" t="s">
        <v>48</v>
      </c>
      <c r="B12" s="34" t="s">
        <v>25</v>
      </c>
      <c r="C12" s="30">
        <v>463</v>
      </c>
      <c r="D12" s="21">
        <f t="shared" si="0"/>
        <v>22.740667976424362</v>
      </c>
      <c r="E12" s="19">
        <v>25</v>
      </c>
      <c r="F12" s="37">
        <v>19</v>
      </c>
      <c r="G12" s="32">
        <v>14681</v>
      </c>
      <c r="H12" s="20">
        <v>4883</v>
      </c>
      <c r="I12" s="21">
        <v>18.614931237721024</v>
      </c>
      <c r="J12" s="37">
        <v>2036</v>
      </c>
      <c r="K12" s="13"/>
    </row>
    <row r="13" spans="1:11" ht="12.75">
      <c r="A13" s="44" t="s">
        <v>49</v>
      </c>
      <c r="B13" s="34" t="s">
        <v>26</v>
      </c>
      <c r="C13" s="30">
        <v>1252</v>
      </c>
      <c r="D13" s="21">
        <f t="shared" si="0"/>
        <v>7.272304832713755</v>
      </c>
      <c r="E13" s="19">
        <v>13</v>
      </c>
      <c r="F13" s="37">
        <v>2</v>
      </c>
      <c r="G13" s="32">
        <v>73017</v>
      </c>
      <c r="H13" s="20">
        <v>13286</v>
      </c>
      <c r="I13" s="21">
        <v>5.564591078066915</v>
      </c>
      <c r="J13" s="37">
        <v>17216</v>
      </c>
      <c r="K13" s="13"/>
    </row>
    <row r="14" spans="1:11" ht="12.75">
      <c r="A14" s="44" t="s">
        <v>50</v>
      </c>
      <c r="B14" s="34" t="s">
        <v>27</v>
      </c>
      <c r="C14" s="30">
        <v>195</v>
      </c>
      <c r="D14" s="21">
        <f t="shared" si="0"/>
        <v>8.82752376641014</v>
      </c>
      <c r="E14" s="19">
        <v>2</v>
      </c>
      <c r="F14" s="37">
        <v>1</v>
      </c>
      <c r="G14" s="32">
        <v>16761</v>
      </c>
      <c r="H14" s="20">
        <v>3617</v>
      </c>
      <c r="I14" s="21">
        <v>17.111815301041194</v>
      </c>
      <c r="J14" s="37">
        <v>2209</v>
      </c>
      <c r="K14" s="13"/>
    </row>
    <row r="15" spans="1:11" ht="12.75">
      <c r="A15" s="44" t="s">
        <v>51</v>
      </c>
      <c r="B15" s="34" t="s">
        <v>28</v>
      </c>
      <c r="C15" s="30">
        <v>2246</v>
      </c>
      <c r="D15" s="21">
        <f t="shared" si="0"/>
        <v>11.918280711063943</v>
      </c>
      <c r="E15" s="19">
        <v>15</v>
      </c>
      <c r="F15" s="37">
        <v>3</v>
      </c>
      <c r="G15" s="32">
        <v>83146</v>
      </c>
      <c r="H15" s="20">
        <v>8789</v>
      </c>
      <c r="I15" s="21">
        <v>7.391881135579729</v>
      </c>
      <c r="J15" s="37">
        <v>18845</v>
      </c>
      <c r="K15" s="13"/>
    </row>
    <row r="16" spans="1:11" ht="12.75">
      <c r="A16" s="44" t="s">
        <v>52</v>
      </c>
      <c r="B16" s="34" t="s">
        <v>29</v>
      </c>
      <c r="C16" s="30">
        <v>1429</v>
      </c>
      <c r="D16" s="21">
        <f t="shared" si="0"/>
        <v>6.420163536705903</v>
      </c>
      <c r="E16" s="19">
        <v>7</v>
      </c>
      <c r="F16" s="37">
        <v>3</v>
      </c>
      <c r="G16" s="32">
        <v>92818</v>
      </c>
      <c r="H16" s="20">
        <v>3665</v>
      </c>
      <c r="I16" s="21">
        <v>4.061461047713181</v>
      </c>
      <c r="J16" s="37">
        <v>22258</v>
      </c>
      <c r="K16" s="13"/>
    </row>
    <row r="17" spans="1:11" ht="12.75">
      <c r="A17" s="44" t="s">
        <v>53</v>
      </c>
      <c r="B17" s="34" t="s">
        <v>11</v>
      </c>
      <c r="C17" s="30">
        <v>131</v>
      </c>
      <c r="D17" s="21">
        <f t="shared" si="0"/>
        <v>11.727842435094002</v>
      </c>
      <c r="E17" s="19">
        <v>3</v>
      </c>
      <c r="F17" s="37">
        <v>1</v>
      </c>
      <c r="G17" s="32">
        <v>9410</v>
      </c>
      <c r="H17" s="20">
        <v>2892</v>
      </c>
      <c r="I17" s="21">
        <v>22.829006266786035</v>
      </c>
      <c r="J17" s="37">
        <v>1117</v>
      </c>
      <c r="K17" s="13"/>
    </row>
    <row r="18" spans="1:11" ht="12.75">
      <c r="A18" s="44" t="s">
        <v>54</v>
      </c>
      <c r="B18" s="34" t="s">
        <v>30</v>
      </c>
      <c r="C18" s="30">
        <v>8160</v>
      </c>
      <c r="D18" s="21">
        <f t="shared" si="0"/>
        <v>11.3314447592068</v>
      </c>
      <c r="E18" s="19">
        <v>43</v>
      </c>
      <c r="F18" s="37">
        <v>8</v>
      </c>
      <c r="G18" s="32">
        <v>334632</v>
      </c>
      <c r="H18" s="20">
        <v>37592</v>
      </c>
      <c r="I18" s="21">
        <v>6.214242070765984</v>
      </c>
      <c r="J18" s="37">
        <v>72012</v>
      </c>
      <c r="K18" s="13"/>
    </row>
    <row r="19" spans="1:11" ht="12.75">
      <c r="A19" s="44" t="s">
        <v>55</v>
      </c>
      <c r="B19" s="34" t="s">
        <v>31</v>
      </c>
      <c r="C19" s="30">
        <v>9652</v>
      </c>
      <c r="D19" s="21">
        <f t="shared" si="0"/>
        <v>13.856468122371046</v>
      </c>
      <c r="E19" s="19">
        <v>60</v>
      </c>
      <c r="F19" s="37">
        <v>16</v>
      </c>
      <c r="G19" s="32">
        <v>302378</v>
      </c>
      <c r="H19" s="20">
        <v>33348</v>
      </c>
      <c r="I19" s="21">
        <v>9.53098755329687</v>
      </c>
      <c r="J19" s="37">
        <v>69657</v>
      </c>
      <c r="K19" s="13"/>
    </row>
    <row r="20" spans="1:11" ht="12.75">
      <c r="A20" s="44" t="s">
        <v>56</v>
      </c>
      <c r="B20" s="34" t="s">
        <v>32</v>
      </c>
      <c r="C20" s="30">
        <v>440</v>
      </c>
      <c r="D20" s="21">
        <f t="shared" si="0"/>
        <v>13.694366635543107</v>
      </c>
      <c r="E20" s="19">
        <v>5</v>
      </c>
      <c r="F20" s="37">
        <v>1</v>
      </c>
      <c r="G20" s="32">
        <v>16674</v>
      </c>
      <c r="H20" s="20">
        <v>2668</v>
      </c>
      <c r="I20" s="21">
        <v>7.002801120448179</v>
      </c>
      <c r="J20" s="37">
        <v>3213</v>
      </c>
      <c r="K20" s="13"/>
    </row>
    <row r="21" spans="1:11" ht="12.75">
      <c r="A21" s="44" t="s">
        <v>57</v>
      </c>
      <c r="B21" s="34" t="s">
        <v>33</v>
      </c>
      <c r="C21" s="30">
        <v>726</v>
      </c>
      <c r="D21" s="21">
        <f t="shared" si="0"/>
        <v>9.45435603594218</v>
      </c>
      <c r="E21" s="19">
        <v>5</v>
      </c>
      <c r="F21" s="37">
        <v>0</v>
      </c>
      <c r="G21" s="32">
        <v>34081</v>
      </c>
      <c r="H21" s="20">
        <v>3573</v>
      </c>
      <c r="I21" s="21">
        <v>8.933454876937102</v>
      </c>
      <c r="J21" s="37">
        <v>7679</v>
      </c>
      <c r="K21" s="13"/>
    </row>
    <row r="22" spans="1:11" ht="12.75">
      <c r="A22" s="44" t="s">
        <v>63</v>
      </c>
      <c r="B22" s="34" t="s">
        <v>34</v>
      </c>
      <c r="C22" s="30">
        <v>473</v>
      </c>
      <c r="D22" s="21">
        <f t="shared" si="0"/>
        <v>34.728340675477234</v>
      </c>
      <c r="E22" s="19">
        <v>16</v>
      </c>
      <c r="F22" s="37">
        <v>10</v>
      </c>
      <c r="G22" s="32">
        <v>10092</v>
      </c>
      <c r="H22" s="20">
        <v>2924</v>
      </c>
      <c r="I22" s="21">
        <v>36.19676945668135</v>
      </c>
      <c r="J22" s="37">
        <v>1362</v>
      </c>
      <c r="K22" s="13"/>
    </row>
    <row r="23" spans="1:11" ht="12.75">
      <c r="A23" s="44" t="s">
        <v>62</v>
      </c>
      <c r="B23" s="34" t="s">
        <v>35</v>
      </c>
      <c r="C23" s="30">
        <v>401</v>
      </c>
      <c r="D23" s="21">
        <f t="shared" si="0"/>
        <v>18.590635141400092</v>
      </c>
      <c r="E23" s="19">
        <v>14</v>
      </c>
      <c r="F23" s="37">
        <v>3</v>
      </c>
      <c r="G23" s="32">
        <v>16500</v>
      </c>
      <c r="H23" s="20">
        <v>4087</v>
      </c>
      <c r="I23" s="21">
        <v>9.503940658321742</v>
      </c>
      <c r="J23" s="37">
        <v>2157</v>
      </c>
      <c r="K23" s="13"/>
    </row>
    <row r="24" spans="1:11" ht="12.75">
      <c r="A24" s="44" t="s">
        <v>61</v>
      </c>
      <c r="B24" s="34" t="s">
        <v>36</v>
      </c>
      <c r="C24" s="30">
        <v>1731</v>
      </c>
      <c r="D24" s="21">
        <f t="shared" si="0"/>
        <v>17.34990478099629</v>
      </c>
      <c r="E24" s="19">
        <v>15</v>
      </c>
      <c r="F24" s="37">
        <v>6</v>
      </c>
      <c r="G24" s="32">
        <v>52972</v>
      </c>
      <c r="H24" s="20">
        <v>17867</v>
      </c>
      <c r="I24" s="21">
        <v>16.90889044803047</v>
      </c>
      <c r="J24" s="37">
        <v>9977</v>
      </c>
      <c r="K24" s="13"/>
    </row>
    <row r="25" spans="1:11" ht="12.75">
      <c r="A25" s="44" t="s">
        <v>60</v>
      </c>
      <c r="B25" s="34" t="s">
        <v>37</v>
      </c>
      <c r="C25" s="30">
        <v>1740</v>
      </c>
      <c r="D25" s="21">
        <f t="shared" si="0"/>
        <v>27.79552715654952</v>
      </c>
      <c r="E25" s="19">
        <v>38</v>
      </c>
      <c r="F25" s="37">
        <v>32</v>
      </c>
      <c r="G25" s="32">
        <v>34401</v>
      </c>
      <c r="H25" s="20">
        <v>6681</v>
      </c>
      <c r="I25" s="21">
        <v>18.594249201277954</v>
      </c>
      <c r="J25" s="37">
        <v>6260</v>
      </c>
      <c r="K25" s="13"/>
    </row>
    <row r="26" spans="1:11" ht="12.75">
      <c r="A26" s="44" t="s">
        <v>59</v>
      </c>
      <c r="B26" s="34" t="s">
        <v>38</v>
      </c>
      <c r="C26" s="30">
        <v>615</v>
      </c>
      <c r="D26" s="21">
        <f t="shared" si="0"/>
        <v>21.777620396600568</v>
      </c>
      <c r="E26" s="19">
        <v>17</v>
      </c>
      <c r="F26" s="37">
        <v>7</v>
      </c>
      <c r="G26" s="32">
        <v>47360</v>
      </c>
      <c r="H26" s="20">
        <v>4334</v>
      </c>
      <c r="I26" s="21">
        <v>17.31586402266289</v>
      </c>
      <c r="J26" s="37">
        <v>2824</v>
      </c>
      <c r="K26" s="13"/>
    </row>
    <row r="27" spans="1:11" ht="13.5" thickBot="1">
      <c r="A27" s="45" t="s">
        <v>58</v>
      </c>
      <c r="B27" s="35" t="s">
        <v>39</v>
      </c>
      <c r="C27" s="29">
        <v>13108</v>
      </c>
      <c r="D27" s="26">
        <f t="shared" si="0"/>
        <v>26.13341839786275</v>
      </c>
      <c r="E27" s="29">
        <v>839</v>
      </c>
      <c r="F27" s="38">
        <v>439</v>
      </c>
      <c r="G27" s="27">
        <v>300477</v>
      </c>
      <c r="H27" s="27">
        <v>164887</v>
      </c>
      <c r="I27" s="26">
        <v>34.35743051955819</v>
      </c>
      <c r="J27" s="40">
        <v>50158</v>
      </c>
      <c r="K27" s="13"/>
    </row>
    <row r="28" spans="1:11" ht="14.25" thickBot="1" thickTop="1">
      <c r="A28" s="87" t="s">
        <v>65</v>
      </c>
      <c r="B28" s="88"/>
      <c r="C28" s="14">
        <f>SUM(C4:C27)</f>
        <v>61863</v>
      </c>
      <c r="D28" s="15">
        <f>(C28/J28)*100</f>
        <v>14.513313782991203</v>
      </c>
      <c r="E28" s="16">
        <f aca="true" t="shared" si="1" ref="E28:J28">SUM(E4:E27)</f>
        <v>1421</v>
      </c>
      <c r="F28" s="17">
        <f t="shared" si="1"/>
        <v>635</v>
      </c>
      <c r="G28" s="14">
        <f t="shared" si="1"/>
        <v>2145283</v>
      </c>
      <c r="H28" s="16">
        <f t="shared" si="1"/>
        <v>439180</v>
      </c>
      <c r="I28" s="15">
        <f>(48656/426250)*100</f>
        <v>11.414897360703813</v>
      </c>
      <c r="J28" s="41">
        <f t="shared" si="1"/>
        <v>426250</v>
      </c>
      <c r="K28" s="13"/>
    </row>
    <row r="29" ht="12.75">
      <c r="A29" s="18" t="s">
        <v>14</v>
      </c>
    </row>
    <row r="30" ht="12.75">
      <c r="A30" s="76" t="s">
        <v>424</v>
      </c>
    </row>
  </sheetData>
  <mergeCells count="9">
    <mergeCell ref="A28:B28"/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37">
      <selection activeCell="A73" sqref="A73"/>
    </sheetView>
  </sheetViews>
  <sheetFormatPr defaultColWidth="9.140625" defaultRowHeight="12.75"/>
  <cols>
    <col min="1" max="1" width="7.28125" style="46" customWidth="1"/>
    <col min="2" max="2" width="18.140625" style="13" customWidth="1"/>
    <col min="3" max="3" width="8.140625" style="13" customWidth="1"/>
    <col min="4" max="4" width="11.00390625" style="13" customWidth="1"/>
    <col min="5" max="5" width="9.7109375" style="13" customWidth="1"/>
    <col min="6" max="6" width="16.7109375" style="13" customWidth="1"/>
    <col min="7" max="7" width="12.00390625" style="13" customWidth="1"/>
    <col min="8" max="8" width="12.28125" style="13" customWidth="1"/>
    <col min="9" max="9" width="12.57421875" style="13" customWidth="1"/>
    <col min="10" max="10" width="11.8515625" style="13" customWidth="1"/>
    <col min="11" max="16384" width="9.140625" style="13" customWidth="1"/>
  </cols>
  <sheetData>
    <row r="1" spans="1:10" ht="13.5" thickBot="1">
      <c r="A1" s="1" t="s">
        <v>174</v>
      </c>
      <c r="B1" s="2"/>
      <c r="C1" s="3"/>
      <c r="D1" s="3"/>
      <c r="E1" s="4"/>
      <c r="F1" s="5"/>
      <c r="G1" s="6"/>
      <c r="H1" s="7"/>
      <c r="I1" s="8"/>
      <c r="J1" s="9"/>
    </row>
    <row r="2" spans="1:10" ht="12.75" customHeight="1">
      <c r="A2" s="79" t="s">
        <v>0</v>
      </c>
      <c r="B2" s="81" t="s">
        <v>1</v>
      </c>
      <c r="C2" s="83" t="s">
        <v>2</v>
      </c>
      <c r="D2" s="85" t="s">
        <v>3</v>
      </c>
      <c r="E2" s="89" t="s">
        <v>4</v>
      </c>
      <c r="F2" s="91" t="s">
        <v>10</v>
      </c>
      <c r="G2" s="93" t="s">
        <v>5</v>
      </c>
      <c r="H2" s="94"/>
      <c r="I2" s="95"/>
      <c r="J2" s="77" t="s">
        <v>6</v>
      </c>
    </row>
    <row r="3" spans="1:10" ht="45.75" customHeight="1" thickBot="1">
      <c r="A3" s="80"/>
      <c r="B3" s="82"/>
      <c r="C3" s="84"/>
      <c r="D3" s="86"/>
      <c r="E3" s="90"/>
      <c r="F3" s="92"/>
      <c r="G3" s="10" t="s">
        <v>7</v>
      </c>
      <c r="H3" s="11" t="s">
        <v>8</v>
      </c>
      <c r="I3" s="12" t="s">
        <v>9</v>
      </c>
      <c r="J3" s="78"/>
    </row>
    <row r="4" spans="1:11" ht="9.75">
      <c r="A4" s="47" t="s">
        <v>40</v>
      </c>
      <c r="B4" s="33" t="s">
        <v>110</v>
      </c>
      <c r="C4" s="22">
        <v>50</v>
      </c>
      <c r="D4" s="25">
        <f>(C4/J4)*100</f>
        <v>0.761150860100472</v>
      </c>
      <c r="E4" s="24">
        <v>6</v>
      </c>
      <c r="F4" s="36">
        <v>1</v>
      </c>
      <c r="G4" s="31">
        <v>35831</v>
      </c>
      <c r="H4" s="23">
        <v>10986</v>
      </c>
      <c r="I4" s="25">
        <v>11.234586695082966</v>
      </c>
      <c r="J4" s="36">
        <v>6569</v>
      </c>
      <c r="K4" s="50"/>
    </row>
    <row r="5" spans="1:11" ht="9.75">
      <c r="A5" s="48" t="s">
        <v>41</v>
      </c>
      <c r="B5" s="34" t="s">
        <v>111</v>
      </c>
      <c r="C5" s="30">
        <v>4341</v>
      </c>
      <c r="D5" s="21">
        <f aca="true" t="shared" si="0" ref="D5:D68">(C5/J5)*100</f>
        <v>5.01785900058952</v>
      </c>
      <c r="E5" s="19">
        <v>118</v>
      </c>
      <c r="F5" s="37">
        <v>65</v>
      </c>
      <c r="G5" s="32">
        <v>583646</v>
      </c>
      <c r="H5" s="20">
        <v>265497</v>
      </c>
      <c r="I5" s="21">
        <v>17.040607552796754</v>
      </c>
      <c r="J5" s="37">
        <v>86511</v>
      </c>
      <c r="K5" s="50"/>
    </row>
    <row r="6" spans="1:11" ht="9.75">
      <c r="A6" s="48" t="s">
        <v>42</v>
      </c>
      <c r="B6" s="34" t="s">
        <v>112</v>
      </c>
      <c r="C6" s="30">
        <v>61</v>
      </c>
      <c r="D6" s="21">
        <f t="shared" si="0"/>
        <v>1.2718932443703086</v>
      </c>
      <c r="E6" s="19">
        <v>1</v>
      </c>
      <c r="F6" s="37">
        <v>0</v>
      </c>
      <c r="G6" s="32">
        <v>32387</v>
      </c>
      <c r="H6" s="20">
        <v>14906</v>
      </c>
      <c r="I6" s="21">
        <v>18.077564637197664</v>
      </c>
      <c r="J6" s="37">
        <v>4796</v>
      </c>
      <c r="K6" s="50"/>
    </row>
    <row r="7" spans="1:11" ht="9.75">
      <c r="A7" s="48" t="s">
        <v>66</v>
      </c>
      <c r="B7" s="34" t="s">
        <v>113</v>
      </c>
      <c r="C7" s="30">
        <v>365</v>
      </c>
      <c r="D7" s="21">
        <f t="shared" si="0"/>
        <v>3.031813273527702</v>
      </c>
      <c r="E7" s="19">
        <v>3</v>
      </c>
      <c r="F7" s="37">
        <v>1</v>
      </c>
      <c r="G7" s="32">
        <v>77765</v>
      </c>
      <c r="H7" s="20">
        <v>32842</v>
      </c>
      <c r="I7" s="21">
        <v>15.981393803472049</v>
      </c>
      <c r="J7" s="37">
        <v>12039</v>
      </c>
      <c r="K7" s="50"/>
    </row>
    <row r="8" spans="1:11" ht="9.75">
      <c r="A8" s="48" t="s">
        <v>43</v>
      </c>
      <c r="B8" s="34" t="s">
        <v>114</v>
      </c>
      <c r="C8" s="30">
        <v>239</v>
      </c>
      <c r="D8" s="21">
        <f t="shared" si="0"/>
        <v>6.517589310062721</v>
      </c>
      <c r="E8" s="19">
        <v>4</v>
      </c>
      <c r="F8" s="37">
        <v>1</v>
      </c>
      <c r="G8" s="32">
        <v>23529</v>
      </c>
      <c r="H8" s="20">
        <v>8664</v>
      </c>
      <c r="I8" s="21">
        <v>12.871557131169894</v>
      </c>
      <c r="J8" s="37">
        <v>3667</v>
      </c>
      <c r="K8" s="50"/>
    </row>
    <row r="9" spans="1:11" ht="9.75">
      <c r="A9" s="48" t="s">
        <v>44</v>
      </c>
      <c r="B9" s="34" t="s">
        <v>115</v>
      </c>
      <c r="C9" s="30">
        <v>2115</v>
      </c>
      <c r="D9" s="21">
        <f t="shared" si="0"/>
        <v>7.598620392325932</v>
      </c>
      <c r="E9" s="19">
        <v>205</v>
      </c>
      <c r="F9" s="37">
        <v>150</v>
      </c>
      <c r="G9" s="32">
        <v>150222</v>
      </c>
      <c r="H9" s="20">
        <v>61296</v>
      </c>
      <c r="I9" s="21">
        <v>14.712222461737442</v>
      </c>
      <c r="J9" s="37">
        <v>27834</v>
      </c>
      <c r="K9" s="50"/>
    </row>
    <row r="10" spans="1:11" ht="9.75">
      <c r="A10" s="48" t="s">
        <v>45</v>
      </c>
      <c r="B10" s="34" t="s">
        <v>116</v>
      </c>
      <c r="C10" s="30">
        <v>733</v>
      </c>
      <c r="D10" s="21">
        <f t="shared" si="0"/>
        <v>8.320090805902383</v>
      </c>
      <c r="E10" s="19">
        <v>21</v>
      </c>
      <c r="F10" s="37">
        <v>13</v>
      </c>
      <c r="G10" s="32">
        <v>55061</v>
      </c>
      <c r="H10" s="20">
        <v>27186</v>
      </c>
      <c r="I10" s="21">
        <v>19.93189557321226</v>
      </c>
      <c r="J10" s="37">
        <v>8810</v>
      </c>
      <c r="K10" s="50"/>
    </row>
    <row r="11" spans="1:11" ht="9.75">
      <c r="A11" s="48" t="s">
        <v>46</v>
      </c>
      <c r="B11" s="34" t="s">
        <v>117</v>
      </c>
      <c r="C11" s="30">
        <v>358</v>
      </c>
      <c r="D11" s="21">
        <f t="shared" si="0"/>
        <v>7.8012638919154496</v>
      </c>
      <c r="E11" s="19">
        <v>11</v>
      </c>
      <c r="F11" s="37">
        <v>4</v>
      </c>
      <c r="G11" s="32">
        <v>28664</v>
      </c>
      <c r="H11" s="20">
        <v>12166</v>
      </c>
      <c r="I11" s="21">
        <v>18.108520374809327</v>
      </c>
      <c r="J11" s="37">
        <v>4589</v>
      </c>
      <c r="K11" s="50"/>
    </row>
    <row r="12" spans="1:11" ht="9.75">
      <c r="A12" s="48" t="s">
        <v>47</v>
      </c>
      <c r="B12" s="34" t="s">
        <v>118</v>
      </c>
      <c r="C12" s="30">
        <v>231</v>
      </c>
      <c r="D12" s="21">
        <f t="shared" si="0"/>
        <v>0.49172999552972735</v>
      </c>
      <c r="E12" s="19">
        <v>2</v>
      </c>
      <c r="F12" s="37">
        <v>8</v>
      </c>
      <c r="G12" s="32">
        <v>225498</v>
      </c>
      <c r="H12" s="20">
        <v>37778</v>
      </c>
      <c r="I12" s="21">
        <v>5.45160397641399</v>
      </c>
      <c r="J12" s="37">
        <v>46977</v>
      </c>
      <c r="K12" s="50"/>
    </row>
    <row r="13" spans="1:11" ht="9.75">
      <c r="A13" s="48" t="s">
        <v>48</v>
      </c>
      <c r="B13" s="34" t="s">
        <v>119</v>
      </c>
      <c r="C13" s="30">
        <v>450</v>
      </c>
      <c r="D13" s="21">
        <f t="shared" si="0"/>
        <v>3.3542039355992843</v>
      </c>
      <c r="E13" s="19">
        <v>4</v>
      </c>
      <c r="F13" s="37">
        <v>2</v>
      </c>
      <c r="G13" s="32">
        <v>69868</v>
      </c>
      <c r="H13" s="20">
        <v>18841</v>
      </c>
      <c r="I13" s="21">
        <v>10.703637447823494</v>
      </c>
      <c r="J13" s="37">
        <v>13416</v>
      </c>
      <c r="K13" s="50"/>
    </row>
    <row r="14" spans="1:11" ht="9.75">
      <c r="A14" s="48" t="s">
        <v>49</v>
      </c>
      <c r="B14" s="34" t="s">
        <v>120</v>
      </c>
      <c r="C14" s="30">
        <v>612</v>
      </c>
      <c r="D14" s="21">
        <f t="shared" si="0"/>
        <v>6.440749315933488</v>
      </c>
      <c r="E14" s="19">
        <v>16</v>
      </c>
      <c r="F14" s="37">
        <v>4</v>
      </c>
      <c r="G14" s="32">
        <v>65796</v>
      </c>
      <c r="H14" s="20">
        <v>33943</v>
      </c>
      <c r="I14" s="21">
        <v>21.227110082087982</v>
      </c>
      <c r="J14" s="37">
        <v>9502</v>
      </c>
      <c r="K14" s="50"/>
    </row>
    <row r="15" spans="1:11" ht="9.75">
      <c r="A15" s="48" t="s">
        <v>50</v>
      </c>
      <c r="B15" s="34" t="s">
        <v>121</v>
      </c>
      <c r="C15" s="30">
        <v>47</v>
      </c>
      <c r="D15" s="21">
        <f t="shared" si="0"/>
        <v>12.335958005249344</v>
      </c>
      <c r="E15" s="19">
        <v>0</v>
      </c>
      <c r="F15" s="37">
        <v>0</v>
      </c>
      <c r="G15" s="32">
        <v>4592</v>
      </c>
      <c r="H15" s="20">
        <v>1991</v>
      </c>
      <c r="I15" s="21">
        <v>12.335958005249344</v>
      </c>
      <c r="J15" s="37">
        <v>381</v>
      </c>
      <c r="K15" s="50"/>
    </row>
    <row r="16" spans="1:11" ht="9.75">
      <c r="A16" s="48" t="s">
        <v>51</v>
      </c>
      <c r="B16" s="34" t="s">
        <v>122</v>
      </c>
      <c r="C16" s="30">
        <v>172</v>
      </c>
      <c r="D16" s="21">
        <f t="shared" si="0"/>
        <v>4.618689581095596</v>
      </c>
      <c r="E16" s="19">
        <v>4</v>
      </c>
      <c r="F16" s="37">
        <v>3</v>
      </c>
      <c r="G16" s="32">
        <v>30492</v>
      </c>
      <c r="H16" s="20">
        <v>13953</v>
      </c>
      <c r="I16" s="21">
        <v>17.105263157894736</v>
      </c>
      <c r="J16" s="37">
        <v>3724</v>
      </c>
      <c r="K16" s="50"/>
    </row>
    <row r="17" spans="1:11" ht="9.75">
      <c r="A17" s="48" t="s">
        <v>52</v>
      </c>
      <c r="B17" s="34" t="s">
        <v>123</v>
      </c>
      <c r="C17" s="30">
        <v>363</v>
      </c>
      <c r="D17" s="21">
        <f t="shared" si="0"/>
        <v>4.7382848192142015</v>
      </c>
      <c r="E17" s="19">
        <v>2</v>
      </c>
      <c r="F17" s="37">
        <v>0</v>
      </c>
      <c r="G17" s="32">
        <v>53161</v>
      </c>
      <c r="H17" s="20">
        <v>12169</v>
      </c>
      <c r="I17" s="21">
        <v>12.948701213940739</v>
      </c>
      <c r="J17" s="37">
        <v>7661</v>
      </c>
      <c r="K17" s="50"/>
    </row>
    <row r="18" spans="1:11" ht="9.75">
      <c r="A18" s="48" t="s">
        <v>53</v>
      </c>
      <c r="B18" s="34" t="s">
        <v>124</v>
      </c>
      <c r="C18" s="30">
        <v>663</v>
      </c>
      <c r="D18" s="21">
        <f t="shared" si="0"/>
        <v>1.8914755220814787</v>
      </c>
      <c r="E18" s="19">
        <v>9</v>
      </c>
      <c r="F18" s="37">
        <v>14</v>
      </c>
      <c r="G18" s="32">
        <v>163773</v>
      </c>
      <c r="H18" s="20">
        <v>33584</v>
      </c>
      <c r="I18" s="21">
        <v>5.5032523108524485</v>
      </c>
      <c r="J18" s="37">
        <v>35052</v>
      </c>
      <c r="K18" s="50"/>
    </row>
    <row r="19" spans="1:11" ht="9.75">
      <c r="A19" s="48" t="s">
        <v>54</v>
      </c>
      <c r="B19" s="34" t="s">
        <v>125</v>
      </c>
      <c r="C19" s="30">
        <v>185</v>
      </c>
      <c r="D19" s="21">
        <f t="shared" si="0"/>
        <v>6.76911818514453</v>
      </c>
      <c r="E19" s="19">
        <v>2</v>
      </c>
      <c r="F19" s="37">
        <v>1</v>
      </c>
      <c r="G19" s="32">
        <v>19426</v>
      </c>
      <c r="H19" s="20">
        <v>7675</v>
      </c>
      <c r="I19" s="21">
        <v>20.783022319795098</v>
      </c>
      <c r="J19" s="37">
        <v>2733</v>
      </c>
      <c r="K19" s="50"/>
    </row>
    <row r="20" spans="1:11" ht="9.75">
      <c r="A20" s="48" t="s">
        <v>55</v>
      </c>
      <c r="B20" s="34" t="s">
        <v>126</v>
      </c>
      <c r="C20" s="30">
        <v>501</v>
      </c>
      <c r="D20" s="21">
        <f t="shared" si="0"/>
        <v>9.053126129382003</v>
      </c>
      <c r="E20" s="19">
        <v>2</v>
      </c>
      <c r="F20" s="37">
        <v>1</v>
      </c>
      <c r="G20" s="32">
        <v>37855</v>
      </c>
      <c r="H20" s="20">
        <v>16832</v>
      </c>
      <c r="I20" s="21">
        <v>20.726418503794726</v>
      </c>
      <c r="J20" s="37">
        <v>5534</v>
      </c>
      <c r="K20" s="50"/>
    </row>
    <row r="21" spans="1:11" ht="9.75">
      <c r="A21" s="48" t="s">
        <v>56</v>
      </c>
      <c r="B21" s="34" t="s">
        <v>127</v>
      </c>
      <c r="C21" s="30">
        <v>173</v>
      </c>
      <c r="D21" s="21">
        <f t="shared" si="0"/>
        <v>6.917233106757297</v>
      </c>
      <c r="E21" s="19">
        <v>0</v>
      </c>
      <c r="F21" s="37">
        <v>0</v>
      </c>
      <c r="G21" s="32">
        <v>18166</v>
      </c>
      <c r="H21" s="20">
        <v>7049</v>
      </c>
      <c r="I21" s="21">
        <v>21.951219512195124</v>
      </c>
      <c r="J21" s="37">
        <v>2501</v>
      </c>
      <c r="K21" s="50"/>
    </row>
    <row r="22" spans="1:11" ht="9.75">
      <c r="A22" s="48" t="s">
        <v>57</v>
      </c>
      <c r="B22" s="34" t="s">
        <v>128</v>
      </c>
      <c r="C22" s="30">
        <v>84</v>
      </c>
      <c r="D22" s="21">
        <f t="shared" si="0"/>
        <v>2.152742183495643</v>
      </c>
      <c r="E22" s="19">
        <v>3</v>
      </c>
      <c r="F22" s="37">
        <v>2</v>
      </c>
      <c r="G22" s="32">
        <v>27733</v>
      </c>
      <c r="H22" s="20">
        <v>11920</v>
      </c>
      <c r="I22" s="21">
        <v>14.249103024090209</v>
      </c>
      <c r="J22" s="37">
        <v>3902</v>
      </c>
      <c r="K22" s="50"/>
    </row>
    <row r="23" spans="1:11" ht="9.75">
      <c r="A23" s="48" t="s">
        <v>63</v>
      </c>
      <c r="B23" s="34" t="s">
        <v>129</v>
      </c>
      <c r="C23" s="30">
        <v>509</v>
      </c>
      <c r="D23" s="21">
        <f t="shared" si="0"/>
        <v>7.740267639902676</v>
      </c>
      <c r="E23" s="19">
        <v>8</v>
      </c>
      <c r="F23" s="37">
        <v>6</v>
      </c>
      <c r="G23" s="32">
        <v>42416</v>
      </c>
      <c r="H23" s="20">
        <v>17177</v>
      </c>
      <c r="I23" s="21">
        <v>21.19829683698297</v>
      </c>
      <c r="J23" s="37">
        <v>6576</v>
      </c>
      <c r="K23" s="50"/>
    </row>
    <row r="24" spans="1:11" ht="9.75">
      <c r="A24" s="48" t="s">
        <v>62</v>
      </c>
      <c r="B24" s="34" t="s">
        <v>130</v>
      </c>
      <c r="C24" s="30">
        <v>145</v>
      </c>
      <c r="D24" s="21">
        <f t="shared" si="0"/>
        <v>1.0190456110759716</v>
      </c>
      <c r="E24" s="19">
        <v>7</v>
      </c>
      <c r="F24" s="37">
        <v>6</v>
      </c>
      <c r="G24" s="32">
        <v>86951</v>
      </c>
      <c r="H24" s="20">
        <v>22172</v>
      </c>
      <c r="I24" s="21">
        <v>8.904350270574179</v>
      </c>
      <c r="J24" s="37">
        <v>14229</v>
      </c>
      <c r="K24" s="50"/>
    </row>
    <row r="25" spans="1:11" ht="9.75">
      <c r="A25" s="48" t="s">
        <v>61</v>
      </c>
      <c r="B25" s="34" t="s">
        <v>131</v>
      </c>
      <c r="C25" s="30">
        <v>883</v>
      </c>
      <c r="D25" s="21">
        <f t="shared" si="0"/>
        <v>4.870111962936408</v>
      </c>
      <c r="E25" s="19">
        <v>77</v>
      </c>
      <c r="F25" s="37">
        <v>119</v>
      </c>
      <c r="G25" s="32">
        <v>111133</v>
      </c>
      <c r="H25" s="20">
        <v>35305</v>
      </c>
      <c r="I25" s="21">
        <v>16.739286305223096</v>
      </c>
      <c r="J25" s="37">
        <v>18131</v>
      </c>
      <c r="K25" s="50"/>
    </row>
    <row r="26" spans="1:11" ht="9.75">
      <c r="A26" s="48" t="s">
        <v>60</v>
      </c>
      <c r="B26" s="34" t="s">
        <v>132</v>
      </c>
      <c r="C26" s="30">
        <v>1521</v>
      </c>
      <c r="D26" s="21">
        <f t="shared" si="0"/>
        <v>3.625744934445769</v>
      </c>
      <c r="E26" s="19">
        <v>22</v>
      </c>
      <c r="F26" s="37">
        <v>96</v>
      </c>
      <c r="G26" s="32">
        <v>216978</v>
      </c>
      <c r="H26" s="20">
        <v>88980</v>
      </c>
      <c r="I26" s="21">
        <v>11.170441001191895</v>
      </c>
      <c r="J26" s="37">
        <v>41950</v>
      </c>
      <c r="K26" s="50"/>
    </row>
    <row r="27" spans="1:11" ht="9.75">
      <c r="A27" s="48" t="s">
        <v>59</v>
      </c>
      <c r="B27" s="34" t="s">
        <v>133</v>
      </c>
      <c r="C27" s="30">
        <v>121</v>
      </c>
      <c r="D27" s="21">
        <f t="shared" si="0"/>
        <v>4.928716904276985</v>
      </c>
      <c r="E27" s="19">
        <v>0</v>
      </c>
      <c r="F27" s="37">
        <v>1</v>
      </c>
      <c r="G27" s="32">
        <v>18115</v>
      </c>
      <c r="H27" s="20">
        <v>7600</v>
      </c>
      <c r="I27" s="21">
        <v>12.545824847250508</v>
      </c>
      <c r="J27" s="37">
        <v>2455</v>
      </c>
      <c r="K27" s="50"/>
    </row>
    <row r="28" spans="1:11" ht="9.75">
      <c r="A28" s="48" t="s">
        <v>67</v>
      </c>
      <c r="B28" s="34" t="s">
        <v>134</v>
      </c>
      <c r="C28" s="30">
        <v>3067</v>
      </c>
      <c r="D28" s="21">
        <f t="shared" si="0"/>
        <v>14.50529701097238</v>
      </c>
      <c r="E28" s="19">
        <v>89</v>
      </c>
      <c r="F28" s="37">
        <v>25</v>
      </c>
      <c r="G28" s="32">
        <v>114322</v>
      </c>
      <c r="H28" s="20">
        <v>45053</v>
      </c>
      <c r="I28" s="21">
        <v>17.967272039349226</v>
      </c>
      <c r="J28" s="37">
        <v>21144</v>
      </c>
      <c r="K28" s="50"/>
    </row>
    <row r="29" spans="1:11" ht="9.75">
      <c r="A29" s="48" t="s">
        <v>68</v>
      </c>
      <c r="B29" s="34" t="s">
        <v>135</v>
      </c>
      <c r="C29" s="30">
        <v>266</v>
      </c>
      <c r="D29" s="21">
        <f t="shared" si="0"/>
        <v>2.642296612694944</v>
      </c>
      <c r="E29" s="19">
        <v>4</v>
      </c>
      <c r="F29" s="37">
        <v>2</v>
      </c>
      <c r="G29" s="32">
        <v>66490</v>
      </c>
      <c r="H29" s="20">
        <v>31790</v>
      </c>
      <c r="I29" s="21">
        <v>26.601768153372408</v>
      </c>
      <c r="J29" s="37">
        <v>10067</v>
      </c>
      <c r="K29" s="50"/>
    </row>
    <row r="30" spans="1:11" ht="9.75">
      <c r="A30" s="48" t="s">
        <v>69</v>
      </c>
      <c r="B30" s="34" t="s">
        <v>136</v>
      </c>
      <c r="C30" s="30">
        <v>27</v>
      </c>
      <c r="D30" s="21">
        <f t="shared" si="0"/>
        <v>12.918660287081341</v>
      </c>
      <c r="E30" s="19">
        <v>0</v>
      </c>
      <c r="F30" s="37">
        <v>0</v>
      </c>
      <c r="G30" s="32">
        <v>8701</v>
      </c>
      <c r="H30" s="20">
        <v>2411</v>
      </c>
      <c r="I30" s="21">
        <v>20.574162679425836</v>
      </c>
      <c r="J30" s="37">
        <v>209</v>
      </c>
      <c r="K30" s="50"/>
    </row>
    <row r="31" spans="1:11" ht="9.75">
      <c r="A31" s="48" t="s">
        <v>70</v>
      </c>
      <c r="B31" s="34" t="s">
        <v>137</v>
      </c>
      <c r="C31" s="30">
        <v>341</v>
      </c>
      <c r="D31" s="21">
        <f t="shared" si="0"/>
        <v>3.4549138804457953</v>
      </c>
      <c r="E31" s="19">
        <v>2</v>
      </c>
      <c r="F31" s="37">
        <v>1</v>
      </c>
      <c r="G31" s="32">
        <v>53803</v>
      </c>
      <c r="H31" s="20">
        <v>16822</v>
      </c>
      <c r="I31" s="21">
        <v>11.033434650455927</v>
      </c>
      <c r="J31" s="37">
        <v>9870</v>
      </c>
      <c r="K31" s="50"/>
    </row>
    <row r="32" spans="1:11" ht="9.75">
      <c r="A32" s="48" t="s">
        <v>71</v>
      </c>
      <c r="B32" s="34" t="s">
        <v>138</v>
      </c>
      <c r="C32" s="30">
        <v>54</v>
      </c>
      <c r="D32" s="21">
        <f t="shared" si="0"/>
        <v>4.834377797672337</v>
      </c>
      <c r="E32" s="19">
        <v>1</v>
      </c>
      <c r="F32" s="37">
        <v>0</v>
      </c>
      <c r="G32" s="32">
        <v>6790</v>
      </c>
      <c r="H32" s="20">
        <v>2093</v>
      </c>
      <c r="I32" s="21">
        <v>17.994628469113696</v>
      </c>
      <c r="J32" s="37">
        <v>1117</v>
      </c>
      <c r="K32" s="50"/>
    </row>
    <row r="33" spans="1:11" ht="9.75">
      <c r="A33" s="48" t="s">
        <v>72</v>
      </c>
      <c r="B33" s="34" t="s">
        <v>139</v>
      </c>
      <c r="C33" s="30">
        <v>96</v>
      </c>
      <c r="D33" s="21">
        <f t="shared" si="0"/>
        <v>3.702275356729657</v>
      </c>
      <c r="E33" s="19">
        <v>4</v>
      </c>
      <c r="F33" s="37">
        <v>1</v>
      </c>
      <c r="G33" s="32">
        <v>16678</v>
      </c>
      <c r="H33" s="20">
        <v>7705</v>
      </c>
      <c r="I33" s="21">
        <v>27.034323177786344</v>
      </c>
      <c r="J33" s="37">
        <v>2593</v>
      </c>
      <c r="K33" s="50"/>
    </row>
    <row r="34" spans="1:11" ht="9.75">
      <c r="A34" s="48" t="s">
        <v>73</v>
      </c>
      <c r="B34" s="34" t="s">
        <v>140</v>
      </c>
      <c r="C34" s="30">
        <v>427</v>
      </c>
      <c r="D34" s="21">
        <f t="shared" si="0"/>
        <v>14.648370497427102</v>
      </c>
      <c r="E34" s="19">
        <v>5</v>
      </c>
      <c r="F34" s="37">
        <v>1</v>
      </c>
      <c r="G34" s="32">
        <v>21058</v>
      </c>
      <c r="H34" s="20">
        <v>8160</v>
      </c>
      <c r="I34" s="21">
        <v>15.09433962264151</v>
      </c>
      <c r="J34" s="37">
        <v>2915</v>
      </c>
      <c r="K34" s="50"/>
    </row>
    <row r="35" spans="1:11" ht="9.75">
      <c r="A35" s="48" t="s">
        <v>74</v>
      </c>
      <c r="B35" s="34" t="s">
        <v>141</v>
      </c>
      <c r="C35" s="30">
        <v>271</v>
      </c>
      <c r="D35" s="21">
        <f t="shared" si="0"/>
        <v>5.041860465116279</v>
      </c>
      <c r="E35" s="19">
        <v>1</v>
      </c>
      <c r="F35" s="37">
        <v>1</v>
      </c>
      <c r="G35" s="32">
        <v>37250</v>
      </c>
      <c r="H35" s="20">
        <v>13518</v>
      </c>
      <c r="I35" s="21">
        <v>22.120930232558138</v>
      </c>
      <c r="J35" s="37">
        <v>5375</v>
      </c>
      <c r="K35" s="50"/>
    </row>
    <row r="36" spans="1:11" ht="9.75">
      <c r="A36" s="48" t="s">
        <v>75</v>
      </c>
      <c r="B36" s="34" t="s">
        <v>142</v>
      </c>
      <c r="C36" s="30">
        <v>256</v>
      </c>
      <c r="D36" s="21">
        <f t="shared" si="0"/>
        <v>8.181527644614892</v>
      </c>
      <c r="E36" s="19">
        <v>1</v>
      </c>
      <c r="F36" s="37">
        <v>0</v>
      </c>
      <c r="G36" s="32">
        <v>22104</v>
      </c>
      <c r="H36" s="20">
        <v>10208</v>
      </c>
      <c r="I36" s="21">
        <v>20.16618728028124</v>
      </c>
      <c r="J36" s="37">
        <v>3129</v>
      </c>
      <c r="K36" s="50"/>
    </row>
    <row r="37" spans="1:11" ht="9.75">
      <c r="A37" s="48" t="s">
        <v>76</v>
      </c>
      <c r="B37" s="34" t="s">
        <v>143</v>
      </c>
      <c r="C37" s="30">
        <v>96</v>
      </c>
      <c r="D37" s="21">
        <f t="shared" si="0"/>
        <v>5.3185595567867034</v>
      </c>
      <c r="E37" s="19">
        <v>0</v>
      </c>
      <c r="F37" s="37">
        <v>1</v>
      </c>
      <c r="G37" s="32">
        <v>10031</v>
      </c>
      <c r="H37" s="20">
        <v>3532</v>
      </c>
      <c r="I37" s="21">
        <v>14.238227146814406</v>
      </c>
      <c r="J37" s="37">
        <v>1805</v>
      </c>
      <c r="K37" s="50"/>
    </row>
    <row r="38" spans="1:11" ht="9.75">
      <c r="A38" s="48" t="s">
        <v>77</v>
      </c>
      <c r="B38" s="34" t="s">
        <v>144</v>
      </c>
      <c r="C38" s="30">
        <v>1129</v>
      </c>
      <c r="D38" s="21">
        <f t="shared" si="0"/>
        <v>8.475339689212522</v>
      </c>
      <c r="E38" s="19">
        <v>46</v>
      </c>
      <c r="F38" s="37">
        <v>29</v>
      </c>
      <c r="G38" s="32">
        <v>95362</v>
      </c>
      <c r="H38" s="20">
        <v>53958</v>
      </c>
      <c r="I38" s="21">
        <v>15.704526687185647</v>
      </c>
      <c r="J38" s="37">
        <v>13321</v>
      </c>
      <c r="K38" s="50"/>
    </row>
    <row r="39" spans="1:11" ht="9.75">
      <c r="A39" s="48" t="s">
        <v>78</v>
      </c>
      <c r="B39" s="34" t="s">
        <v>145</v>
      </c>
      <c r="C39" s="30">
        <v>750</v>
      </c>
      <c r="D39" s="21">
        <f t="shared" si="0"/>
        <v>1.8845168098899443</v>
      </c>
      <c r="E39" s="19">
        <v>109</v>
      </c>
      <c r="F39" s="37">
        <v>79</v>
      </c>
      <c r="G39" s="32">
        <v>179990</v>
      </c>
      <c r="H39" s="20">
        <v>56775</v>
      </c>
      <c r="I39" s="21">
        <v>12.312176491280969</v>
      </c>
      <c r="J39" s="37">
        <v>39798</v>
      </c>
      <c r="K39" s="50"/>
    </row>
    <row r="40" spans="1:11" ht="9.75">
      <c r="A40" s="48" t="s">
        <v>79</v>
      </c>
      <c r="B40" s="34" t="s">
        <v>146</v>
      </c>
      <c r="C40" s="30">
        <v>224</v>
      </c>
      <c r="D40" s="21">
        <f t="shared" si="0"/>
        <v>3.45519049822613</v>
      </c>
      <c r="E40" s="19">
        <v>2</v>
      </c>
      <c r="F40" s="37">
        <v>1</v>
      </c>
      <c r="G40" s="32">
        <v>39635</v>
      </c>
      <c r="H40" s="20">
        <v>18719</v>
      </c>
      <c r="I40" s="21">
        <v>21.486965910843743</v>
      </c>
      <c r="J40" s="37">
        <v>6483</v>
      </c>
      <c r="K40" s="50"/>
    </row>
    <row r="41" spans="1:11" ht="9.75">
      <c r="A41" s="48" t="s">
        <v>80</v>
      </c>
      <c r="B41" s="34" t="s">
        <v>147</v>
      </c>
      <c r="C41" s="30">
        <v>254</v>
      </c>
      <c r="D41" s="21">
        <f t="shared" si="0"/>
        <v>2.865846778743089</v>
      </c>
      <c r="E41" s="19">
        <v>12</v>
      </c>
      <c r="F41" s="37">
        <v>2</v>
      </c>
      <c r="G41" s="32">
        <v>49320</v>
      </c>
      <c r="H41" s="20">
        <v>19336</v>
      </c>
      <c r="I41" s="21">
        <v>13.945616608371884</v>
      </c>
      <c r="J41" s="37">
        <v>8863</v>
      </c>
      <c r="K41" s="50"/>
    </row>
    <row r="42" spans="1:11" ht="9.75">
      <c r="A42" s="48" t="s">
        <v>81</v>
      </c>
      <c r="B42" s="34" t="s">
        <v>148</v>
      </c>
      <c r="C42" s="30">
        <v>720</v>
      </c>
      <c r="D42" s="21">
        <f t="shared" si="0"/>
        <v>3.180352489067538</v>
      </c>
      <c r="E42" s="19">
        <v>17</v>
      </c>
      <c r="F42" s="37">
        <v>23</v>
      </c>
      <c r="G42" s="32">
        <v>128910</v>
      </c>
      <c r="H42" s="20">
        <v>46673</v>
      </c>
      <c r="I42" s="21">
        <v>15.875259507928796</v>
      </c>
      <c r="J42" s="37">
        <v>22639</v>
      </c>
      <c r="K42" s="50"/>
    </row>
    <row r="43" spans="1:11" ht="9.75">
      <c r="A43" s="48" t="s">
        <v>82</v>
      </c>
      <c r="B43" s="34" t="s">
        <v>149</v>
      </c>
      <c r="C43" s="30">
        <v>1257</v>
      </c>
      <c r="D43" s="21">
        <f t="shared" si="0"/>
        <v>6.46106399383192</v>
      </c>
      <c r="E43" s="19">
        <v>30</v>
      </c>
      <c r="F43" s="37">
        <v>12</v>
      </c>
      <c r="G43" s="32">
        <v>144686</v>
      </c>
      <c r="H43" s="20">
        <v>77653</v>
      </c>
      <c r="I43" s="21">
        <v>18.44769982009766</v>
      </c>
      <c r="J43" s="37">
        <v>19455</v>
      </c>
      <c r="K43" s="50"/>
    </row>
    <row r="44" spans="1:11" ht="9.75">
      <c r="A44" s="48" t="s">
        <v>83</v>
      </c>
      <c r="B44" s="34" t="s">
        <v>150</v>
      </c>
      <c r="C44" s="30">
        <v>513</v>
      </c>
      <c r="D44" s="21">
        <f t="shared" si="0"/>
        <v>6.329426280074029</v>
      </c>
      <c r="E44" s="19">
        <v>20</v>
      </c>
      <c r="F44" s="37">
        <v>26</v>
      </c>
      <c r="G44" s="32">
        <v>52464</v>
      </c>
      <c r="H44" s="20">
        <v>23253</v>
      </c>
      <c r="I44" s="21">
        <v>18.433066008636644</v>
      </c>
      <c r="J44" s="37">
        <v>8105</v>
      </c>
      <c r="K44" s="50"/>
    </row>
    <row r="45" spans="1:11" ht="9.75">
      <c r="A45" s="48" t="s">
        <v>84</v>
      </c>
      <c r="B45" s="34" t="s">
        <v>151</v>
      </c>
      <c r="C45" s="30">
        <v>481</v>
      </c>
      <c r="D45" s="21">
        <f t="shared" si="0"/>
        <v>15.476190476190476</v>
      </c>
      <c r="E45" s="19">
        <v>3</v>
      </c>
      <c r="F45" s="37">
        <v>0</v>
      </c>
      <c r="G45" s="32">
        <v>21644</v>
      </c>
      <c r="H45" s="20">
        <v>11696</v>
      </c>
      <c r="I45" s="21">
        <v>20.91377091377091</v>
      </c>
      <c r="J45" s="37">
        <v>3108</v>
      </c>
      <c r="K45" s="50"/>
    </row>
    <row r="46" spans="1:11" ht="9.75">
      <c r="A46" s="48" t="s">
        <v>85</v>
      </c>
      <c r="B46" s="34" t="s">
        <v>152</v>
      </c>
      <c r="C46" s="30">
        <v>644</v>
      </c>
      <c r="D46" s="21">
        <f t="shared" si="0"/>
        <v>7.994041708043693</v>
      </c>
      <c r="E46" s="19">
        <v>6</v>
      </c>
      <c r="F46" s="37">
        <v>4</v>
      </c>
      <c r="G46" s="32">
        <v>49859</v>
      </c>
      <c r="H46" s="20">
        <v>21076</v>
      </c>
      <c r="I46" s="21">
        <v>20.134061569016882</v>
      </c>
      <c r="J46" s="37">
        <v>8056</v>
      </c>
      <c r="K46" s="50"/>
    </row>
    <row r="47" spans="1:11" ht="9.75">
      <c r="A47" s="48" t="s">
        <v>86</v>
      </c>
      <c r="B47" s="34" t="s">
        <v>153</v>
      </c>
      <c r="C47" s="30">
        <v>264</v>
      </c>
      <c r="D47" s="21">
        <f t="shared" si="0"/>
        <v>7.476635514018691</v>
      </c>
      <c r="E47" s="19">
        <v>5</v>
      </c>
      <c r="F47" s="37">
        <v>2</v>
      </c>
      <c r="G47" s="32">
        <v>20745</v>
      </c>
      <c r="H47" s="20">
        <v>8990</v>
      </c>
      <c r="I47" s="21">
        <v>19.484565278957803</v>
      </c>
      <c r="J47" s="37">
        <v>3531</v>
      </c>
      <c r="K47" s="50"/>
    </row>
    <row r="48" spans="1:11" ht="9.75">
      <c r="A48" s="48" t="s">
        <v>87</v>
      </c>
      <c r="B48" s="34" t="s">
        <v>154</v>
      </c>
      <c r="C48" s="30">
        <v>248</v>
      </c>
      <c r="D48" s="21">
        <f t="shared" si="0"/>
        <v>2.366412213740458</v>
      </c>
      <c r="E48" s="19">
        <v>1</v>
      </c>
      <c r="F48" s="37">
        <v>0</v>
      </c>
      <c r="G48" s="32">
        <v>67581</v>
      </c>
      <c r="H48" s="20">
        <v>9432</v>
      </c>
      <c r="I48" s="21">
        <v>10.114503816793894</v>
      </c>
      <c r="J48" s="37">
        <v>10480</v>
      </c>
      <c r="K48" s="50"/>
    </row>
    <row r="49" spans="1:11" ht="9.75">
      <c r="A49" s="48" t="s">
        <v>88</v>
      </c>
      <c r="B49" s="34" t="s">
        <v>30</v>
      </c>
      <c r="C49" s="30">
        <v>1287</v>
      </c>
      <c r="D49" s="21">
        <f t="shared" si="0"/>
        <v>2.259599346875713</v>
      </c>
      <c r="E49" s="19">
        <v>66</v>
      </c>
      <c r="F49" s="37">
        <v>85</v>
      </c>
      <c r="G49" s="32">
        <v>297434</v>
      </c>
      <c r="H49" s="20">
        <v>85670</v>
      </c>
      <c r="I49" s="21">
        <v>4.868585072949769</v>
      </c>
      <c r="J49" s="37">
        <v>56957</v>
      </c>
      <c r="K49" s="50"/>
    </row>
    <row r="50" spans="1:11" ht="9.75">
      <c r="A50" s="48" t="s">
        <v>89</v>
      </c>
      <c r="B50" s="34" t="s">
        <v>155</v>
      </c>
      <c r="C50" s="30">
        <v>11</v>
      </c>
      <c r="D50" s="21">
        <f t="shared" si="0"/>
        <v>0.9016393442622952</v>
      </c>
      <c r="E50" s="19">
        <v>2</v>
      </c>
      <c r="F50" s="37">
        <v>0</v>
      </c>
      <c r="G50" s="32">
        <v>7627</v>
      </c>
      <c r="H50" s="20">
        <v>2840</v>
      </c>
      <c r="I50" s="21">
        <v>14.59016393442623</v>
      </c>
      <c r="J50" s="37">
        <v>1220</v>
      </c>
      <c r="K50" s="50"/>
    </row>
    <row r="51" spans="1:11" ht="9.75">
      <c r="A51" s="48" t="s">
        <v>90</v>
      </c>
      <c r="B51" s="34" t="s">
        <v>156</v>
      </c>
      <c r="C51" s="30">
        <v>541</v>
      </c>
      <c r="D51" s="21">
        <f t="shared" si="0"/>
        <v>2.947907585004359</v>
      </c>
      <c r="E51" s="19">
        <v>11</v>
      </c>
      <c r="F51" s="37">
        <v>16</v>
      </c>
      <c r="G51" s="32">
        <v>106710</v>
      </c>
      <c r="H51" s="20">
        <v>42524</v>
      </c>
      <c r="I51" s="21">
        <v>11.470139494333043</v>
      </c>
      <c r="J51" s="37">
        <v>18352</v>
      </c>
      <c r="K51" s="50"/>
    </row>
    <row r="52" spans="1:11" ht="9.75">
      <c r="A52" s="48" t="s">
        <v>91</v>
      </c>
      <c r="B52" s="34" t="s">
        <v>157</v>
      </c>
      <c r="C52" s="30">
        <v>203</v>
      </c>
      <c r="D52" s="21">
        <f t="shared" si="0"/>
        <v>3.4430122116689286</v>
      </c>
      <c r="E52" s="19">
        <v>13</v>
      </c>
      <c r="F52" s="37">
        <v>1</v>
      </c>
      <c r="G52" s="32">
        <v>43164</v>
      </c>
      <c r="H52" s="20">
        <v>25032</v>
      </c>
      <c r="I52" s="21">
        <v>18.31750339213026</v>
      </c>
      <c r="J52" s="37">
        <v>5896</v>
      </c>
      <c r="K52" s="50"/>
    </row>
    <row r="53" spans="1:11" ht="9.75">
      <c r="A53" s="48" t="s">
        <v>92</v>
      </c>
      <c r="B53" s="34" t="s">
        <v>158</v>
      </c>
      <c r="C53" s="30">
        <v>83</v>
      </c>
      <c r="D53" s="21">
        <f t="shared" si="0"/>
        <v>2.5281754492841912</v>
      </c>
      <c r="E53" s="19">
        <v>3</v>
      </c>
      <c r="F53" s="37">
        <v>4</v>
      </c>
      <c r="G53" s="32">
        <v>18941</v>
      </c>
      <c r="H53" s="20">
        <v>6188</v>
      </c>
      <c r="I53" s="21">
        <v>11.6356990557417</v>
      </c>
      <c r="J53" s="37">
        <v>3283</v>
      </c>
      <c r="K53" s="50"/>
    </row>
    <row r="54" spans="1:11" ht="9.75">
      <c r="A54" s="48" t="s">
        <v>93</v>
      </c>
      <c r="B54" s="34" t="s">
        <v>159</v>
      </c>
      <c r="C54" s="30">
        <v>11970</v>
      </c>
      <c r="D54" s="21">
        <f t="shared" si="0"/>
        <v>10.084670794894478</v>
      </c>
      <c r="E54" s="19">
        <v>1650</v>
      </c>
      <c r="F54" s="37">
        <v>1786</v>
      </c>
      <c r="G54" s="32">
        <v>661958</v>
      </c>
      <c r="H54" s="20">
        <v>386382</v>
      </c>
      <c r="I54" s="21">
        <v>32.11087240406083</v>
      </c>
      <c r="J54" s="37">
        <v>118695</v>
      </c>
      <c r="K54" s="50"/>
    </row>
    <row r="55" spans="1:11" ht="9.75">
      <c r="A55" s="48" t="s">
        <v>94</v>
      </c>
      <c r="B55" s="34" t="s">
        <v>160</v>
      </c>
      <c r="C55" s="30">
        <v>184</v>
      </c>
      <c r="D55" s="21">
        <f t="shared" si="0"/>
        <v>5.55052790346908</v>
      </c>
      <c r="E55" s="19">
        <v>0</v>
      </c>
      <c r="F55" s="37">
        <v>0</v>
      </c>
      <c r="G55" s="32">
        <v>34681</v>
      </c>
      <c r="H55" s="20">
        <v>3662</v>
      </c>
      <c r="I55" s="21">
        <v>9.562594268476621</v>
      </c>
      <c r="J55" s="37">
        <v>3315</v>
      </c>
      <c r="K55" s="50"/>
    </row>
    <row r="56" spans="1:11" ht="9.75">
      <c r="A56" s="48" t="s">
        <v>95</v>
      </c>
      <c r="B56" s="34" t="s">
        <v>161</v>
      </c>
      <c r="C56" s="30">
        <v>231</v>
      </c>
      <c r="D56" s="21">
        <f t="shared" si="0"/>
        <v>16.787790697674417</v>
      </c>
      <c r="E56" s="19">
        <v>2</v>
      </c>
      <c r="F56" s="37">
        <v>0</v>
      </c>
      <c r="G56" s="32">
        <v>12159</v>
      </c>
      <c r="H56" s="20">
        <v>4868</v>
      </c>
      <c r="I56" s="21">
        <v>21.656976744186046</v>
      </c>
      <c r="J56" s="37">
        <v>1376</v>
      </c>
      <c r="K56" s="50"/>
    </row>
    <row r="57" spans="1:11" ht="9.75">
      <c r="A57" s="48" t="s">
        <v>96</v>
      </c>
      <c r="B57" s="34" t="s">
        <v>162</v>
      </c>
      <c r="C57" s="30">
        <v>575</v>
      </c>
      <c r="D57" s="21">
        <f t="shared" si="0"/>
        <v>6.475225225225226</v>
      </c>
      <c r="E57" s="19">
        <v>11</v>
      </c>
      <c r="F57" s="37">
        <v>5</v>
      </c>
      <c r="G57" s="32">
        <v>67806</v>
      </c>
      <c r="H57" s="20">
        <v>41921</v>
      </c>
      <c r="I57" s="21">
        <v>13.412162162162161</v>
      </c>
      <c r="J57" s="37">
        <v>8880</v>
      </c>
      <c r="K57" s="50"/>
    </row>
    <row r="58" spans="1:11" ht="9.75">
      <c r="A58" s="48" t="s">
        <v>97</v>
      </c>
      <c r="B58" s="34" t="s">
        <v>163</v>
      </c>
      <c r="C58" s="30">
        <v>121</v>
      </c>
      <c r="D58" s="21">
        <f t="shared" si="0"/>
        <v>4.756289308176101</v>
      </c>
      <c r="E58" s="19">
        <v>0</v>
      </c>
      <c r="F58" s="37">
        <v>0</v>
      </c>
      <c r="G58" s="32">
        <v>14890</v>
      </c>
      <c r="H58" s="20">
        <v>5284</v>
      </c>
      <c r="I58" s="21">
        <v>13.20754716981132</v>
      </c>
      <c r="J58" s="37">
        <v>2544</v>
      </c>
      <c r="K58" s="50"/>
    </row>
    <row r="59" spans="1:11" ht="9.75">
      <c r="A59" s="48" t="s">
        <v>98</v>
      </c>
      <c r="B59" s="34" t="s">
        <v>34</v>
      </c>
      <c r="C59" s="30">
        <v>194</v>
      </c>
      <c r="D59" s="21">
        <f t="shared" si="0"/>
        <v>3.75314374153608</v>
      </c>
      <c r="E59" s="19">
        <v>1</v>
      </c>
      <c r="F59" s="37">
        <v>2</v>
      </c>
      <c r="G59" s="32">
        <v>37163</v>
      </c>
      <c r="H59" s="20">
        <v>15926</v>
      </c>
      <c r="I59" s="21">
        <v>19.96517701683111</v>
      </c>
      <c r="J59" s="37">
        <v>5169</v>
      </c>
      <c r="K59" s="50"/>
    </row>
    <row r="60" spans="1:11" ht="9.75">
      <c r="A60" s="48" t="s">
        <v>99</v>
      </c>
      <c r="B60" s="34" t="s">
        <v>164</v>
      </c>
      <c r="C60" s="30">
        <v>31</v>
      </c>
      <c r="D60" s="21">
        <f t="shared" si="0"/>
        <v>9.281437125748502</v>
      </c>
      <c r="E60" s="19">
        <v>0</v>
      </c>
      <c r="F60" s="37">
        <v>0</v>
      </c>
      <c r="G60" s="32">
        <v>6017</v>
      </c>
      <c r="H60" s="20">
        <v>2507</v>
      </c>
      <c r="I60" s="21">
        <v>14.071856287425149</v>
      </c>
      <c r="J60" s="37">
        <v>334</v>
      </c>
      <c r="K60" s="50"/>
    </row>
    <row r="61" spans="1:11" ht="9.75">
      <c r="A61" s="48" t="s">
        <v>100</v>
      </c>
      <c r="B61" s="34" t="s">
        <v>165</v>
      </c>
      <c r="C61" s="30">
        <v>140</v>
      </c>
      <c r="D61" s="21">
        <f t="shared" si="0"/>
        <v>4.804392587508579</v>
      </c>
      <c r="E61" s="19">
        <v>2</v>
      </c>
      <c r="F61" s="37">
        <v>2</v>
      </c>
      <c r="G61" s="32">
        <v>21829</v>
      </c>
      <c r="H61" s="20">
        <v>8496</v>
      </c>
      <c r="I61" s="21">
        <v>15.888812628689086</v>
      </c>
      <c r="J61" s="37">
        <v>2914</v>
      </c>
      <c r="K61" s="50"/>
    </row>
    <row r="62" spans="1:11" ht="9.75">
      <c r="A62" s="48" t="s">
        <v>101</v>
      </c>
      <c r="B62" s="34" t="s">
        <v>166</v>
      </c>
      <c r="C62" s="30">
        <v>232</v>
      </c>
      <c r="D62" s="21">
        <f t="shared" si="0"/>
        <v>8.52627710400588</v>
      </c>
      <c r="E62" s="19">
        <v>4</v>
      </c>
      <c r="F62" s="37">
        <v>0</v>
      </c>
      <c r="G62" s="32">
        <v>19893</v>
      </c>
      <c r="H62" s="20">
        <v>8072</v>
      </c>
      <c r="I62" s="21">
        <v>17.56707092980522</v>
      </c>
      <c r="J62" s="37">
        <v>2721</v>
      </c>
      <c r="K62" s="50"/>
    </row>
    <row r="63" spans="1:11" ht="9.75">
      <c r="A63" s="48" t="s">
        <v>102</v>
      </c>
      <c r="B63" s="34" t="s">
        <v>167</v>
      </c>
      <c r="C63" s="30">
        <v>175</v>
      </c>
      <c r="D63" s="21">
        <f t="shared" si="0"/>
        <v>7.387083157450401</v>
      </c>
      <c r="E63" s="19">
        <v>2</v>
      </c>
      <c r="F63" s="37">
        <v>4</v>
      </c>
      <c r="G63" s="32">
        <v>14684</v>
      </c>
      <c r="H63" s="20">
        <v>5089</v>
      </c>
      <c r="I63" s="21">
        <v>8.400168847615028</v>
      </c>
      <c r="J63" s="37">
        <v>2369</v>
      </c>
      <c r="K63" s="50"/>
    </row>
    <row r="64" spans="1:11" ht="9.75">
      <c r="A64" s="48" t="s">
        <v>103</v>
      </c>
      <c r="B64" s="34" t="s">
        <v>168</v>
      </c>
      <c r="C64" s="30">
        <v>400</v>
      </c>
      <c r="D64" s="21">
        <f t="shared" si="0"/>
        <v>10.067958721369243</v>
      </c>
      <c r="E64" s="19">
        <v>9</v>
      </c>
      <c r="F64" s="37">
        <v>2</v>
      </c>
      <c r="G64" s="32">
        <v>26904</v>
      </c>
      <c r="H64" s="20">
        <v>12769</v>
      </c>
      <c r="I64" s="21">
        <v>27.284168134910647</v>
      </c>
      <c r="J64" s="37">
        <v>3973</v>
      </c>
      <c r="K64" s="50"/>
    </row>
    <row r="65" spans="1:11" ht="9.75">
      <c r="A65" s="48" t="s">
        <v>104</v>
      </c>
      <c r="B65" s="34" t="s">
        <v>169</v>
      </c>
      <c r="C65" s="30">
        <v>250</v>
      </c>
      <c r="D65" s="21">
        <f t="shared" si="0"/>
        <v>8.434547908232119</v>
      </c>
      <c r="E65" s="19">
        <v>7</v>
      </c>
      <c r="F65" s="37">
        <v>5</v>
      </c>
      <c r="G65" s="32">
        <v>23058</v>
      </c>
      <c r="H65" s="20">
        <v>10043</v>
      </c>
      <c r="I65" s="21">
        <v>16.194331983805668</v>
      </c>
      <c r="J65" s="37">
        <v>2964</v>
      </c>
      <c r="K65" s="50"/>
    </row>
    <row r="66" spans="1:11" ht="9.75">
      <c r="A66" s="48" t="s">
        <v>105</v>
      </c>
      <c r="B66" s="34" t="s">
        <v>36</v>
      </c>
      <c r="C66" s="30">
        <v>510</v>
      </c>
      <c r="D66" s="21">
        <f t="shared" si="0"/>
        <v>3.686036426712923</v>
      </c>
      <c r="E66" s="19">
        <v>10</v>
      </c>
      <c r="F66" s="37">
        <v>2</v>
      </c>
      <c r="G66" s="32">
        <v>87267</v>
      </c>
      <c r="H66" s="20">
        <v>36963</v>
      </c>
      <c r="I66" s="21">
        <v>15.329575021682567</v>
      </c>
      <c r="J66" s="37">
        <v>13836</v>
      </c>
      <c r="K66" s="50"/>
    </row>
    <row r="67" spans="1:11" ht="9.75">
      <c r="A67" s="48" t="s">
        <v>106</v>
      </c>
      <c r="B67" s="34" t="s">
        <v>170</v>
      </c>
      <c r="C67" s="30">
        <v>102</v>
      </c>
      <c r="D67" s="21">
        <f t="shared" si="0"/>
        <v>3.11831244267808</v>
      </c>
      <c r="E67" s="19">
        <v>2</v>
      </c>
      <c r="F67" s="37">
        <v>0</v>
      </c>
      <c r="G67" s="32">
        <v>30593</v>
      </c>
      <c r="H67" s="20">
        <v>7741</v>
      </c>
      <c r="I67" s="21">
        <v>16.17242433506573</v>
      </c>
      <c r="J67" s="37">
        <v>3271</v>
      </c>
      <c r="K67" s="50"/>
    </row>
    <row r="68" spans="1:11" ht="9.75">
      <c r="A68" s="48" t="s">
        <v>107</v>
      </c>
      <c r="B68" s="34" t="s">
        <v>171</v>
      </c>
      <c r="C68" s="30">
        <v>1004</v>
      </c>
      <c r="D68" s="21">
        <f t="shared" si="0"/>
        <v>4.304578974446922</v>
      </c>
      <c r="E68" s="19">
        <v>19</v>
      </c>
      <c r="F68" s="37">
        <v>4</v>
      </c>
      <c r="G68" s="32">
        <v>161058</v>
      </c>
      <c r="H68" s="20">
        <v>58298</v>
      </c>
      <c r="I68" s="21">
        <v>13.0466472303207</v>
      </c>
      <c r="J68" s="37">
        <v>23324</v>
      </c>
      <c r="K68" s="50"/>
    </row>
    <row r="69" spans="1:11" ht="9.75">
      <c r="A69" s="48" t="s">
        <v>108</v>
      </c>
      <c r="B69" s="34" t="s">
        <v>172</v>
      </c>
      <c r="C69" s="30">
        <v>63</v>
      </c>
      <c r="D69" s="21">
        <f>(C69/J69)*100</f>
        <v>3.167420814479638</v>
      </c>
      <c r="E69" s="19">
        <v>1</v>
      </c>
      <c r="F69" s="37">
        <v>2</v>
      </c>
      <c r="G69" s="32">
        <v>12713</v>
      </c>
      <c r="H69" s="20">
        <v>4561</v>
      </c>
      <c r="I69" s="21">
        <v>17.345399698340874</v>
      </c>
      <c r="J69" s="37">
        <v>1989</v>
      </c>
      <c r="K69" s="50"/>
    </row>
    <row r="70" spans="1:10" ht="10.5" thickBot="1">
      <c r="A70" s="49" t="s">
        <v>109</v>
      </c>
      <c r="B70" s="51" t="s">
        <v>173</v>
      </c>
      <c r="C70" s="29">
        <v>979</v>
      </c>
      <c r="D70" s="26">
        <f>(C70/J70)*100</f>
        <v>3.459119496855346</v>
      </c>
      <c r="E70" s="29">
        <v>52</v>
      </c>
      <c r="F70" s="52">
        <v>59</v>
      </c>
      <c r="G70" s="27">
        <v>156720</v>
      </c>
      <c r="H70" s="27">
        <v>49221</v>
      </c>
      <c r="I70" s="26">
        <v>9.511695286552186</v>
      </c>
      <c r="J70" s="53">
        <v>28302</v>
      </c>
    </row>
    <row r="71" spans="1:10" ht="11.25" thickBot="1" thickTop="1">
      <c r="A71" s="87" t="s">
        <v>175</v>
      </c>
      <c r="B71" s="88"/>
      <c r="C71" s="14">
        <f>SUM(C47:C70)</f>
        <v>19798</v>
      </c>
      <c r="D71" s="15">
        <f>(C71/J71)*100</f>
        <v>6.078693255960331</v>
      </c>
      <c r="E71" s="16">
        <f aca="true" t="shared" si="1" ref="E71:J71">SUM(E47:E70)</f>
        <v>1873</v>
      </c>
      <c r="F71" s="17">
        <f t="shared" si="1"/>
        <v>1981</v>
      </c>
      <c r="G71" s="14">
        <f t="shared" si="1"/>
        <v>1951595</v>
      </c>
      <c r="H71" s="16">
        <f t="shared" si="1"/>
        <v>842479</v>
      </c>
      <c r="I71" s="15">
        <f>(141187/883286)*100</f>
        <v>15.984290478961514</v>
      </c>
      <c r="J71" s="41">
        <f t="shared" si="1"/>
        <v>325695</v>
      </c>
    </row>
    <row r="72" spans="1:10" ht="12.75">
      <c r="A72" s="18" t="s">
        <v>14</v>
      </c>
      <c r="B72"/>
      <c r="C72"/>
      <c r="D72"/>
      <c r="E72"/>
      <c r="F72"/>
      <c r="G72"/>
      <c r="H72"/>
      <c r="I72"/>
      <c r="J72"/>
    </row>
    <row r="73" ht="9.75">
      <c r="A73" s="76" t="s">
        <v>425</v>
      </c>
    </row>
  </sheetData>
  <mergeCells count="9">
    <mergeCell ref="A71:B71"/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51"/>
  <sheetViews>
    <sheetView workbookViewId="0" topLeftCell="A115">
      <selection activeCell="A141" sqref="A141"/>
    </sheetView>
  </sheetViews>
  <sheetFormatPr defaultColWidth="9.140625" defaultRowHeight="12.75"/>
  <cols>
    <col min="1" max="1" width="7.28125" style="0" customWidth="1"/>
    <col min="2" max="2" width="18.140625" style="0" customWidth="1"/>
    <col min="3" max="3" width="8.140625" style="0" customWidth="1"/>
    <col min="4" max="4" width="11.00390625" style="0" customWidth="1"/>
    <col min="6" max="6" width="17.140625" style="0" customWidth="1"/>
    <col min="7" max="8" width="12.00390625" style="0" customWidth="1"/>
    <col min="9" max="9" width="13.00390625" style="0" customWidth="1"/>
    <col min="10" max="10" width="11.421875" style="0" customWidth="1"/>
  </cols>
  <sheetData>
    <row r="1" spans="1:10" ht="13.5" thickBot="1">
      <c r="A1" s="1" t="s">
        <v>176</v>
      </c>
      <c r="B1" s="2"/>
      <c r="C1" s="3"/>
      <c r="D1" s="3"/>
      <c r="E1" s="4"/>
      <c r="F1" s="5"/>
      <c r="G1" s="6"/>
      <c r="H1" s="7"/>
      <c r="I1" s="8"/>
      <c r="J1" s="9"/>
    </row>
    <row r="2" spans="1:10" ht="12.75" customHeight="1">
      <c r="A2" s="79" t="s">
        <v>0</v>
      </c>
      <c r="B2" s="81" t="s">
        <v>1</v>
      </c>
      <c r="C2" s="83" t="s">
        <v>2</v>
      </c>
      <c r="D2" s="85" t="s">
        <v>3</v>
      </c>
      <c r="E2" s="89" t="s">
        <v>4</v>
      </c>
      <c r="F2" s="91" t="s">
        <v>10</v>
      </c>
      <c r="G2" s="93" t="s">
        <v>5</v>
      </c>
      <c r="H2" s="94"/>
      <c r="I2" s="95"/>
      <c r="J2" s="77" t="s">
        <v>6</v>
      </c>
    </row>
    <row r="3" spans="1:10" ht="45.75" customHeight="1" thickBot="1">
      <c r="A3" s="80"/>
      <c r="B3" s="82"/>
      <c r="C3" s="84"/>
      <c r="D3" s="86"/>
      <c r="E3" s="90"/>
      <c r="F3" s="92"/>
      <c r="G3" s="10" t="s">
        <v>7</v>
      </c>
      <c r="H3" s="11" t="s">
        <v>8</v>
      </c>
      <c r="I3" s="12" t="s">
        <v>9</v>
      </c>
      <c r="J3" s="78"/>
    </row>
    <row r="4" spans="1:10" ht="12.75">
      <c r="A4" s="47" t="s">
        <v>40</v>
      </c>
      <c r="B4" s="58" t="s">
        <v>209</v>
      </c>
      <c r="C4" s="22">
        <v>745</v>
      </c>
      <c r="D4" s="57">
        <f>(C4/J4)*100</f>
        <v>27.602815857725084</v>
      </c>
      <c r="E4" s="22">
        <v>11</v>
      </c>
      <c r="F4" s="59">
        <v>4</v>
      </c>
      <c r="G4" s="31">
        <v>19550</v>
      </c>
      <c r="H4" s="31">
        <v>5628</v>
      </c>
      <c r="I4" s="57">
        <v>26.491293071507965</v>
      </c>
      <c r="J4" s="40">
        <v>2699</v>
      </c>
    </row>
    <row r="5" spans="1:10" ht="12.75">
      <c r="A5" s="48" t="s">
        <v>41</v>
      </c>
      <c r="B5" s="34" t="s">
        <v>210</v>
      </c>
      <c r="C5" s="30">
        <v>110</v>
      </c>
      <c r="D5" s="21">
        <f aca="true" t="shared" si="0" ref="D5:D68">(C5/J5)*100</f>
        <v>1.839464882943144</v>
      </c>
      <c r="E5" s="19">
        <v>0</v>
      </c>
      <c r="F5" s="37">
        <v>0</v>
      </c>
      <c r="G5" s="32">
        <v>33720</v>
      </c>
      <c r="H5" s="20">
        <v>3651</v>
      </c>
      <c r="I5" s="21">
        <v>7.3244147157190636</v>
      </c>
      <c r="J5" s="37">
        <v>5980</v>
      </c>
    </row>
    <row r="6" spans="1:10" ht="12.75">
      <c r="A6" s="48" t="s">
        <v>42</v>
      </c>
      <c r="B6" s="34" t="s">
        <v>211</v>
      </c>
      <c r="C6" s="30">
        <v>24</v>
      </c>
      <c r="D6" s="21">
        <f t="shared" si="0"/>
        <v>2.5945945945945943</v>
      </c>
      <c r="E6" s="19">
        <v>0</v>
      </c>
      <c r="F6" s="37">
        <v>0</v>
      </c>
      <c r="G6" s="32">
        <v>5812</v>
      </c>
      <c r="H6" s="20">
        <v>1494</v>
      </c>
      <c r="I6" s="21">
        <v>10.27027027027027</v>
      </c>
      <c r="J6" s="37">
        <v>925</v>
      </c>
    </row>
    <row r="7" spans="1:10" ht="12.75">
      <c r="A7" s="48" t="s">
        <v>66</v>
      </c>
      <c r="B7" s="34" t="s">
        <v>212</v>
      </c>
      <c r="C7" s="30">
        <v>99</v>
      </c>
      <c r="D7" s="21">
        <f t="shared" si="0"/>
        <v>11.525029103608848</v>
      </c>
      <c r="E7" s="19">
        <v>2</v>
      </c>
      <c r="F7" s="37">
        <v>0</v>
      </c>
      <c r="G7" s="32">
        <v>4609</v>
      </c>
      <c r="H7" s="20">
        <v>750</v>
      </c>
      <c r="I7" s="21">
        <v>4.889406286379511</v>
      </c>
      <c r="J7" s="37">
        <v>859</v>
      </c>
    </row>
    <row r="8" spans="1:10" ht="12.75">
      <c r="A8" s="48" t="s">
        <v>43</v>
      </c>
      <c r="B8" s="34" t="s">
        <v>213</v>
      </c>
      <c r="C8" s="30">
        <v>428</v>
      </c>
      <c r="D8" s="21">
        <f t="shared" si="0"/>
        <v>19.57018747142204</v>
      </c>
      <c r="E8" s="19">
        <v>7</v>
      </c>
      <c r="F8" s="37">
        <v>2</v>
      </c>
      <c r="G8" s="32">
        <v>12958</v>
      </c>
      <c r="H8" s="20">
        <v>2227</v>
      </c>
      <c r="I8" s="21">
        <v>15.45496113397348</v>
      </c>
      <c r="J8" s="37">
        <v>2187</v>
      </c>
    </row>
    <row r="9" spans="1:10" ht="12.75">
      <c r="A9" s="48" t="s">
        <v>44</v>
      </c>
      <c r="B9" s="34" t="s">
        <v>214</v>
      </c>
      <c r="C9" s="30">
        <v>250</v>
      </c>
      <c r="D9" s="21">
        <f t="shared" si="0"/>
        <v>23.87774594078319</v>
      </c>
      <c r="E9" s="19">
        <v>2</v>
      </c>
      <c r="F9" s="37">
        <v>0</v>
      </c>
      <c r="G9" s="32">
        <v>5828</v>
      </c>
      <c r="H9" s="20">
        <v>903</v>
      </c>
      <c r="I9" s="21">
        <v>13.276026743075453</v>
      </c>
      <c r="J9" s="37">
        <v>1047</v>
      </c>
    </row>
    <row r="10" spans="1:10" ht="12.75">
      <c r="A10" s="48" t="s">
        <v>45</v>
      </c>
      <c r="B10" s="34" t="s">
        <v>215</v>
      </c>
      <c r="C10" s="30">
        <v>1810</v>
      </c>
      <c r="D10" s="21">
        <f t="shared" si="0"/>
        <v>14.80693717277487</v>
      </c>
      <c r="E10" s="19">
        <v>4</v>
      </c>
      <c r="F10" s="37">
        <v>0</v>
      </c>
      <c r="G10" s="32">
        <v>90426</v>
      </c>
      <c r="H10" s="20">
        <v>28193</v>
      </c>
      <c r="I10" s="21">
        <v>8.344240837696335</v>
      </c>
      <c r="J10" s="37">
        <v>12224</v>
      </c>
    </row>
    <row r="11" spans="1:10" ht="12.75">
      <c r="A11" s="48" t="s">
        <v>46</v>
      </c>
      <c r="B11" s="34" t="s">
        <v>216</v>
      </c>
      <c r="C11" s="30">
        <v>269</v>
      </c>
      <c r="D11" s="21">
        <f t="shared" si="0"/>
        <v>6.102540834845735</v>
      </c>
      <c r="E11" s="19">
        <v>2</v>
      </c>
      <c r="F11" s="37">
        <v>0</v>
      </c>
      <c r="G11" s="32">
        <v>26738</v>
      </c>
      <c r="H11" s="20">
        <v>5098</v>
      </c>
      <c r="I11" s="21">
        <v>7.713248638838476</v>
      </c>
      <c r="J11" s="37">
        <v>4408</v>
      </c>
    </row>
    <row r="12" spans="1:10" ht="12.75">
      <c r="A12" s="48" t="s">
        <v>47</v>
      </c>
      <c r="B12" s="34" t="s">
        <v>217</v>
      </c>
      <c r="C12" s="30">
        <v>17</v>
      </c>
      <c r="D12" s="21">
        <f t="shared" si="0"/>
        <v>6.227106227106227</v>
      </c>
      <c r="E12" s="19">
        <v>1</v>
      </c>
      <c r="F12" s="37">
        <v>0</v>
      </c>
      <c r="G12" s="32">
        <v>2896</v>
      </c>
      <c r="H12" s="20">
        <v>1018</v>
      </c>
      <c r="I12" s="21">
        <v>7.326007326007327</v>
      </c>
      <c r="J12" s="37">
        <v>273</v>
      </c>
    </row>
    <row r="13" spans="1:10" ht="12.75">
      <c r="A13" s="48" t="s">
        <v>48</v>
      </c>
      <c r="B13" s="34" t="s">
        <v>114</v>
      </c>
      <c r="C13" s="30">
        <v>400</v>
      </c>
      <c r="D13" s="21">
        <f t="shared" si="0"/>
        <v>9.193288899103655</v>
      </c>
      <c r="E13" s="19">
        <v>0</v>
      </c>
      <c r="F13" s="37">
        <v>0</v>
      </c>
      <c r="G13" s="32">
        <v>26841</v>
      </c>
      <c r="H13" s="20">
        <v>2823</v>
      </c>
      <c r="I13" s="21">
        <v>7.354631119282923</v>
      </c>
      <c r="J13" s="37">
        <v>4351</v>
      </c>
    </row>
    <row r="14" spans="1:10" ht="12.75">
      <c r="A14" s="48" t="s">
        <v>49</v>
      </c>
      <c r="B14" s="34" t="s">
        <v>218</v>
      </c>
      <c r="C14" s="30">
        <v>21</v>
      </c>
      <c r="D14" s="21">
        <f t="shared" si="0"/>
        <v>5.25</v>
      </c>
      <c r="E14" s="19">
        <v>0</v>
      </c>
      <c r="F14" s="37">
        <v>0</v>
      </c>
      <c r="G14" s="32">
        <v>3161</v>
      </c>
      <c r="H14" s="20">
        <v>734</v>
      </c>
      <c r="I14" s="21">
        <v>17</v>
      </c>
      <c r="J14" s="37">
        <v>400</v>
      </c>
    </row>
    <row r="15" spans="1:10" ht="12.75">
      <c r="A15" s="48" t="s">
        <v>50</v>
      </c>
      <c r="B15" s="34" t="s">
        <v>219</v>
      </c>
      <c r="C15" s="30">
        <v>112</v>
      </c>
      <c r="D15" s="21">
        <f t="shared" si="0"/>
        <v>5.363984674329502</v>
      </c>
      <c r="E15" s="19">
        <v>0</v>
      </c>
      <c r="F15" s="37">
        <v>0</v>
      </c>
      <c r="G15" s="32">
        <v>12571</v>
      </c>
      <c r="H15" s="20">
        <v>2264</v>
      </c>
      <c r="I15" s="21">
        <v>3.6877394636015324</v>
      </c>
      <c r="J15" s="37">
        <v>2088</v>
      </c>
    </row>
    <row r="16" spans="1:10" ht="12.75">
      <c r="A16" s="48" t="s">
        <v>51</v>
      </c>
      <c r="B16" s="34" t="s">
        <v>220</v>
      </c>
      <c r="C16" s="30">
        <v>81</v>
      </c>
      <c r="D16" s="21">
        <f t="shared" si="0"/>
        <v>7.6923076923076925</v>
      </c>
      <c r="E16" s="19">
        <v>0</v>
      </c>
      <c r="F16" s="37">
        <v>0</v>
      </c>
      <c r="G16" s="32">
        <v>7541</v>
      </c>
      <c r="H16" s="20">
        <v>1476</v>
      </c>
      <c r="I16" s="21">
        <v>16.23931623931624</v>
      </c>
      <c r="J16" s="37">
        <v>1053</v>
      </c>
    </row>
    <row r="17" spans="1:10" ht="12.75">
      <c r="A17" s="48" t="s">
        <v>52</v>
      </c>
      <c r="B17" s="34" t="s">
        <v>221</v>
      </c>
      <c r="C17" s="30">
        <v>109</v>
      </c>
      <c r="D17" s="21">
        <f t="shared" si="0"/>
        <v>6.816760475297061</v>
      </c>
      <c r="E17" s="19">
        <v>1</v>
      </c>
      <c r="F17" s="37">
        <v>0</v>
      </c>
      <c r="G17" s="32">
        <v>11887</v>
      </c>
      <c r="H17" s="20">
        <v>1739</v>
      </c>
      <c r="I17" s="21">
        <v>26.70419011882427</v>
      </c>
      <c r="J17" s="37">
        <v>1599</v>
      </c>
    </row>
    <row r="18" spans="1:10" ht="12.75">
      <c r="A18" s="48" t="s">
        <v>53</v>
      </c>
      <c r="B18" s="34" t="s">
        <v>222</v>
      </c>
      <c r="C18" s="30">
        <v>59</v>
      </c>
      <c r="D18" s="21">
        <f t="shared" si="0"/>
        <v>6.303418803418803</v>
      </c>
      <c r="E18" s="19">
        <v>2</v>
      </c>
      <c r="F18" s="37">
        <v>0</v>
      </c>
      <c r="G18" s="32">
        <v>6290</v>
      </c>
      <c r="H18" s="20">
        <v>1155</v>
      </c>
      <c r="I18" s="21">
        <v>27.564102564102566</v>
      </c>
      <c r="J18" s="37">
        <v>936</v>
      </c>
    </row>
    <row r="19" spans="1:10" ht="12.75">
      <c r="A19" s="48" t="s">
        <v>54</v>
      </c>
      <c r="B19" s="34" t="s">
        <v>223</v>
      </c>
      <c r="C19" s="30">
        <v>616</v>
      </c>
      <c r="D19" s="21">
        <f t="shared" si="0"/>
        <v>16.821409066084104</v>
      </c>
      <c r="E19" s="19">
        <v>7</v>
      </c>
      <c r="F19" s="37">
        <v>1</v>
      </c>
      <c r="G19" s="32">
        <v>22088</v>
      </c>
      <c r="H19" s="20">
        <v>3068</v>
      </c>
      <c r="I19" s="21">
        <v>15.483342435827415</v>
      </c>
      <c r="J19" s="37">
        <v>3662</v>
      </c>
    </row>
    <row r="20" spans="1:10" ht="12.75">
      <c r="A20" s="48" t="s">
        <v>55</v>
      </c>
      <c r="B20" s="34" t="s">
        <v>21</v>
      </c>
      <c r="C20" s="30">
        <v>173</v>
      </c>
      <c r="D20" s="21">
        <f t="shared" si="0"/>
        <v>10.778816199376948</v>
      </c>
      <c r="E20" s="19">
        <v>3</v>
      </c>
      <c r="F20" s="37">
        <v>0</v>
      </c>
      <c r="G20" s="32">
        <v>8889</v>
      </c>
      <c r="H20" s="20">
        <v>1323</v>
      </c>
      <c r="I20" s="21">
        <v>13.894080996884735</v>
      </c>
      <c r="J20" s="37">
        <v>1605</v>
      </c>
    </row>
    <row r="21" spans="1:10" ht="12.75">
      <c r="A21" s="48" t="s">
        <v>56</v>
      </c>
      <c r="B21" s="34" t="s">
        <v>22</v>
      </c>
      <c r="C21" s="30">
        <v>136</v>
      </c>
      <c r="D21" s="21">
        <f t="shared" si="0"/>
        <v>6.938775510204081</v>
      </c>
      <c r="E21" s="19">
        <v>0</v>
      </c>
      <c r="F21" s="37">
        <v>0</v>
      </c>
      <c r="G21" s="32">
        <v>14680</v>
      </c>
      <c r="H21" s="20">
        <v>2562</v>
      </c>
      <c r="I21" s="21">
        <v>18.8265306122449</v>
      </c>
      <c r="J21" s="37">
        <v>1960</v>
      </c>
    </row>
    <row r="22" spans="1:10" ht="12.75">
      <c r="A22" s="48" t="s">
        <v>177</v>
      </c>
      <c r="B22" s="34" t="s">
        <v>224</v>
      </c>
      <c r="C22" s="30">
        <v>35</v>
      </c>
      <c r="D22" s="21">
        <f t="shared" si="0"/>
        <v>7.7433628318584065</v>
      </c>
      <c r="E22" s="19">
        <v>0</v>
      </c>
      <c r="F22" s="37">
        <v>0</v>
      </c>
      <c r="G22" s="32">
        <v>2895</v>
      </c>
      <c r="H22" s="20">
        <v>445</v>
      </c>
      <c r="I22" s="21">
        <v>10.84070796460177</v>
      </c>
      <c r="J22" s="37">
        <v>452</v>
      </c>
    </row>
    <row r="23" spans="1:10" ht="12.75">
      <c r="A23" s="48" t="s">
        <v>57</v>
      </c>
      <c r="B23" s="34" t="s">
        <v>225</v>
      </c>
      <c r="C23" s="30">
        <v>142</v>
      </c>
      <c r="D23" s="21">
        <f t="shared" si="0"/>
        <v>17.12907117008444</v>
      </c>
      <c r="E23" s="19">
        <v>0</v>
      </c>
      <c r="F23" s="37">
        <v>0</v>
      </c>
      <c r="G23" s="32">
        <v>5734</v>
      </c>
      <c r="H23" s="20">
        <v>1354</v>
      </c>
      <c r="I23" s="21">
        <v>20.14475271411339</v>
      </c>
      <c r="J23" s="37">
        <v>829</v>
      </c>
    </row>
    <row r="24" spans="1:10" ht="12.75">
      <c r="A24" s="48" t="s">
        <v>62</v>
      </c>
      <c r="B24" s="34" t="s">
        <v>226</v>
      </c>
      <c r="C24" s="30">
        <v>1731</v>
      </c>
      <c r="D24" s="21">
        <f t="shared" si="0"/>
        <v>8.320115356885365</v>
      </c>
      <c r="E24" s="19">
        <v>5</v>
      </c>
      <c r="F24" s="37">
        <v>3</v>
      </c>
      <c r="G24" s="32">
        <v>97707</v>
      </c>
      <c r="H24" s="20">
        <v>3990</v>
      </c>
      <c r="I24" s="21">
        <v>6.445565969718818</v>
      </c>
      <c r="J24" s="37">
        <v>20805</v>
      </c>
    </row>
    <row r="25" spans="1:10" ht="12.75">
      <c r="A25" s="48" t="s">
        <v>61</v>
      </c>
      <c r="B25" s="34" t="s">
        <v>227</v>
      </c>
      <c r="C25" s="30">
        <v>4</v>
      </c>
      <c r="D25" s="21">
        <f t="shared" si="0"/>
        <v>0.4968944099378882</v>
      </c>
      <c r="E25" s="54" t="s">
        <v>16</v>
      </c>
      <c r="F25" s="60" t="s">
        <v>16</v>
      </c>
      <c r="G25" s="32">
        <v>5388</v>
      </c>
      <c r="H25" s="20">
        <v>1483</v>
      </c>
      <c r="I25" s="21">
        <v>8.571428571428571</v>
      </c>
      <c r="J25" s="37">
        <v>805</v>
      </c>
    </row>
    <row r="26" spans="1:10" ht="12.75">
      <c r="A26" s="48" t="s">
        <v>60</v>
      </c>
      <c r="B26" s="34" t="s">
        <v>228</v>
      </c>
      <c r="C26" s="30">
        <v>17</v>
      </c>
      <c r="D26" s="21">
        <f t="shared" si="0"/>
        <v>5.279503105590062</v>
      </c>
      <c r="E26" s="19">
        <v>0</v>
      </c>
      <c r="F26" s="37">
        <v>0</v>
      </c>
      <c r="G26" s="32">
        <v>2554</v>
      </c>
      <c r="H26" s="20">
        <v>565</v>
      </c>
      <c r="I26" s="21">
        <v>11.801242236024844</v>
      </c>
      <c r="J26" s="37">
        <v>322</v>
      </c>
    </row>
    <row r="27" spans="1:10" ht="12.75">
      <c r="A27" s="48" t="s">
        <v>59</v>
      </c>
      <c r="B27" s="34" t="s">
        <v>229</v>
      </c>
      <c r="C27" s="30">
        <v>207</v>
      </c>
      <c r="D27" s="21">
        <f t="shared" si="0"/>
        <v>8.220810166799048</v>
      </c>
      <c r="E27" s="19">
        <v>0</v>
      </c>
      <c r="F27" s="37">
        <v>0</v>
      </c>
      <c r="G27" s="32">
        <v>12871</v>
      </c>
      <c r="H27" s="20">
        <v>2356</v>
      </c>
      <c r="I27" s="21">
        <v>10.96108022239873</v>
      </c>
      <c r="J27" s="37">
        <v>2518</v>
      </c>
    </row>
    <row r="28" spans="1:10" ht="12.75">
      <c r="A28" s="48" t="s">
        <v>67</v>
      </c>
      <c r="B28" s="34" t="s">
        <v>130</v>
      </c>
      <c r="C28" s="30">
        <v>39</v>
      </c>
      <c r="D28" s="21">
        <f t="shared" si="0"/>
        <v>5.643994211287988</v>
      </c>
      <c r="E28" s="19">
        <v>0</v>
      </c>
      <c r="F28" s="37">
        <v>0</v>
      </c>
      <c r="G28" s="32">
        <v>4085</v>
      </c>
      <c r="H28" s="20">
        <v>643</v>
      </c>
      <c r="I28" s="21">
        <v>17.945007235890014</v>
      </c>
      <c r="J28" s="37">
        <v>691</v>
      </c>
    </row>
    <row r="29" spans="1:10" ht="12.75">
      <c r="A29" s="48" t="s">
        <v>68</v>
      </c>
      <c r="B29" s="34" t="s">
        <v>230</v>
      </c>
      <c r="C29" s="30">
        <v>71</v>
      </c>
      <c r="D29" s="21">
        <f t="shared" si="0"/>
        <v>6.501831501831503</v>
      </c>
      <c r="E29" s="19">
        <v>0</v>
      </c>
      <c r="F29" s="37">
        <v>0</v>
      </c>
      <c r="G29" s="32">
        <v>7684</v>
      </c>
      <c r="H29" s="20">
        <v>1510</v>
      </c>
      <c r="I29" s="21">
        <v>25.73260073260073</v>
      </c>
      <c r="J29" s="37">
        <v>1092</v>
      </c>
    </row>
    <row r="30" spans="1:10" ht="12.75">
      <c r="A30" s="48" t="s">
        <v>69</v>
      </c>
      <c r="B30" s="34" t="s">
        <v>231</v>
      </c>
      <c r="C30" s="30">
        <v>146</v>
      </c>
      <c r="D30" s="21">
        <f t="shared" si="0"/>
        <v>8.633944411590774</v>
      </c>
      <c r="E30" s="19">
        <v>1</v>
      </c>
      <c r="F30" s="37">
        <v>0</v>
      </c>
      <c r="G30" s="32">
        <v>9707</v>
      </c>
      <c r="H30" s="20">
        <v>1316</v>
      </c>
      <c r="I30" s="21">
        <v>12.477823772915436</v>
      </c>
      <c r="J30" s="37">
        <v>1691</v>
      </c>
    </row>
    <row r="31" spans="1:10" ht="12.75">
      <c r="A31" s="48" t="s">
        <v>71</v>
      </c>
      <c r="B31" s="34" t="s">
        <v>232</v>
      </c>
      <c r="C31" s="30">
        <v>87</v>
      </c>
      <c r="D31" s="21">
        <f t="shared" si="0"/>
        <v>15.077989601386482</v>
      </c>
      <c r="E31" s="19">
        <v>2</v>
      </c>
      <c r="F31" s="37">
        <v>1</v>
      </c>
      <c r="G31" s="32">
        <v>4926</v>
      </c>
      <c r="H31" s="20">
        <v>1067</v>
      </c>
      <c r="I31" s="21">
        <v>13.69150779896014</v>
      </c>
      <c r="J31" s="37">
        <v>577</v>
      </c>
    </row>
    <row r="32" spans="1:10" ht="12.75">
      <c r="A32" s="48" t="s">
        <v>72</v>
      </c>
      <c r="B32" s="34" t="s">
        <v>233</v>
      </c>
      <c r="C32" s="30">
        <v>4787</v>
      </c>
      <c r="D32" s="21">
        <f t="shared" si="0"/>
        <v>5.876864526425634</v>
      </c>
      <c r="E32" s="19">
        <v>7</v>
      </c>
      <c r="F32" s="37">
        <v>4</v>
      </c>
      <c r="G32" s="32">
        <v>359411</v>
      </c>
      <c r="H32" s="20">
        <v>15488</v>
      </c>
      <c r="I32" s="21">
        <v>5.366153090663556</v>
      </c>
      <c r="J32" s="37">
        <v>81455</v>
      </c>
    </row>
    <row r="33" spans="1:10" ht="12.75">
      <c r="A33" s="48" t="s">
        <v>73</v>
      </c>
      <c r="B33" s="34" t="s">
        <v>234</v>
      </c>
      <c r="C33" s="30">
        <v>103</v>
      </c>
      <c r="D33" s="21">
        <f t="shared" si="0"/>
        <v>2.439602084320227</v>
      </c>
      <c r="E33" s="19">
        <v>0</v>
      </c>
      <c r="F33" s="37">
        <v>0</v>
      </c>
      <c r="G33" s="32">
        <v>21046</v>
      </c>
      <c r="H33" s="20">
        <v>4200</v>
      </c>
      <c r="I33" s="21">
        <v>7.058266224538133</v>
      </c>
      <c r="J33" s="37">
        <v>4222</v>
      </c>
    </row>
    <row r="34" spans="1:10" ht="12.75">
      <c r="A34" s="48" t="s">
        <v>74</v>
      </c>
      <c r="B34" s="34" t="s">
        <v>235</v>
      </c>
      <c r="C34" s="30">
        <v>30</v>
      </c>
      <c r="D34" s="21">
        <f t="shared" si="0"/>
        <v>3.0395136778115504</v>
      </c>
      <c r="E34" s="19">
        <v>0</v>
      </c>
      <c r="F34" s="37">
        <v>0</v>
      </c>
      <c r="G34" s="32">
        <v>6763</v>
      </c>
      <c r="H34" s="20">
        <v>1624</v>
      </c>
      <c r="I34" s="21">
        <v>12.360688956433636</v>
      </c>
      <c r="J34" s="37">
        <v>987</v>
      </c>
    </row>
    <row r="35" spans="1:10" ht="12.75">
      <c r="A35" s="48" t="s">
        <v>75</v>
      </c>
      <c r="B35" s="34" t="s">
        <v>236</v>
      </c>
      <c r="C35" s="30">
        <v>21</v>
      </c>
      <c r="D35" s="21">
        <f t="shared" si="0"/>
        <v>1.336728198599618</v>
      </c>
      <c r="E35" s="19">
        <v>0</v>
      </c>
      <c r="F35" s="37">
        <v>0</v>
      </c>
      <c r="G35" s="32">
        <v>8018</v>
      </c>
      <c r="H35" s="20">
        <v>954</v>
      </c>
      <c r="I35" s="21">
        <v>6.874602164226608</v>
      </c>
      <c r="J35" s="37">
        <v>1571</v>
      </c>
    </row>
    <row r="36" spans="1:10" ht="12.75">
      <c r="A36" s="48" t="s">
        <v>76</v>
      </c>
      <c r="B36" s="34" t="s">
        <v>137</v>
      </c>
      <c r="C36" s="30">
        <v>82</v>
      </c>
      <c r="D36" s="21">
        <f t="shared" si="0"/>
        <v>2.657161373946857</v>
      </c>
      <c r="E36" s="19">
        <v>1</v>
      </c>
      <c r="F36" s="37">
        <v>0</v>
      </c>
      <c r="G36" s="32">
        <v>22717</v>
      </c>
      <c r="H36" s="20">
        <v>2595</v>
      </c>
      <c r="I36" s="21">
        <v>13.220998055735581</v>
      </c>
      <c r="J36" s="37">
        <v>3086</v>
      </c>
    </row>
    <row r="37" spans="1:10" ht="12.75">
      <c r="A37" s="48" t="s">
        <v>77</v>
      </c>
      <c r="B37" s="34" t="s">
        <v>26</v>
      </c>
      <c r="C37" s="30">
        <v>35</v>
      </c>
      <c r="D37" s="21">
        <f t="shared" si="0"/>
        <v>0.7464278097675411</v>
      </c>
      <c r="E37" s="19">
        <v>0</v>
      </c>
      <c r="F37" s="37">
        <v>0</v>
      </c>
      <c r="G37" s="32">
        <v>23319</v>
      </c>
      <c r="H37" s="20">
        <v>2635</v>
      </c>
      <c r="I37" s="21">
        <v>7.826828748133931</v>
      </c>
      <c r="J37" s="37">
        <v>4689</v>
      </c>
    </row>
    <row r="38" spans="1:10" ht="12.75">
      <c r="A38" s="48" t="s">
        <v>78</v>
      </c>
      <c r="B38" s="34" t="s">
        <v>237</v>
      </c>
      <c r="C38" s="30">
        <v>33</v>
      </c>
      <c r="D38" s="21">
        <f t="shared" si="0"/>
        <v>3</v>
      </c>
      <c r="E38" s="19">
        <v>0</v>
      </c>
      <c r="F38" s="37">
        <v>0</v>
      </c>
      <c r="G38" s="32">
        <v>7732</v>
      </c>
      <c r="H38" s="20">
        <v>2262</v>
      </c>
      <c r="I38" s="21">
        <v>13</v>
      </c>
      <c r="J38" s="37">
        <v>1100</v>
      </c>
    </row>
    <row r="39" spans="1:10" ht="12.75">
      <c r="A39" s="48" t="s">
        <v>79</v>
      </c>
      <c r="B39" s="34" t="s">
        <v>238</v>
      </c>
      <c r="C39" s="30">
        <v>26</v>
      </c>
      <c r="D39" s="21">
        <f t="shared" si="0"/>
        <v>1.090146750524109</v>
      </c>
      <c r="E39" s="19">
        <v>0</v>
      </c>
      <c r="F39" s="37">
        <v>0</v>
      </c>
      <c r="G39" s="32">
        <v>14494</v>
      </c>
      <c r="H39" s="20">
        <v>1889</v>
      </c>
      <c r="I39" s="21">
        <v>10.817610062893083</v>
      </c>
      <c r="J39" s="37">
        <v>2385</v>
      </c>
    </row>
    <row r="40" spans="1:10" ht="12.75">
      <c r="A40" s="48" t="s">
        <v>80</v>
      </c>
      <c r="B40" s="34" t="s">
        <v>239</v>
      </c>
      <c r="C40" s="30">
        <v>79</v>
      </c>
      <c r="D40" s="21">
        <f t="shared" si="0"/>
        <v>7.481060606060606</v>
      </c>
      <c r="E40" s="19">
        <v>1</v>
      </c>
      <c r="F40" s="37">
        <v>0</v>
      </c>
      <c r="G40" s="32">
        <v>6555</v>
      </c>
      <c r="H40" s="20">
        <v>790</v>
      </c>
      <c r="I40" s="21">
        <v>7.575757575757576</v>
      </c>
      <c r="J40" s="37">
        <v>1056</v>
      </c>
    </row>
    <row r="41" spans="1:10" ht="12.75">
      <c r="A41" s="48" t="s">
        <v>81</v>
      </c>
      <c r="B41" s="34" t="s">
        <v>240</v>
      </c>
      <c r="C41" s="30">
        <v>45</v>
      </c>
      <c r="D41" s="21">
        <f t="shared" si="0"/>
        <v>4.087193460490464</v>
      </c>
      <c r="E41" s="19">
        <v>0</v>
      </c>
      <c r="F41" s="37">
        <v>0</v>
      </c>
      <c r="G41" s="32">
        <v>9123</v>
      </c>
      <c r="H41" s="20">
        <v>2102</v>
      </c>
      <c r="I41" s="21">
        <v>14.07811080835604</v>
      </c>
      <c r="J41" s="37">
        <v>1101</v>
      </c>
    </row>
    <row r="42" spans="1:10" ht="12.75">
      <c r="A42" s="48" t="s">
        <v>82</v>
      </c>
      <c r="B42" s="34" t="s">
        <v>139</v>
      </c>
      <c r="C42" s="30">
        <v>23</v>
      </c>
      <c r="D42" s="21">
        <f t="shared" si="0"/>
        <v>1.6862170087976538</v>
      </c>
      <c r="E42" s="19">
        <v>0</v>
      </c>
      <c r="F42" s="37">
        <v>0</v>
      </c>
      <c r="G42" s="32">
        <v>5986</v>
      </c>
      <c r="H42" s="20">
        <v>658</v>
      </c>
      <c r="I42" s="21">
        <v>5.571847507331378</v>
      </c>
      <c r="J42" s="37">
        <v>1364</v>
      </c>
    </row>
    <row r="43" spans="1:10" ht="12.75">
      <c r="A43" s="48" t="s">
        <v>83</v>
      </c>
      <c r="B43" s="34" t="s">
        <v>241</v>
      </c>
      <c r="C43" s="30">
        <v>1</v>
      </c>
      <c r="D43" s="21">
        <f t="shared" si="0"/>
        <v>0.20920502092050208</v>
      </c>
      <c r="E43" s="54" t="s">
        <v>16</v>
      </c>
      <c r="F43" s="60" t="s">
        <v>16</v>
      </c>
      <c r="G43" s="32">
        <v>3765</v>
      </c>
      <c r="H43" s="20">
        <v>565</v>
      </c>
      <c r="I43" s="21">
        <v>17.364016736401673</v>
      </c>
      <c r="J43" s="37">
        <v>478</v>
      </c>
    </row>
    <row r="44" spans="1:10" ht="12.75">
      <c r="A44" s="48" t="s">
        <v>84</v>
      </c>
      <c r="B44" s="34" t="s">
        <v>242</v>
      </c>
      <c r="C44" s="30">
        <v>437</v>
      </c>
      <c r="D44" s="21">
        <f t="shared" si="0"/>
        <v>16.203188728216535</v>
      </c>
      <c r="E44" s="19">
        <v>2</v>
      </c>
      <c r="F44" s="37">
        <v>1</v>
      </c>
      <c r="G44" s="32">
        <v>16953</v>
      </c>
      <c r="H44" s="20">
        <v>3733</v>
      </c>
      <c r="I44" s="21">
        <v>21.65368928439006</v>
      </c>
      <c r="J44" s="37">
        <v>2697</v>
      </c>
    </row>
    <row r="45" spans="1:10" ht="12.75">
      <c r="A45" s="48" t="s">
        <v>85</v>
      </c>
      <c r="B45" s="34" t="s">
        <v>243</v>
      </c>
      <c r="C45" s="30">
        <v>348</v>
      </c>
      <c r="D45" s="21">
        <f t="shared" si="0"/>
        <v>4.997845756139594</v>
      </c>
      <c r="E45" s="19">
        <v>4</v>
      </c>
      <c r="F45" s="37">
        <v>0</v>
      </c>
      <c r="G45" s="32">
        <v>32196</v>
      </c>
      <c r="H45" s="20">
        <v>2958</v>
      </c>
      <c r="I45" s="21">
        <v>3.8489156972569294</v>
      </c>
      <c r="J45" s="37">
        <v>6963</v>
      </c>
    </row>
    <row r="46" spans="1:10" ht="12.75">
      <c r="A46" s="48" t="s">
        <v>86</v>
      </c>
      <c r="B46" s="34" t="s">
        <v>244</v>
      </c>
      <c r="C46" s="30">
        <v>1838</v>
      </c>
      <c r="D46" s="21">
        <f t="shared" si="0"/>
        <v>8.546849569867472</v>
      </c>
      <c r="E46" s="19">
        <v>19</v>
      </c>
      <c r="F46" s="37">
        <v>11</v>
      </c>
      <c r="G46" s="32">
        <v>112570</v>
      </c>
      <c r="H46" s="20">
        <v>10839</v>
      </c>
      <c r="I46" s="21">
        <v>9.979074633806091</v>
      </c>
      <c r="J46" s="37">
        <v>21505</v>
      </c>
    </row>
    <row r="47" spans="1:10" ht="12.75">
      <c r="A47" s="48" t="s">
        <v>87</v>
      </c>
      <c r="B47" s="34" t="s">
        <v>245</v>
      </c>
      <c r="C47" s="30">
        <v>271</v>
      </c>
      <c r="D47" s="21">
        <f t="shared" si="0"/>
        <v>7.175006619009797</v>
      </c>
      <c r="E47" s="19">
        <v>1</v>
      </c>
      <c r="F47" s="37">
        <v>0</v>
      </c>
      <c r="G47" s="32">
        <v>25921</v>
      </c>
      <c r="H47" s="20">
        <v>3508</v>
      </c>
      <c r="I47" s="21">
        <v>21.313211543553084</v>
      </c>
      <c r="J47" s="37">
        <v>3777</v>
      </c>
    </row>
    <row r="48" spans="1:10" ht="12.75">
      <c r="A48" s="48" t="s">
        <v>88</v>
      </c>
      <c r="B48" s="34" t="s">
        <v>246</v>
      </c>
      <c r="C48" s="30">
        <v>11</v>
      </c>
      <c r="D48" s="21">
        <f t="shared" si="0"/>
        <v>10</v>
      </c>
      <c r="E48" s="19">
        <v>0</v>
      </c>
      <c r="F48" s="37">
        <v>0</v>
      </c>
      <c r="G48" s="32">
        <v>1822</v>
      </c>
      <c r="H48" s="20">
        <v>877</v>
      </c>
      <c r="I48" s="21">
        <v>22.727272727272727</v>
      </c>
      <c r="J48" s="37">
        <v>110</v>
      </c>
    </row>
    <row r="49" spans="1:10" ht="12.75">
      <c r="A49" s="48" t="s">
        <v>89</v>
      </c>
      <c r="B49" s="34" t="s">
        <v>247</v>
      </c>
      <c r="C49" s="30">
        <v>104</v>
      </c>
      <c r="D49" s="21">
        <f t="shared" si="0"/>
        <v>4.599734630694384</v>
      </c>
      <c r="E49" s="19">
        <v>0</v>
      </c>
      <c r="F49" s="37">
        <v>1</v>
      </c>
      <c r="G49" s="32">
        <v>12066</v>
      </c>
      <c r="H49" s="20">
        <v>1670</v>
      </c>
      <c r="I49" s="21">
        <v>12.428129146395401</v>
      </c>
      <c r="J49" s="37">
        <v>2261</v>
      </c>
    </row>
    <row r="50" spans="1:10" ht="12.75">
      <c r="A50" s="48" t="s">
        <v>90</v>
      </c>
      <c r="B50" s="34" t="s">
        <v>248</v>
      </c>
      <c r="C50" s="30">
        <v>170</v>
      </c>
      <c r="D50" s="21">
        <f t="shared" si="0"/>
        <v>5.4399999999999995</v>
      </c>
      <c r="E50" s="19">
        <v>1</v>
      </c>
      <c r="F50" s="37">
        <v>0</v>
      </c>
      <c r="G50" s="32">
        <v>20772</v>
      </c>
      <c r="H50" s="20">
        <v>674</v>
      </c>
      <c r="I50" s="21">
        <v>7.744</v>
      </c>
      <c r="J50" s="37">
        <v>3125</v>
      </c>
    </row>
    <row r="51" spans="1:10" ht="12.75">
      <c r="A51" s="48" t="s">
        <v>91</v>
      </c>
      <c r="B51" s="34" t="s">
        <v>249</v>
      </c>
      <c r="C51" s="30">
        <v>28</v>
      </c>
      <c r="D51" s="21">
        <f t="shared" si="0"/>
        <v>6.167400881057269</v>
      </c>
      <c r="E51" s="19">
        <v>0</v>
      </c>
      <c r="F51" s="37">
        <v>0</v>
      </c>
      <c r="G51" s="32">
        <v>3010</v>
      </c>
      <c r="H51" s="20">
        <v>631</v>
      </c>
      <c r="I51" s="21">
        <v>5.506607929515418</v>
      </c>
      <c r="J51" s="37">
        <v>454</v>
      </c>
    </row>
    <row r="52" spans="1:10" ht="12.75">
      <c r="A52" s="48" t="s">
        <v>92</v>
      </c>
      <c r="B52" s="34" t="s">
        <v>250</v>
      </c>
      <c r="C52" s="30">
        <v>85</v>
      </c>
      <c r="D52" s="21">
        <f t="shared" si="0"/>
        <v>5.9607293127629735</v>
      </c>
      <c r="E52" s="19">
        <v>0</v>
      </c>
      <c r="F52" s="37">
        <v>0</v>
      </c>
      <c r="G52" s="32">
        <v>6820</v>
      </c>
      <c r="H52" s="20">
        <v>841</v>
      </c>
      <c r="I52" s="21">
        <v>6.100981767180926</v>
      </c>
      <c r="J52" s="37">
        <v>1426</v>
      </c>
    </row>
    <row r="53" spans="1:10" ht="12.75">
      <c r="A53" s="48" t="s">
        <v>93</v>
      </c>
      <c r="B53" s="34" t="s">
        <v>251</v>
      </c>
      <c r="C53" s="30">
        <v>56</v>
      </c>
      <c r="D53" s="21">
        <f t="shared" si="0"/>
        <v>5.151793928242871</v>
      </c>
      <c r="E53" s="19">
        <v>0</v>
      </c>
      <c r="F53" s="37">
        <v>0</v>
      </c>
      <c r="G53" s="32">
        <v>5189</v>
      </c>
      <c r="H53" s="20">
        <v>986</v>
      </c>
      <c r="I53" s="21">
        <v>5.059797608095677</v>
      </c>
      <c r="J53" s="37">
        <v>1087</v>
      </c>
    </row>
    <row r="54" spans="1:10" ht="12.75">
      <c r="A54" s="48" t="s">
        <v>94</v>
      </c>
      <c r="B54" s="34" t="s">
        <v>145</v>
      </c>
      <c r="C54" s="30">
        <v>119</v>
      </c>
      <c r="D54" s="21">
        <f t="shared" si="0"/>
        <v>20.10135135135135</v>
      </c>
      <c r="E54" s="19">
        <v>1</v>
      </c>
      <c r="F54" s="37">
        <v>0</v>
      </c>
      <c r="G54" s="32">
        <v>6498</v>
      </c>
      <c r="H54" s="20">
        <v>1489</v>
      </c>
      <c r="I54" s="21">
        <v>17.22972972972973</v>
      </c>
      <c r="J54" s="37">
        <v>592</v>
      </c>
    </row>
    <row r="55" spans="1:10" ht="12.75">
      <c r="A55" s="48" t="s">
        <v>95</v>
      </c>
      <c r="B55" s="34" t="s">
        <v>252</v>
      </c>
      <c r="C55" s="30">
        <v>247</v>
      </c>
      <c r="D55" s="21">
        <f t="shared" si="0"/>
        <v>14.978775015160704</v>
      </c>
      <c r="E55" s="19">
        <v>0</v>
      </c>
      <c r="F55" s="37">
        <v>0</v>
      </c>
      <c r="G55" s="32">
        <v>11086</v>
      </c>
      <c r="H55" s="20">
        <v>2722</v>
      </c>
      <c r="I55" s="21">
        <v>34.50576106731352</v>
      </c>
      <c r="J55" s="37">
        <v>1649</v>
      </c>
    </row>
    <row r="56" spans="1:10" ht="12.75">
      <c r="A56" s="48" t="s">
        <v>96</v>
      </c>
      <c r="B56" s="34" t="s">
        <v>253</v>
      </c>
      <c r="C56" s="30">
        <v>488</v>
      </c>
      <c r="D56" s="21">
        <f t="shared" si="0"/>
        <v>2.483966201771353</v>
      </c>
      <c r="E56" s="19">
        <v>1</v>
      </c>
      <c r="F56" s="37">
        <v>1</v>
      </c>
      <c r="G56" s="32">
        <v>62160</v>
      </c>
      <c r="H56" s="20">
        <v>4239</v>
      </c>
      <c r="I56" s="21">
        <v>2.657029420747226</v>
      </c>
      <c r="J56" s="37">
        <v>19646</v>
      </c>
    </row>
    <row r="57" spans="1:10" ht="12.75">
      <c r="A57" s="48" t="s">
        <v>97</v>
      </c>
      <c r="B57" s="34" t="s">
        <v>254</v>
      </c>
      <c r="C57" s="30">
        <v>48</v>
      </c>
      <c r="D57" s="21">
        <f t="shared" si="0"/>
        <v>2.55863539445629</v>
      </c>
      <c r="E57" s="19">
        <v>0</v>
      </c>
      <c r="F57" s="37">
        <v>0</v>
      </c>
      <c r="G57" s="32">
        <v>11855</v>
      </c>
      <c r="H57" s="20">
        <v>1859</v>
      </c>
      <c r="I57" s="21">
        <v>13.912579957356078</v>
      </c>
      <c r="J57" s="37">
        <v>1876</v>
      </c>
    </row>
    <row r="58" spans="1:10" ht="12.75">
      <c r="A58" s="48" t="s">
        <v>98</v>
      </c>
      <c r="B58" s="34" t="s">
        <v>255</v>
      </c>
      <c r="C58" s="30">
        <v>60</v>
      </c>
      <c r="D58" s="21">
        <f t="shared" si="0"/>
        <v>7.434944237918216</v>
      </c>
      <c r="E58" s="19">
        <v>0</v>
      </c>
      <c r="F58" s="37">
        <v>0</v>
      </c>
      <c r="G58" s="32">
        <v>5736</v>
      </c>
      <c r="H58" s="20">
        <v>1511</v>
      </c>
      <c r="I58" s="21">
        <v>29.739776951672862</v>
      </c>
      <c r="J58" s="37">
        <v>807</v>
      </c>
    </row>
    <row r="59" spans="1:10" ht="12.75">
      <c r="A59" s="48" t="s">
        <v>99</v>
      </c>
      <c r="B59" s="34" t="s">
        <v>256</v>
      </c>
      <c r="C59" s="30">
        <v>19</v>
      </c>
      <c r="D59" s="21">
        <f t="shared" si="0"/>
        <v>2.3485784919653896</v>
      </c>
      <c r="E59" s="19">
        <v>0</v>
      </c>
      <c r="F59" s="37">
        <v>0</v>
      </c>
      <c r="G59" s="32">
        <v>5239</v>
      </c>
      <c r="H59" s="20">
        <v>1273</v>
      </c>
      <c r="I59" s="21">
        <v>15.945611866501855</v>
      </c>
      <c r="J59" s="37">
        <v>809</v>
      </c>
    </row>
    <row r="60" spans="1:10" ht="12.75">
      <c r="A60" s="48" t="s">
        <v>100</v>
      </c>
      <c r="B60" s="34" t="s">
        <v>257</v>
      </c>
      <c r="C60" s="30">
        <v>14</v>
      </c>
      <c r="D60" s="21">
        <f t="shared" si="0"/>
        <v>2.6365348399246704</v>
      </c>
      <c r="E60" s="19">
        <v>0</v>
      </c>
      <c r="F60" s="37">
        <v>0</v>
      </c>
      <c r="G60" s="32">
        <v>5333</v>
      </c>
      <c r="H60" s="20">
        <v>1663</v>
      </c>
      <c r="I60" s="21">
        <v>3.389830508474576</v>
      </c>
      <c r="J60" s="37">
        <v>531</v>
      </c>
    </row>
    <row r="61" spans="1:10" ht="12.75">
      <c r="A61" s="48" t="s">
        <v>101</v>
      </c>
      <c r="B61" s="34" t="s">
        <v>258</v>
      </c>
      <c r="C61" s="30">
        <v>219</v>
      </c>
      <c r="D61" s="21">
        <f t="shared" si="0"/>
        <v>10.523786641037962</v>
      </c>
      <c r="E61" s="19">
        <v>2</v>
      </c>
      <c r="F61" s="37">
        <v>0</v>
      </c>
      <c r="G61" s="32">
        <v>17403</v>
      </c>
      <c r="H61" s="20">
        <v>3328</v>
      </c>
      <c r="I61" s="21">
        <v>20.47092743873138</v>
      </c>
      <c r="J61" s="37">
        <v>2081</v>
      </c>
    </row>
    <row r="62" spans="1:10" ht="12.75">
      <c r="A62" s="48" t="s">
        <v>102</v>
      </c>
      <c r="B62" s="34" t="s">
        <v>259</v>
      </c>
      <c r="C62" s="30">
        <v>28</v>
      </c>
      <c r="D62" s="21">
        <f t="shared" si="0"/>
        <v>6.436781609195402</v>
      </c>
      <c r="E62" s="19">
        <v>0</v>
      </c>
      <c r="F62" s="37">
        <v>0</v>
      </c>
      <c r="G62" s="32">
        <v>6362</v>
      </c>
      <c r="H62" s="20">
        <v>1191</v>
      </c>
      <c r="I62" s="21">
        <v>25.287356321839084</v>
      </c>
      <c r="J62" s="37">
        <v>435</v>
      </c>
    </row>
    <row r="63" spans="1:10" ht="12.75">
      <c r="A63" s="48" t="s">
        <v>103</v>
      </c>
      <c r="B63" s="34" t="s">
        <v>30</v>
      </c>
      <c r="C63" s="30">
        <v>122</v>
      </c>
      <c r="D63" s="21">
        <f t="shared" si="0"/>
        <v>2.5448477263245723</v>
      </c>
      <c r="E63" s="19">
        <v>0</v>
      </c>
      <c r="F63" s="37">
        <v>0</v>
      </c>
      <c r="G63" s="32">
        <v>32527</v>
      </c>
      <c r="H63" s="20">
        <v>3625</v>
      </c>
      <c r="I63" s="21">
        <v>16.958698372966207</v>
      </c>
      <c r="J63" s="37">
        <v>4794</v>
      </c>
    </row>
    <row r="64" spans="1:10" ht="12.75">
      <c r="A64" s="48" t="s">
        <v>105</v>
      </c>
      <c r="B64" s="34" t="s">
        <v>260</v>
      </c>
      <c r="C64" s="30">
        <v>55</v>
      </c>
      <c r="D64" s="21">
        <f t="shared" si="0"/>
        <v>5.926724137931035</v>
      </c>
      <c r="E64" s="19">
        <v>2</v>
      </c>
      <c r="F64" s="37">
        <v>2</v>
      </c>
      <c r="G64" s="32">
        <v>8554</v>
      </c>
      <c r="H64" s="20">
        <v>1631</v>
      </c>
      <c r="I64" s="21">
        <v>13.793103448275861</v>
      </c>
      <c r="J64" s="37">
        <v>928</v>
      </c>
    </row>
    <row r="65" spans="1:10" ht="12.75">
      <c r="A65" s="48" t="s">
        <v>106</v>
      </c>
      <c r="B65" s="34" t="s">
        <v>261</v>
      </c>
      <c r="C65" s="30">
        <v>54</v>
      </c>
      <c r="D65" s="21">
        <f t="shared" si="0"/>
        <v>5.454545454545454</v>
      </c>
      <c r="E65" s="19">
        <v>0</v>
      </c>
      <c r="F65" s="37">
        <v>0</v>
      </c>
      <c r="G65" s="32">
        <v>5203</v>
      </c>
      <c r="H65" s="20">
        <v>439</v>
      </c>
      <c r="I65" s="21">
        <v>5.252525252525253</v>
      </c>
      <c r="J65" s="37">
        <v>990</v>
      </c>
    </row>
    <row r="66" spans="1:10" ht="12.75">
      <c r="A66" s="48" t="s">
        <v>108</v>
      </c>
      <c r="B66" s="34" t="s">
        <v>156</v>
      </c>
      <c r="C66" s="30">
        <v>314</v>
      </c>
      <c r="D66" s="21">
        <f t="shared" si="0"/>
        <v>37.69507803121249</v>
      </c>
      <c r="E66" s="19">
        <v>12</v>
      </c>
      <c r="F66" s="37">
        <v>6</v>
      </c>
      <c r="G66" s="32">
        <v>6547</v>
      </c>
      <c r="H66" s="20">
        <v>2477</v>
      </c>
      <c r="I66" s="21">
        <v>37.69507803121249</v>
      </c>
      <c r="J66" s="37">
        <v>833</v>
      </c>
    </row>
    <row r="67" spans="1:10" ht="12.75">
      <c r="A67" s="48" t="s">
        <v>109</v>
      </c>
      <c r="B67" s="34" t="s">
        <v>157</v>
      </c>
      <c r="C67" s="30">
        <v>81</v>
      </c>
      <c r="D67" s="21">
        <f t="shared" si="0"/>
        <v>12.180451127819548</v>
      </c>
      <c r="E67" s="19">
        <v>0</v>
      </c>
      <c r="F67" s="37">
        <v>0</v>
      </c>
      <c r="G67" s="32">
        <v>8057</v>
      </c>
      <c r="H67" s="20">
        <v>1943</v>
      </c>
      <c r="I67" s="21">
        <v>20.902255639097746</v>
      </c>
      <c r="J67" s="37">
        <v>665</v>
      </c>
    </row>
    <row r="68" spans="1:10" ht="12.75">
      <c r="A68" s="48" t="s">
        <v>178</v>
      </c>
      <c r="B68" s="34" t="s">
        <v>262</v>
      </c>
      <c r="C68" s="30">
        <v>132</v>
      </c>
      <c r="D68" s="21">
        <f t="shared" si="0"/>
        <v>12.704523580365738</v>
      </c>
      <c r="E68" s="19">
        <v>1</v>
      </c>
      <c r="F68" s="37">
        <v>0</v>
      </c>
      <c r="G68" s="32">
        <v>6373</v>
      </c>
      <c r="H68" s="20">
        <v>1925</v>
      </c>
      <c r="I68" s="21">
        <v>22.52165543792108</v>
      </c>
      <c r="J68" s="37">
        <v>1039</v>
      </c>
    </row>
    <row r="69" spans="1:10" ht="12.75">
      <c r="A69" s="48" t="s">
        <v>179</v>
      </c>
      <c r="B69" s="34" t="s">
        <v>263</v>
      </c>
      <c r="C69" s="30">
        <v>82</v>
      </c>
      <c r="D69" s="21">
        <f aca="true" t="shared" si="1" ref="D69:D132">(C69/J69)*100</f>
        <v>4.588696138780078</v>
      </c>
      <c r="E69" s="19">
        <v>0</v>
      </c>
      <c r="F69" s="37">
        <v>0</v>
      </c>
      <c r="G69" s="32">
        <v>11354</v>
      </c>
      <c r="H69" s="20">
        <v>2090</v>
      </c>
      <c r="I69" s="21">
        <v>12.199216564073867</v>
      </c>
      <c r="J69" s="37">
        <v>1787</v>
      </c>
    </row>
    <row r="70" spans="1:10" ht="12.75">
      <c r="A70" s="48" t="s">
        <v>180</v>
      </c>
      <c r="B70" s="34" t="s">
        <v>264</v>
      </c>
      <c r="C70" s="30">
        <v>175</v>
      </c>
      <c r="D70" s="21">
        <f t="shared" si="1"/>
        <v>11.341542449773168</v>
      </c>
      <c r="E70" s="19">
        <v>0</v>
      </c>
      <c r="F70" s="37">
        <v>0</v>
      </c>
      <c r="G70" s="32">
        <v>10557</v>
      </c>
      <c r="H70" s="20">
        <v>2936</v>
      </c>
      <c r="I70" s="21">
        <v>15.813350615683733</v>
      </c>
      <c r="J70" s="37">
        <v>1543</v>
      </c>
    </row>
    <row r="71" spans="1:10" ht="12.75">
      <c r="A71" s="48" t="s">
        <v>181</v>
      </c>
      <c r="B71" s="34" t="s">
        <v>265</v>
      </c>
      <c r="C71" s="30">
        <v>124</v>
      </c>
      <c r="D71" s="21">
        <f t="shared" si="1"/>
        <v>8.52233676975945</v>
      </c>
      <c r="E71" s="19">
        <v>0</v>
      </c>
      <c r="F71" s="37">
        <v>0</v>
      </c>
      <c r="G71" s="32">
        <v>9823</v>
      </c>
      <c r="H71" s="20">
        <v>1898</v>
      </c>
      <c r="I71" s="21">
        <v>16.151202749140893</v>
      </c>
      <c r="J71" s="37">
        <v>1455</v>
      </c>
    </row>
    <row r="72" spans="1:10" ht="12.75">
      <c r="A72" s="48" t="s">
        <v>182</v>
      </c>
      <c r="B72" s="34" t="s">
        <v>266</v>
      </c>
      <c r="C72" s="30">
        <v>317</v>
      </c>
      <c r="D72" s="21">
        <f t="shared" si="1"/>
        <v>7.494089834515366</v>
      </c>
      <c r="E72" s="19">
        <v>1</v>
      </c>
      <c r="F72" s="37">
        <v>1</v>
      </c>
      <c r="G72" s="32">
        <v>28011</v>
      </c>
      <c r="H72" s="20">
        <v>4796</v>
      </c>
      <c r="I72" s="21">
        <v>15.91016548463357</v>
      </c>
      <c r="J72" s="37">
        <v>4230</v>
      </c>
    </row>
    <row r="73" spans="1:10" ht="12.75">
      <c r="A73" s="48" t="s">
        <v>183</v>
      </c>
      <c r="B73" s="34" t="s">
        <v>267</v>
      </c>
      <c r="C73" s="30">
        <v>135</v>
      </c>
      <c r="D73" s="21">
        <f t="shared" si="1"/>
        <v>8.528111181301327</v>
      </c>
      <c r="E73" s="19">
        <v>1</v>
      </c>
      <c r="F73" s="37">
        <v>0</v>
      </c>
      <c r="G73" s="32">
        <v>7509</v>
      </c>
      <c r="H73" s="20">
        <v>678</v>
      </c>
      <c r="I73" s="21">
        <v>5.811749842072015</v>
      </c>
      <c r="J73" s="37">
        <v>1583</v>
      </c>
    </row>
    <row r="74" spans="1:10" ht="12.75">
      <c r="A74" s="48" t="s">
        <v>184</v>
      </c>
      <c r="B74" s="34" t="s">
        <v>268</v>
      </c>
      <c r="C74" s="30">
        <v>136</v>
      </c>
      <c r="D74" s="21">
        <f t="shared" si="1"/>
        <v>12.374886260236579</v>
      </c>
      <c r="E74" s="19">
        <v>2</v>
      </c>
      <c r="F74" s="37">
        <v>0</v>
      </c>
      <c r="G74" s="32">
        <v>7527</v>
      </c>
      <c r="H74" s="20">
        <v>1513</v>
      </c>
      <c r="I74" s="21">
        <v>24.931756141947226</v>
      </c>
      <c r="J74" s="37">
        <v>1099</v>
      </c>
    </row>
    <row r="75" spans="1:10" ht="12.75">
      <c r="A75" s="48" t="s">
        <v>185</v>
      </c>
      <c r="B75" s="34" t="s">
        <v>269</v>
      </c>
      <c r="C75" s="30">
        <v>189</v>
      </c>
      <c r="D75" s="21">
        <f t="shared" si="1"/>
        <v>7.745901639344262</v>
      </c>
      <c r="E75" s="19">
        <v>1</v>
      </c>
      <c r="F75" s="37">
        <v>0</v>
      </c>
      <c r="G75" s="32">
        <v>10726</v>
      </c>
      <c r="H75" s="20">
        <v>777</v>
      </c>
      <c r="I75" s="21">
        <v>12.336065573770492</v>
      </c>
      <c r="J75" s="37">
        <v>2440</v>
      </c>
    </row>
    <row r="76" spans="1:10" ht="12.75">
      <c r="A76" s="48" t="s">
        <v>186</v>
      </c>
      <c r="B76" s="34" t="s">
        <v>270</v>
      </c>
      <c r="C76" s="30">
        <v>744</v>
      </c>
      <c r="D76" s="21">
        <f t="shared" si="1"/>
        <v>2.549254754154531</v>
      </c>
      <c r="E76" s="19">
        <v>0</v>
      </c>
      <c r="F76" s="37">
        <v>0</v>
      </c>
      <c r="G76" s="32">
        <v>98052</v>
      </c>
      <c r="H76" s="20">
        <v>2994</v>
      </c>
      <c r="I76" s="21">
        <v>6.0510536234366965</v>
      </c>
      <c r="J76" s="37">
        <v>29185</v>
      </c>
    </row>
    <row r="77" spans="1:10" ht="12.75">
      <c r="A77" s="48" t="s">
        <v>187</v>
      </c>
      <c r="B77" s="34" t="s">
        <v>271</v>
      </c>
      <c r="C77" s="30">
        <v>44</v>
      </c>
      <c r="D77" s="21">
        <f t="shared" si="1"/>
        <v>1.7425742574257428</v>
      </c>
      <c r="E77" s="19">
        <v>1</v>
      </c>
      <c r="F77" s="37">
        <v>0</v>
      </c>
      <c r="G77" s="32">
        <v>16325</v>
      </c>
      <c r="H77" s="20">
        <v>3795</v>
      </c>
      <c r="I77" s="21">
        <v>24.15841584158416</v>
      </c>
      <c r="J77" s="37">
        <v>2525</v>
      </c>
    </row>
    <row r="78" spans="1:10" ht="12.75">
      <c r="A78" s="48" t="s">
        <v>188</v>
      </c>
      <c r="B78" s="34" t="s">
        <v>272</v>
      </c>
      <c r="C78" s="30">
        <v>27</v>
      </c>
      <c r="D78" s="21">
        <f t="shared" si="1"/>
        <v>6.2645011600928076</v>
      </c>
      <c r="E78" s="19">
        <v>0</v>
      </c>
      <c r="F78" s="37">
        <v>0</v>
      </c>
      <c r="G78" s="32">
        <v>3303</v>
      </c>
      <c r="H78" s="20">
        <v>1024</v>
      </c>
      <c r="I78" s="21">
        <v>12.064965197215777</v>
      </c>
      <c r="J78" s="37">
        <v>431</v>
      </c>
    </row>
    <row r="79" spans="1:10" ht="12.75">
      <c r="A79" s="48" t="s">
        <v>189</v>
      </c>
      <c r="B79" s="34" t="s">
        <v>273</v>
      </c>
      <c r="C79" s="30">
        <v>98</v>
      </c>
      <c r="D79" s="21">
        <f t="shared" si="1"/>
        <v>23.167848699763592</v>
      </c>
      <c r="E79" s="19">
        <v>1</v>
      </c>
      <c r="F79" s="37">
        <v>0</v>
      </c>
      <c r="G79" s="32">
        <v>3512</v>
      </c>
      <c r="H79" s="20">
        <v>805</v>
      </c>
      <c r="I79" s="21">
        <v>22.458628841607563</v>
      </c>
      <c r="J79" s="37">
        <v>423</v>
      </c>
    </row>
    <row r="80" spans="1:10" ht="12.75">
      <c r="A80" s="48" t="s">
        <v>190</v>
      </c>
      <c r="B80" s="34" t="s">
        <v>274</v>
      </c>
      <c r="C80" s="30">
        <v>217</v>
      </c>
      <c r="D80" s="21">
        <f t="shared" si="1"/>
        <v>3.857777777777778</v>
      </c>
      <c r="E80" s="19">
        <v>0</v>
      </c>
      <c r="F80" s="37">
        <v>0</v>
      </c>
      <c r="G80" s="32">
        <v>36121</v>
      </c>
      <c r="H80" s="20">
        <v>3377</v>
      </c>
      <c r="I80" s="21">
        <v>6.293333333333333</v>
      </c>
      <c r="J80" s="37">
        <v>5625</v>
      </c>
    </row>
    <row r="81" spans="1:10" ht="12.75">
      <c r="A81" s="48" t="s">
        <v>191</v>
      </c>
      <c r="B81" s="34" t="s">
        <v>275</v>
      </c>
      <c r="C81" s="30">
        <v>23</v>
      </c>
      <c r="D81" s="21">
        <f t="shared" si="1"/>
        <v>1.7228464419475655</v>
      </c>
      <c r="E81" s="19">
        <v>0</v>
      </c>
      <c r="F81" s="37">
        <v>0</v>
      </c>
      <c r="G81" s="32">
        <v>9550</v>
      </c>
      <c r="H81" s="20">
        <v>2382</v>
      </c>
      <c r="I81" s="21">
        <v>12.659176029962547</v>
      </c>
      <c r="J81" s="37">
        <v>1335</v>
      </c>
    </row>
    <row r="82" spans="1:10" ht="12.75">
      <c r="A82" s="48" t="s">
        <v>192</v>
      </c>
      <c r="B82" s="34" t="s">
        <v>276</v>
      </c>
      <c r="C82" s="30">
        <v>934</v>
      </c>
      <c r="D82" s="21">
        <f t="shared" si="1"/>
        <v>17.80743565300286</v>
      </c>
      <c r="E82" s="19">
        <v>5</v>
      </c>
      <c r="F82" s="37">
        <v>0</v>
      </c>
      <c r="G82" s="32">
        <v>27328</v>
      </c>
      <c r="H82" s="20">
        <v>6146</v>
      </c>
      <c r="I82" s="21">
        <v>11.382268827454718</v>
      </c>
      <c r="J82" s="37">
        <v>5245</v>
      </c>
    </row>
    <row r="83" spans="1:10" ht="12.75">
      <c r="A83" s="48" t="s">
        <v>193</v>
      </c>
      <c r="B83" s="34" t="s">
        <v>277</v>
      </c>
      <c r="C83" s="30">
        <v>117</v>
      </c>
      <c r="D83" s="21">
        <f t="shared" si="1"/>
        <v>5.835411471321696</v>
      </c>
      <c r="E83" s="19">
        <v>0</v>
      </c>
      <c r="F83" s="37">
        <v>0</v>
      </c>
      <c r="G83" s="32">
        <v>13191</v>
      </c>
      <c r="H83" s="20">
        <v>2435</v>
      </c>
      <c r="I83" s="21">
        <v>20.448877805486283</v>
      </c>
      <c r="J83" s="37">
        <v>2005</v>
      </c>
    </row>
    <row r="84" spans="1:10" ht="12.75">
      <c r="A84" s="48" t="s">
        <v>194</v>
      </c>
      <c r="B84" s="34" t="s">
        <v>278</v>
      </c>
      <c r="C84" s="30">
        <v>106</v>
      </c>
      <c r="D84" s="21">
        <f t="shared" si="1"/>
        <v>7.196198234894773</v>
      </c>
      <c r="E84" s="19">
        <v>0</v>
      </c>
      <c r="F84" s="37">
        <v>0</v>
      </c>
      <c r="G84" s="32">
        <v>11355</v>
      </c>
      <c r="H84" s="20">
        <v>3026</v>
      </c>
      <c r="I84" s="21">
        <v>27.29124236252546</v>
      </c>
      <c r="J84" s="37">
        <v>1473</v>
      </c>
    </row>
    <row r="85" spans="1:10" ht="12.75">
      <c r="A85" s="48" t="s">
        <v>195</v>
      </c>
      <c r="B85" s="34" t="s">
        <v>279</v>
      </c>
      <c r="C85" s="30">
        <v>89</v>
      </c>
      <c r="D85" s="21">
        <f t="shared" si="1"/>
        <v>3.661044837515426</v>
      </c>
      <c r="E85" s="19">
        <v>0</v>
      </c>
      <c r="F85" s="37">
        <v>0</v>
      </c>
      <c r="G85" s="32">
        <v>16709</v>
      </c>
      <c r="H85" s="20">
        <v>4469</v>
      </c>
      <c r="I85" s="21">
        <v>10.366104483751542</v>
      </c>
      <c r="J85" s="37">
        <v>2431</v>
      </c>
    </row>
    <row r="86" spans="1:10" ht="12.75">
      <c r="A86" s="48" t="s">
        <v>196</v>
      </c>
      <c r="B86" s="34" t="s">
        <v>280</v>
      </c>
      <c r="C86" s="30">
        <v>277</v>
      </c>
      <c r="D86" s="21">
        <f t="shared" si="1"/>
        <v>12.443845462713387</v>
      </c>
      <c r="E86" s="19">
        <v>3</v>
      </c>
      <c r="F86" s="37">
        <v>1</v>
      </c>
      <c r="G86" s="32">
        <v>15111</v>
      </c>
      <c r="H86" s="20">
        <v>3423</v>
      </c>
      <c r="I86" s="21">
        <v>18.733153638814017</v>
      </c>
      <c r="J86" s="37">
        <v>2226</v>
      </c>
    </row>
    <row r="87" spans="1:10" ht="12.75">
      <c r="A87" s="48" t="s">
        <v>197</v>
      </c>
      <c r="B87" s="34" t="s">
        <v>281</v>
      </c>
      <c r="C87" s="30">
        <v>36</v>
      </c>
      <c r="D87" s="21">
        <f t="shared" si="1"/>
        <v>3.45489443378119</v>
      </c>
      <c r="E87" s="19">
        <v>3</v>
      </c>
      <c r="F87" s="37">
        <v>1</v>
      </c>
      <c r="G87" s="32">
        <v>7058</v>
      </c>
      <c r="H87" s="20">
        <v>1781</v>
      </c>
      <c r="I87" s="21">
        <v>21.497120921305182</v>
      </c>
      <c r="J87" s="37">
        <v>1042</v>
      </c>
    </row>
    <row r="88" spans="1:10" ht="12.75">
      <c r="A88" s="48" t="s">
        <v>198</v>
      </c>
      <c r="B88" s="34" t="s">
        <v>282</v>
      </c>
      <c r="C88" s="30">
        <v>344</v>
      </c>
      <c r="D88" s="21">
        <f t="shared" si="1"/>
        <v>4.18542401752038</v>
      </c>
      <c r="E88" s="19">
        <v>1</v>
      </c>
      <c r="F88" s="37">
        <v>0</v>
      </c>
      <c r="G88" s="32">
        <v>33329</v>
      </c>
      <c r="H88" s="20">
        <v>1459</v>
      </c>
      <c r="I88" s="21">
        <v>5.657622581822606</v>
      </c>
      <c r="J88" s="37">
        <v>8219</v>
      </c>
    </row>
    <row r="89" spans="1:10" ht="12.75">
      <c r="A89" s="48" t="s">
        <v>199</v>
      </c>
      <c r="B89" s="34" t="s">
        <v>283</v>
      </c>
      <c r="C89" s="30">
        <v>172</v>
      </c>
      <c r="D89" s="21">
        <f t="shared" si="1"/>
        <v>2.0027945971122496</v>
      </c>
      <c r="E89" s="19">
        <v>0</v>
      </c>
      <c r="F89" s="37">
        <v>0</v>
      </c>
      <c r="G89" s="32">
        <v>31405</v>
      </c>
      <c r="H89" s="20">
        <v>1594</v>
      </c>
      <c r="I89" s="21">
        <v>4.389846297158826</v>
      </c>
      <c r="J89" s="37">
        <v>8588</v>
      </c>
    </row>
    <row r="90" spans="1:10" ht="12.75">
      <c r="A90" s="48" t="s">
        <v>200</v>
      </c>
      <c r="B90" s="34" t="s">
        <v>284</v>
      </c>
      <c r="C90" s="30">
        <v>52</v>
      </c>
      <c r="D90" s="21">
        <f t="shared" si="1"/>
        <v>10.420841683366733</v>
      </c>
      <c r="E90" s="19">
        <v>0</v>
      </c>
      <c r="F90" s="37">
        <v>0</v>
      </c>
      <c r="G90" s="32">
        <v>3294</v>
      </c>
      <c r="H90" s="20">
        <v>720</v>
      </c>
      <c r="I90" s="21">
        <v>15.030060120240481</v>
      </c>
      <c r="J90" s="37">
        <v>499</v>
      </c>
    </row>
    <row r="91" spans="1:10" ht="12.75">
      <c r="A91" s="48" t="s">
        <v>201</v>
      </c>
      <c r="B91" s="34" t="s">
        <v>13</v>
      </c>
      <c r="C91" s="30">
        <v>132</v>
      </c>
      <c r="D91" s="21">
        <f t="shared" si="1"/>
        <v>18.88412017167382</v>
      </c>
      <c r="E91" s="19">
        <v>0</v>
      </c>
      <c r="F91" s="37">
        <v>0</v>
      </c>
      <c r="G91" s="32">
        <v>4653</v>
      </c>
      <c r="H91" s="20">
        <v>989</v>
      </c>
      <c r="I91" s="21">
        <v>26.03719599427754</v>
      </c>
      <c r="J91" s="37">
        <v>699</v>
      </c>
    </row>
    <row r="92" spans="1:10" ht="12.75">
      <c r="A92" s="48" t="s">
        <v>202</v>
      </c>
      <c r="B92" s="34" t="s">
        <v>285</v>
      </c>
      <c r="C92" s="30">
        <v>335</v>
      </c>
      <c r="D92" s="21">
        <f t="shared" si="1"/>
        <v>11.472602739726028</v>
      </c>
      <c r="E92" s="19">
        <v>2</v>
      </c>
      <c r="F92" s="37">
        <v>1</v>
      </c>
      <c r="G92" s="32">
        <v>20390</v>
      </c>
      <c r="H92" s="20">
        <v>4631</v>
      </c>
      <c r="I92" s="21">
        <v>23.08219178082192</v>
      </c>
      <c r="J92" s="37">
        <v>2920</v>
      </c>
    </row>
    <row r="93" spans="1:10" ht="12.75">
      <c r="A93" s="48" t="s">
        <v>203</v>
      </c>
      <c r="B93" s="34" t="s">
        <v>169</v>
      </c>
      <c r="C93" s="30">
        <v>15</v>
      </c>
      <c r="D93" s="21">
        <f t="shared" si="1"/>
        <v>0.5971337579617835</v>
      </c>
      <c r="E93" s="19">
        <v>1</v>
      </c>
      <c r="F93" s="37">
        <v>0</v>
      </c>
      <c r="G93" s="32">
        <v>13299</v>
      </c>
      <c r="H93" s="20">
        <v>2629</v>
      </c>
      <c r="I93" s="21">
        <v>8.558917197452228</v>
      </c>
      <c r="J93" s="37">
        <v>2512</v>
      </c>
    </row>
    <row r="94" spans="1:10" ht="12.75">
      <c r="A94" s="48" t="s">
        <v>204</v>
      </c>
      <c r="B94" s="34" t="s">
        <v>36</v>
      </c>
      <c r="C94" s="30">
        <v>138</v>
      </c>
      <c r="D94" s="21">
        <f t="shared" si="1"/>
        <v>4.418828049951969</v>
      </c>
      <c r="E94" s="19">
        <v>0</v>
      </c>
      <c r="F94" s="37">
        <v>0</v>
      </c>
      <c r="G94" s="32">
        <v>22985</v>
      </c>
      <c r="H94" s="20">
        <v>4006</v>
      </c>
      <c r="I94" s="21">
        <v>12.520012808197245</v>
      </c>
      <c r="J94" s="37">
        <v>3123</v>
      </c>
    </row>
    <row r="95" spans="1:10" ht="12.75">
      <c r="A95" s="48" t="s">
        <v>205</v>
      </c>
      <c r="B95" s="34" t="s">
        <v>171</v>
      </c>
      <c r="C95" s="30">
        <v>150</v>
      </c>
      <c r="D95" s="21">
        <f t="shared" si="1"/>
        <v>14.245014245014245</v>
      </c>
      <c r="E95" s="19">
        <v>3</v>
      </c>
      <c r="F95" s="37">
        <v>1</v>
      </c>
      <c r="G95" s="32">
        <v>9286</v>
      </c>
      <c r="H95" s="20">
        <v>1990</v>
      </c>
      <c r="I95" s="21">
        <v>24.881291547958213</v>
      </c>
      <c r="J95" s="37">
        <v>1053</v>
      </c>
    </row>
    <row r="96" spans="1:10" ht="12.75">
      <c r="A96" s="48" t="s">
        <v>206</v>
      </c>
      <c r="B96" s="34" t="s">
        <v>286</v>
      </c>
      <c r="C96" s="30">
        <v>245</v>
      </c>
      <c r="D96" s="21">
        <f t="shared" si="1"/>
        <v>8.80978065444085</v>
      </c>
      <c r="E96" s="19">
        <v>0</v>
      </c>
      <c r="F96" s="37">
        <v>0</v>
      </c>
      <c r="G96" s="32">
        <v>17792</v>
      </c>
      <c r="H96" s="20">
        <v>3849</v>
      </c>
      <c r="I96" s="21">
        <v>29.270046745774902</v>
      </c>
      <c r="J96" s="37">
        <v>2781</v>
      </c>
    </row>
    <row r="97" spans="1:10" ht="12.75">
      <c r="A97" s="48" t="s">
        <v>207</v>
      </c>
      <c r="B97" s="34" t="s">
        <v>287</v>
      </c>
      <c r="C97" s="30">
        <v>129</v>
      </c>
      <c r="D97" s="21">
        <f t="shared" si="1"/>
        <v>7.010869565217391</v>
      </c>
      <c r="E97" s="19">
        <v>0</v>
      </c>
      <c r="F97" s="37">
        <v>0</v>
      </c>
      <c r="G97" s="32">
        <v>12744</v>
      </c>
      <c r="H97" s="20">
        <v>3060</v>
      </c>
      <c r="I97" s="21">
        <v>12.82608695652174</v>
      </c>
      <c r="J97" s="37">
        <v>1840</v>
      </c>
    </row>
    <row r="98" spans="1:10" ht="12.75">
      <c r="A98" s="48" t="s">
        <v>208</v>
      </c>
      <c r="B98" s="34" t="s">
        <v>173</v>
      </c>
      <c r="C98" s="30">
        <v>68</v>
      </c>
      <c r="D98" s="21">
        <f t="shared" si="1"/>
        <v>1.4604810996563573</v>
      </c>
      <c r="E98" s="19">
        <v>0</v>
      </c>
      <c r="F98" s="37">
        <v>0</v>
      </c>
      <c r="G98" s="32">
        <v>20701</v>
      </c>
      <c r="H98" s="20">
        <v>1145</v>
      </c>
      <c r="I98" s="21">
        <v>5.841924398625429</v>
      </c>
      <c r="J98" s="37">
        <v>4656</v>
      </c>
    </row>
    <row r="99" spans="1:10" ht="12.75">
      <c r="A99" s="48" t="s">
        <v>58</v>
      </c>
      <c r="B99" s="34" t="s">
        <v>327</v>
      </c>
      <c r="C99" s="30">
        <v>1218</v>
      </c>
      <c r="D99" s="21">
        <f t="shared" si="1"/>
        <v>13.007261853908586</v>
      </c>
      <c r="E99" s="19">
        <v>0</v>
      </c>
      <c r="F99" s="37">
        <v>1</v>
      </c>
      <c r="G99" s="32">
        <v>64251</v>
      </c>
      <c r="H99" s="20">
        <v>14791</v>
      </c>
      <c r="I99" s="21">
        <v>13.306279367791543</v>
      </c>
      <c r="J99" s="37">
        <v>9364</v>
      </c>
    </row>
    <row r="100" spans="1:10" ht="12.75">
      <c r="A100" s="48" t="s">
        <v>288</v>
      </c>
      <c r="B100" s="34" t="s">
        <v>328</v>
      </c>
      <c r="C100" s="30">
        <v>200</v>
      </c>
      <c r="D100" s="21">
        <f t="shared" si="1"/>
        <v>45.146726862302486</v>
      </c>
      <c r="E100" s="19">
        <v>2</v>
      </c>
      <c r="F100" s="37">
        <v>0</v>
      </c>
      <c r="G100" s="32">
        <v>2702</v>
      </c>
      <c r="H100" s="20">
        <v>719</v>
      </c>
      <c r="I100" s="21">
        <v>35.214446952595935</v>
      </c>
      <c r="J100" s="37">
        <v>443</v>
      </c>
    </row>
    <row r="101" spans="1:10" ht="12.75">
      <c r="A101" s="48" t="s">
        <v>289</v>
      </c>
      <c r="B101" s="34" t="s">
        <v>329</v>
      </c>
      <c r="C101" s="30">
        <v>58</v>
      </c>
      <c r="D101" s="21">
        <f t="shared" si="1"/>
        <v>5.3406998158379375</v>
      </c>
      <c r="E101" s="19">
        <v>1</v>
      </c>
      <c r="F101" s="37">
        <v>0</v>
      </c>
      <c r="G101" s="32">
        <v>8469</v>
      </c>
      <c r="H101" s="20">
        <v>2528</v>
      </c>
      <c r="I101" s="21">
        <v>26.151012891344383</v>
      </c>
      <c r="J101" s="37">
        <v>1086</v>
      </c>
    </row>
    <row r="102" spans="1:10" ht="12.75">
      <c r="A102" s="48" t="s">
        <v>290</v>
      </c>
      <c r="B102" s="34" t="s">
        <v>330</v>
      </c>
      <c r="C102" s="30">
        <v>1</v>
      </c>
      <c r="D102" s="21">
        <f t="shared" si="1"/>
        <v>0.24691358024691357</v>
      </c>
      <c r="E102" s="54" t="s">
        <v>16</v>
      </c>
      <c r="F102" s="60" t="s">
        <v>16</v>
      </c>
      <c r="G102" s="32">
        <v>2716</v>
      </c>
      <c r="H102" s="20">
        <v>934</v>
      </c>
      <c r="I102" s="21">
        <v>18.765432098765434</v>
      </c>
      <c r="J102" s="37">
        <v>405</v>
      </c>
    </row>
    <row r="103" spans="1:10" ht="12.75">
      <c r="A103" s="48" t="s">
        <v>291</v>
      </c>
      <c r="B103" s="34" t="s">
        <v>331</v>
      </c>
      <c r="C103" s="30">
        <v>107</v>
      </c>
      <c r="D103" s="21">
        <f t="shared" si="1"/>
        <v>4.44167704441677</v>
      </c>
      <c r="E103" s="19">
        <v>2</v>
      </c>
      <c r="F103" s="37">
        <v>0</v>
      </c>
      <c r="G103" s="32">
        <v>17591</v>
      </c>
      <c r="H103" s="20">
        <v>4912</v>
      </c>
      <c r="I103" s="21">
        <v>21.793275217932752</v>
      </c>
      <c r="J103" s="37">
        <v>2409</v>
      </c>
    </row>
    <row r="104" spans="1:10" ht="12.75">
      <c r="A104" s="48" t="s">
        <v>292</v>
      </c>
      <c r="B104" s="34" t="s">
        <v>332</v>
      </c>
      <c r="C104" s="30">
        <v>810</v>
      </c>
      <c r="D104" s="21">
        <f t="shared" si="1"/>
        <v>4.711493718008376</v>
      </c>
      <c r="E104" s="19">
        <v>3</v>
      </c>
      <c r="F104" s="37">
        <v>3</v>
      </c>
      <c r="G104" s="32">
        <v>72672</v>
      </c>
      <c r="H104" s="20">
        <v>4603</v>
      </c>
      <c r="I104" s="21">
        <v>11.249418334108888</v>
      </c>
      <c r="J104" s="37">
        <v>17192</v>
      </c>
    </row>
    <row r="105" spans="1:10" ht="12.75">
      <c r="A105" s="48" t="s">
        <v>293</v>
      </c>
      <c r="B105" s="34" t="s">
        <v>333</v>
      </c>
      <c r="C105" s="30"/>
      <c r="D105" s="21">
        <f t="shared" si="1"/>
        <v>0</v>
      </c>
      <c r="E105" s="19"/>
      <c r="F105" s="37"/>
      <c r="G105" s="32">
        <v>2069</v>
      </c>
      <c r="H105" s="20">
        <v>1277</v>
      </c>
      <c r="I105" s="21">
        <v>36.39705882352941</v>
      </c>
      <c r="J105" s="37">
        <v>272</v>
      </c>
    </row>
    <row r="106" spans="1:10" ht="12.75">
      <c r="A106" s="48" t="s">
        <v>294</v>
      </c>
      <c r="B106" s="34" t="s">
        <v>334</v>
      </c>
      <c r="C106" s="30">
        <v>173</v>
      </c>
      <c r="D106" s="21">
        <f t="shared" si="1"/>
        <v>17.145688800792865</v>
      </c>
      <c r="E106" s="19">
        <v>2</v>
      </c>
      <c r="F106" s="37">
        <v>0</v>
      </c>
      <c r="G106" s="32">
        <v>7340</v>
      </c>
      <c r="H106" s="20">
        <v>1421</v>
      </c>
      <c r="I106" s="21">
        <v>3.865213082259663</v>
      </c>
      <c r="J106" s="37">
        <v>1009</v>
      </c>
    </row>
    <row r="107" spans="1:10" ht="12.75">
      <c r="A107" s="48" t="s">
        <v>295</v>
      </c>
      <c r="B107" s="34" t="s">
        <v>335</v>
      </c>
      <c r="C107" s="30">
        <v>75</v>
      </c>
      <c r="D107" s="21">
        <f t="shared" si="1"/>
        <v>15.957446808510639</v>
      </c>
      <c r="E107" s="19">
        <v>2</v>
      </c>
      <c r="F107" s="37">
        <v>1</v>
      </c>
      <c r="G107" s="32">
        <v>3195</v>
      </c>
      <c r="H107" s="20">
        <v>1610</v>
      </c>
      <c r="I107" s="21">
        <v>21.70212765957447</v>
      </c>
      <c r="J107" s="37">
        <v>470</v>
      </c>
    </row>
    <row r="108" spans="1:10" ht="12.75">
      <c r="A108" s="48" t="s">
        <v>296</v>
      </c>
      <c r="B108" s="34" t="s">
        <v>336</v>
      </c>
      <c r="C108" s="30">
        <v>363</v>
      </c>
      <c r="D108" s="21">
        <f t="shared" si="1"/>
        <v>10.347776510832384</v>
      </c>
      <c r="E108" s="19">
        <v>15</v>
      </c>
      <c r="F108" s="37">
        <v>4</v>
      </c>
      <c r="G108" s="32">
        <v>23108</v>
      </c>
      <c r="H108" s="20">
        <v>7659</v>
      </c>
      <c r="I108" s="21">
        <v>41.04903078677309</v>
      </c>
      <c r="J108" s="37">
        <v>3508</v>
      </c>
    </row>
    <row r="109" spans="1:10" ht="12.75">
      <c r="A109" s="48" t="s">
        <v>297</v>
      </c>
      <c r="B109" s="34" t="s">
        <v>337</v>
      </c>
      <c r="C109" s="30">
        <v>112</v>
      </c>
      <c r="D109" s="21">
        <f t="shared" si="1"/>
        <v>25.512528473804103</v>
      </c>
      <c r="E109" s="19">
        <v>2</v>
      </c>
      <c r="F109" s="37">
        <v>0</v>
      </c>
      <c r="G109" s="32">
        <v>2412</v>
      </c>
      <c r="H109" s="20">
        <v>537</v>
      </c>
      <c r="I109" s="21">
        <v>19.134396355353076</v>
      </c>
      <c r="J109" s="37">
        <v>439</v>
      </c>
    </row>
    <row r="110" spans="1:10" ht="12.75">
      <c r="A110" s="48" t="s">
        <v>298</v>
      </c>
      <c r="B110" s="34" t="s">
        <v>338</v>
      </c>
      <c r="C110" s="30">
        <v>220</v>
      </c>
      <c r="D110" s="21">
        <f t="shared" si="1"/>
        <v>14.725568942436412</v>
      </c>
      <c r="E110" s="19">
        <v>0</v>
      </c>
      <c r="F110" s="37">
        <v>0</v>
      </c>
      <c r="G110" s="32">
        <v>8204</v>
      </c>
      <c r="H110" s="20">
        <v>613</v>
      </c>
      <c r="I110" s="21">
        <v>2.7443105756358768</v>
      </c>
      <c r="J110" s="37">
        <v>1494</v>
      </c>
    </row>
    <row r="111" spans="1:10" ht="12.75">
      <c r="A111" s="48" t="s">
        <v>299</v>
      </c>
      <c r="B111" s="34" t="s">
        <v>339</v>
      </c>
      <c r="C111" s="30">
        <v>105</v>
      </c>
      <c r="D111" s="21">
        <f t="shared" si="1"/>
        <v>14.266304347826086</v>
      </c>
      <c r="E111" s="19">
        <v>0</v>
      </c>
      <c r="F111" s="37">
        <v>0</v>
      </c>
      <c r="G111" s="32">
        <v>4725</v>
      </c>
      <c r="H111" s="20">
        <v>1419</v>
      </c>
      <c r="I111" s="21">
        <v>6.385869565217392</v>
      </c>
      <c r="J111" s="37">
        <v>736</v>
      </c>
    </row>
    <row r="112" spans="1:10" ht="12.75">
      <c r="A112" s="48" t="s">
        <v>300</v>
      </c>
      <c r="B112" s="34" t="s">
        <v>340</v>
      </c>
      <c r="C112" s="30">
        <v>81</v>
      </c>
      <c r="D112" s="21">
        <f t="shared" si="1"/>
        <v>15.576923076923077</v>
      </c>
      <c r="E112" s="19">
        <v>0</v>
      </c>
      <c r="F112" s="37">
        <v>0</v>
      </c>
      <c r="G112" s="32">
        <v>3767</v>
      </c>
      <c r="H112" s="20">
        <v>569</v>
      </c>
      <c r="I112" s="21">
        <v>33.84615384615385</v>
      </c>
      <c r="J112" s="37">
        <v>520</v>
      </c>
    </row>
    <row r="113" spans="1:10" ht="12.75">
      <c r="A113" s="48" t="s">
        <v>301</v>
      </c>
      <c r="B113" s="34" t="s">
        <v>341</v>
      </c>
      <c r="C113" s="30">
        <v>102</v>
      </c>
      <c r="D113" s="21">
        <f t="shared" si="1"/>
        <v>7.7039274924471295</v>
      </c>
      <c r="E113" s="19">
        <v>0</v>
      </c>
      <c r="F113" s="37">
        <v>1</v>
      </c>
      <c r="G113" s="32">
        <v>8888</v>
      </c>
      <c r="H113" s="20">
        <v>2833</v>
      </c>
      <c r="I113" s="21">
        <v>19.410876132930515</v>
      </c>
      <c r="J113" s="37">
        <v>1324</v>
      </c>
    </row>
    <row r="114" spans="1:10" ht="12.75">
      <c r="A114" s="48" t="s">
        <v>302</v>
      </c>
      <c r="B114" s="34" t="s">
        <v>342</v>
      </c>
      <c r="C114" s="30">
        <v>71</v>
      </c>
      <c r="D114" s="21">
        <f t="shared" si="1"/>
        <v>15.883668903803134</v>
      </c>
      <c r="E114" s="19">
        <v>1</v>
      </c>
      <c r="F114" s="37">
        <v>0</v>
      </c>
      <c r="G114" s="32">
        <v>3217</v>
      </c>
      <c r="H114" s="20">
        <v>735</v>
      </c>
      <c r="I114" s="21">
        <v>27.293064876957494</v>
      </c>
      <c r="J114" s="37">
        <v>447</v>
      </c>
    </row>
    <row r="115" spans="1:10" ht="12.75">
      <c r="A115" s="48" t="s">
        <v>303</v>
      </c>
      <c r="B115" s="34" t="s">
        <v>343</v>
      </c>
      <c r="C115" s="30">
        <v>1328</v>
      </c>
      <c r="D115" s="21">
        <f t="shared" si="1"/>
        <v>12.042074718897352</v>
      </c>
      <c r="E115" s="19">
        <v>2</v>
      </c>
      <c r="F115" s="37">
        <v>1</v>
      </c>
      <c r="G115" s="32">
        <v>57311</v>
      </c>
      <c r="H115" s="20">
        <v>8370</v>
      </c>
      <c r="I115" s="21">
        <v>16.811751904243742</v>
      </c>
      <c r="J115" s="37">
        <v>11028</v>
      </c>
    </row>
    <row r="116" spans="1:10" ht="12.75">
      <c r="A116" s="48" t="s">
        <v>304</v>
      </c>
      <c r="B116" s="34" t="s">
        <v>344</v>
      </c>
      <c r="C116" s="30">
        <v>358</v>
      </c>
      <c r="D116" s="21">
        <f t="shared" si="1"/>
        <v>15.16306649724693</v>
      </c>
      <c r="E116" s="19">
        <v>0</v>
      </c>
      <c r="F116" s="37">
        <v>0</v>
      </c>
      <c r="G116" s="32">
        <v>13689</v>
      </c>
      <c r="H116" s="20">
        <v>1895</v>
      </c>
      <c r="I116" s="21">
        <v>24.227022448115203</v>
      </c>
      <c r="J116" s="37">
        <v>2361</v>
      </c>
    </row>
    <row r="117" spans="1:10" ht="12.75">
      <c r="A117" s="48" t="s">
        <v>305</v>
      </c>
      <c r="B117" s="34" t="s">
        <v>345</v>
      </c>
      <c r="C117" s="30">
        <v>569</v>
      </c>
      <c r="D117" s="21">
        <f t="shared" si="1"/>
        <v>26.415970287836583</v>
      </c>
      <c r="E117" s="19">
        <v>0</v>
      </c>
      <c r="F117" s="37">
        <v>0</v>
      </c>
      <c r="G117" s="32">
        <v>9749</v>
      </c>
      <c r="H117" s="20">
        <v>2044</v>
      </c>
      <c r="I117" s="21">
        <v>27.669452181987005</v>
      </c>
      <c r="J117" s="37">
        <v>2154</v>
      </c>
    </row>
    <row r="118" spans="1:10" ht="12.75">
      <c r="A118" s="48" t="s">
        <v>306</v>
      </c>
      <c r="B118" s="34" t="s">
        <v>346</v>
      </c>
      <c r="C118" s="30">
        <v>7</v>
      </c>
      <c r="D118" s="21">
        <f t="shared" si="1"/>
        <v>2.82258064516129</v>
      </c>
      <c r="E118" s="19">
        <v>0</v>
      </c>
      <c r="F118" s="37">
        <v>0</v>
      </c>
      <c r="G118" s="32">
        <v>2376</v>
      </c>
      <c r="H118" s="20">
        <v>1021</v>
      </c>
      <c r="I118" s="21">
        <v>27.419354838709676</v>
      </c>
      <c r="J118" s="37">
        <v>248</v>
      </c>
    </row>
    <row r="119" spans="1:10" ht="12.75">
      <c r="A119" s="48" t="s">
        <v>307</v>
      </c>
      <c r="B119" s="34" t="s">
        <v>347</v>
      </c>
      <c r="C119" s="30">
        <v>1585</v>
      </c>
      <c r="D119" s="21">
        <f t="shared" si="1"/>
        <v>32.972748075722905</v>
      </c>
      <c r="E119" s="19">
        <v>25</v>
      </c>
      <c r="F119" s="37">
        <v>26</v>
      </c>
      <c r="G119" s="32">
        <v>27640</v>
      </c>
      <c r="H119" s="20">
        <v>8561</v>
      </c>
      <c r="I119" s="21">
        <v>25.941335552319533</v>
      </c>
      <c r="J119" s="37">
        <v>4807</v>
      </c>
    </row>
    <row r="120" spans="1:10" ht="12.75">
      <c r="A120" s="48" t="s">
        <v>308</v>
      </c>
      <c r="B120" s="34" t="s">
        <v>348</v>
      </c>
      <c r="C120" s="30">
        <v>180</v>
      </c>
      <c r="D120" s="21">
        <f t="shared" si="1"/>
        <v>4.977876106194691</v>
      </c>
      <c r="E120" s="19">
        <v>0</v>
      </c>
      <c r="F120" s="37">
        <v>0</v>
      </c>
      <c r="G120" s="32">
        <v>12114</v>
      </c>
      <c r="H120" s="20">
        <v>563</v>
      </c>
      <c r="I120" s="21">
        <v>8.4070796460177</v>
      </c>
      <c r="J120" s="37">
        <v>3616</v>
      </c>
    </row>
    <row r="121" spans="1:10" ht="12.75">
      <c r="A121" s="48" t="s">
        <v>309</v>
      </c>
      <c r="B121" s="34" t="s">
        <v>349</v>
      </c>
      <c r="C121" s="30">
        <v>88</v>
      </c>
      <c r="D121" s="21">
        <f t="shared" si="1"/>
        <v>7.154471544715448</v>
      </c>
      <c r="E121" s="19">
        <v>0</v>
      </c>
      <c r="F121" s="37">
        <v>0</v>
      </c>
      <c r="G121" s="32">
        <v>3365</v>
      </c>
      <c r="H121" s="20">
        <v>96</v>
      </c>
      <c r="I121" s="21">
        <v>6.016260162601626</v>
      </c>
      <c r="J121" s="37">
        <v>1230</v>
      </c>
    </row>
    <row r="122" spans="1:10" ht="12.75">
      <c r="A122" s="48" t="s">
        <v>310</v>
      </c>
      <c r="B122" s="34" t="s">
        <v>350</v>
      </c>
      <c r="C122" s="30">
        <v>271</v>
      </c>
      <c r="D122" s="21">
        <f t="shared" si="1"/>
        <v>24.931002759889605</v>
      </c>
      <c r="E122" s="19">
        <v>3</v>
      </c>
      <c r="F122" s="37">
        <v>0</v>
      </c>
      <c r="G122" s="32">
        <v>7249</v>
      </c>
      <c r="H122" s="20">
        <v>2317</v>
      </c>
      <c r="I122" s="21">
        <v>27.69089236430543</v>
      </c>
      <c r="J122" s="37">
        <v>1087</v>
      </c>
    </row>
    <row r="123" spans="1:10" ht="12.75">
      <c r="A123" s="48" t="s">
        <v>311</v>
      </c>
      <c r="B123" s="34" t="s">
        <v>351</v>
      </c>
      <c r="C123" s="30">
        <v>1045</v>
      </c>
      <c r="D123" s="21">
        <f t="shared" si="1"/>
        <v>6.110396444860251</v>
      </c>
      <c r="E123" s="19">
        <v>4</v>
      </c>
      <c r="F123" s="37">
        <v>3</v>
      </c>
      <c r="G123" s="32">
        <v>74117</v>
      </c>
      <c r="H123" s="20">
        <v>8384</v>
      </c>
      <c r="I123" s="21">
        <v>22.856975792304993</v>
      </c>
      <c r="J123" s="37">
        <v>17102</v>
      </c>
    </row>
    <row r="124" spans="1:10" ht="12.75">
      <c r="A124" s="48" t="s">
        <v>312</v>
      </c>
      <c r="B124" s="34" t="s">
        <v>352</v>
      </c>
      <c r="C124" s="30">
        <v>2576</v>
      </c>
      <c r="D124" s="21">
        <f t="shared" si="1"/>
        <v>13.072160763219323</v>
      </c>
      <c r="E124" s="19">
        <v>26</v>
      </c>
      <c r="F124" s="37">
        <v>7</v>
      </c>
      <c r="G124" s="32">
        <v>94416</v>
      </c>
      <c r="H124" s="20">
        <v>27201</v>
      </c>
      <c r="I124" s="21">
        <v>27.915355729219527</v>
      </c>
      <c r="J124" s="37">
        <v>19706</v>
      </c>
    </row>
    <row r="125" spans="1:10" ht="12.75">
      <c r="A125" s="48" t="s">
        <v>313</v>
      </c>
      <c r="B125" s="34" t="s">
        <v>353</v>
      </c>
      <c r="C125" s="30">
        <v>44</v>
      </c>
      <c r="D125" s="21">
        <f t="shared" si="1"/>
        <v>17.959183673469386</v>
      </c>
      <c r="E125" s="19">
        <v>0</v>
      </c>
      <c r="F125" s="37">
        <v>0</v>
      </c>
      <c r="G125" s="32">
        <v>1946</v>
      </c>
      <c r="H125" s="20">
        <v>517</v>
      </c>
      <c r="I125" s="21">
        <v>46.93877551020408</v>
      </c>
      <c r="J125" s="37">
        <v>245</v>
      </c>
    </row>
    <row r="126" spans="1:10" ht="12.75">
      <c r="A126" s="48" t="s">
        <v>314</v>
      </c>
      <c r="B126" s="34" t="s">
        <v>354</v>
      </c>
      <c r="C126" s="30">
        <v>777</v>
      </c>
      <c r="D126" s="21">
        <f t="shared" si="1"/>
        <v>30.058027079303674</v>
      </c>
      <c r="E126" s="19">
        <v>26</v>
      </c>
      <c r="F126" s="37">
        <v>9</v>
      </c>
      <c r="G126" s="32">
        <v>15955</v>
      </c>
      <c r="H126" s="20">
        <v>3965</v>
      </c>
      <c r="I126" s="21">
        <v>30.522243713733076</v>
      </c>
      <c r="J126" s="37">
        <v>2585</v>
      </c>
    </row>
    <row r="127" spans="1:10" ht="12.75">
      <c r="A127" s="48" t="s">
        <v>315</v>
      </c>
      <c r="B127" s="34" t="s">
        <v>355</v>
      </c>
      <c r="C127" s="30">
        <v>16</v>
      </c>
      <c r="D127" s="21">
        <f t="shared" si="1"/>
        <v>2.1768707482993195</v>
      </c>
      <c r="E127" s="19">
        <v>0</v>
      </c>
      <c r="F127" s="37">
        <v>0</v>
      </c>
      <c r="G127" s="32">
        <v>4300</v>
      </c>
      <c r="H127" s="20">
        <v>544</v>
      </c>
      <c r="I127" s="21">
        <v>7.6190476190476195</v>
      </c>
      <c r="J127" s="37">
        <v>735</v>
      </c>
    </row>
    <row r="128" spans="1:10" ht="12.75">
      <c r="A128" s="48" t="s">
        <v>316</v>
      </c>
      <c r="B128" s="34" t="s">
        <v>356</v>
      </c>
      <c r="C128" s="30">
        <v>827</v>
      </c>
      <c r="D128" s="21">
        <f t="shared" si="1"/>
        <v>9.87698554878777</v>
      </c>
      <c r="E128" s="19">
        <v>15</v>
      </c>
      <c r="F128" s="37">
        <v>13</v>
      </c>
      <c r="G128" s="32">
        <v>41605</v>
      </c>
      <c r="H128" s="20">
        <v>12267</v>
      </c>
      <c r="I128" s="21">
        <v>28.281380628209725</v>
      </c>
      <c r="J128" s="37">
        <v>8373</v>
      </c>
    </row>
    <row r="129" spans="1:10" ht="12.75">
      <c r="A129" s="48" t="s">
        <v>317</v>
      </c>
      <c r="B129" s="34" t="s">
        <v>357</v>
      </c>
      <c r="C129" s="30">
        <v>38</v>
      </c>
      <c r="D129" s="21">
        <f t="shared" si="1"/>
        <v>5.467625899280575</v>
      </c>
      <c r="E129" s="19">
        <v>0</v>
      </c>
      <c r="F129" s="37">
        <v>0</v>
      </c>
      <c r="G129" s="32">
        <v>6137</v>
      </c>
      <c r="H129" s="20">
        <v>1432</v>
      </c>
      <c r="I129" s="21">
        <v>13.66906474820144</v>
      </c>
      <c r="J129" s="37">
        <v>695</v>
      </c>
    </row>
    <row r="130" spans="1:10" ht="12.75">
      <c r="A130" s="48" t="s">
        <v>318</v>
      </c>
      <c r="B130" s="34" t="s">
        <v>358</v>
      </c>
      <c r="C130" s="30">
        <v>4474</v>
      </c>
      <c r="D130" s="21">
        <f t="shared" si="1"/>
        <v>29.990615363989807</v>
      </c>
      <c r="E130" s="19">
        <v>86</v>
      </c>
      <c r="F130" s="37">
        <v>72</v>
      </c>
      <c r="G130" s="32">
        <v>92282</v>
      </c>
      <c r="H130" s="20">
        <v>38192</v>
      </c>
      <c r="I130" s="21">
        <v>33.23501809894088</v>
      </c>
      <c r="J130" s="37">
        <v>14918</v>
      </c>
    </row>
    <row r="131" spans="1:10" ht="12.75">
      <c r="A131" s="48" t="s">
        <v>319</v>
      </c>
      <c r="B131" s="34" t="s">
        <v>359</v>
      </c>
      <c r="C131" s="30">
        <v>1297</v>
      </c>
      <c r="D131" s="21">
        <f t="shared" si="1"/>
        <v>17.489212513484357</v>
      </c>
      <c r="E131" s="19">
        <v>20</v>
      </c>
      <c r="F131" s="37">
        <v>3</v>
      </c>
      <c r="G131" s="32">
        <v>45257</v>
      </c>
      <c r="H131" s="20">
        <v>15874</v>
      </c>
      <c r="I131" s="21">
        <v>28.033980582524272</v>
      </c>
      <c r="J131" s="37">
        <v>7416</v>
      </c>
    </row>
    <row r="132" spans="1:10" ht="12.75">
      <c r="A132" s="48" t="s">
        <v>320</v>
      </c>
      <c r="B132" s="34" t="s">
        <v>360</v>
      </c>
      <c r="C132" s="30">
        <v>162</v>
      </c>
      <c r="D132" s="21">
        <f t="shared" si="1"/>
        <v>11.118737131091283</v>
      </c>
      <c r="E132" s="19">
        <v>2</v>
      </c>
      <c r="F132" s="37">
        <v>0</v>
      </c>
      <c r="G132" s="32">
        <v>10403</v>
      </c>
      <c r="H132" s="20">
        <v>2188</v>
      </c>
      <c r="I132" s="21">
        <v>5.353466026080989</v>
      </c>
      <c r="J132" s="37">
        <v>1457</v>
      </c>
    </row>
    <row r="133" spans="1:10" ht="12.75">
      <c r="A133" s="48" t="s">
        <v>321</v>
      </c>
      <c r="B133" s="34" t="s">
        <v>361</v>
      </c>
      <c r="C133" s="30">
        <v>268</v>
      </c>
      <c r="D133" s="21">
        <f aca="true" t="shared" si="2" ref="D133:D138">(C133/J133)*100</f>
        <v>16.897856242118536</v>
      </c>
      <c r="E133" s="19">
        <v>0</v>
      </c>
      <c r="F133" s="37">
        <v>0</v>
      </c>
      <c r="G133" s="32">
        <v>10427</v>
      </c>
      <c r="H133" s="20">
        <v>3629</v>
      </c>
      <c r="I133" s="21">
        <v>14.50189155107188</v>
      </c>
      <c r="J133" s="37">
        <v>1586</v>
      </c>
    </row>
    <row r="134" spans="1:10" ht="12.75">
      <c r="A134" s="48" t="s">
        <v>322</v>
      </c>
      <c r="B134" s="34" t="s">
        <v>362</v>
      </c>
      <c r="C134" s="30">
        <v>390</v>
      </c>
      <c r="D134" s="21">
        <f t="shared" si="2"/>
        <v>7.1389346512905005</v>
      </c>
      <c r="E134" s="19">
        <v>10</v>
      </c>
      <c r="F134" s="37">
        <v>4</v>
      </c>
      <c r="G134" s="32">
        <v>24704</v>
      </c>
      <c r="H134" s="20">
        <v>4527</v>
      </c>
      <c r="I134" s="21">
        <v>17.279882848251876</v>
      </c>
      <c r="J134" s="37">
        <v>5463</v>
      </c>
    </row>
    <row r="135" spans="1:10" ht="12.75">
      <c r="A135" s="48" t="s">
        <v>323</v>
      </c>
      <c r="B135" s="34" t="s">
        <v>363</v>
      </c>
      <c r="C135" s="30">
        <v>853</v>
      </c>
      <c r="D135" s="21">
        <f t="shared" si="2"/>
        <v>2.3379471015485818</v>
      </c>
      <c r="E135" s="19">
        <v>4</v>
      </c>
      <c r="F135" s="37">
        <v>1</v>
      </c>
      <c r="G135" s="32">
        <v>162277</v>
      </c>
      <c r="H135" s="20">
        <v>5023</v>
      </c>
      <c r="I135" s="21">
        <v>9.461422502398246</v>
      </c>
      <c r="J135" s="37">
        <v>36485</v>
      </c>
    </row>
    <row r="136" spans="1:10" ht="12.75">
      <c r="A136" s="48" t="s">
        <v>324</v>
      </c>
      <c r="B136" s="34" t="s">
        <v>364</v>
      </c>
      <c r="C136" s="30">
        <v>238</v>
      </c>
      <c r="D136" s="21">
        <f t="shared" si="2"/>
        <v>15.803452855245684</v>
      </c>
      <c r="E136" s="19">
        <v>2</v>
      </c>
      <c r="F136" s="37">
        <v>0</v>
      </c>
      <c r="G136" s="32">
        <v>8863</v>
      </c>
      <c r="H136" s="20">
        <v>2355</v>
      </c>
      <c r="I136" s="21">
        <v>23.306772908366533</v>
      </c>
      <c r="J136" s="37">
        <v>1506</v>
      </c>
    </row>
    <row r="137" spans="1:10" ht="12.75">
      <c r="A137" s="48" t="s">
        <v>325</v>
      </c>
      <c r="B137" s="34" t="s">
        <v>365</v>
      </c>
      <c r="C137" s="30">
        <v>2</v>
      </c>
      <c r="D137" s="21">
        <f t="shared" si="2"/>
        <v>0.5291005291005291</v>
      </c>
      <c r="E137" s="54" t="s">
        <v>16</v>
      </c>
      <c r="F137" s="60" t="s">
        <v>16</v>
      </c>
      <c r="G137" s="32">
        <v>3880</v>
      </c>
      <c r="H137" s="20">
        <v>739</v>
      </c>
      <c r="I137" s="21">
        <v>38.35978835978836</v>
      </c>
      <c r="J137" s="37">
        <v>378</v>
      </c>
    </row>
    <row r="138" spans="1:10" ht="13.5" thickBot="1">
      <c r="A138" s="49" t="s">
        <v>326</v>
      </c>
      <c r="B138" s="51" t="s">
        <v>366</v>
      </c>
      <c r="C138" s="29">
        <v>21</v>
      </c>
      <c r="D138" s="56">
        <f t="shared" si="2"/>
        <v>1.1738401341531581</v>
      </c>
      <c r="E138" s="55">
        <v>0</v>
      </c>
      <c r="F138" s="52">
        <v>0</v>
      </c>
      <c r="G138" s="27">
        <v>10587</v>
      </c>
      <c r="H138" s="28">
        <v>3387</v>
      </c>
      <c r="I138" s="56">
        <v>20.011179429849076</v>
      </c>
      <c r="J138" s="52">
        <v>1789</v>
      </c>
    </row>
    <row r="139" spans="1:10" ht="14.25" thickBot="1" thickTop="1">
      <c r="A139" s="87" t="s">
        <v>367</v>
      </c>
      <c r="B139" s="88"/>
      <c r="C139" s="14">
        <f>SUM(C4:C138)</f>
        <v>45311</v>
      </c>
      <c r="D139" s="15">
        <f>(C139/J139)*100</f>
        <v>8.154256190241382</v>
      </c>
      <c r="E139" s="16">
        <f aca="true" t="shared" si="3" ref="E139:J139">SUM(E4:E138)</f>
        <v>385</v>
      </c>
      <c r="F139" s="17">
        <f t="shared" si="3"/>
        <v>191</v>
      </c>
      <c r="G139" s="14">
        <f t="shared" si="3"/>
        <v>2904192</v>
      </c>
      <c r="H139" s="16">
        <f t="shared" si="3"/>
        <v>453297</v>
      </c>
      <c r="I139" s="15">
        <f>(71726/555673)*100</f>
        <v>12.907951259103825</v>
      </c>
      <c r="J139" s="41">
        <f t="shared" si="3"/>
        <v>555673</v>
      </c>
    </row>
    <row r="140" ht="12.75">
      <c r="A140" s="18" t="s">
        <v>14</v>
      </c>
    </row>
    <row r="141" spans="1:10" ht="12.75">
      <c r="A141" s="76" t="s">
        <v>426</v>
      </c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4:10" ht="12.75">
      <c r="D167" s="13"/>
      <c r="G167" s="13"/>
      <c r="H167" s="13"/>
      <c r="I167" s="13"/>
      <c r="J167" s="13"/>
    </row>
    <row r="168" ht="12.75">
      <c r="D168" s="13"/>
    </row>
    <row r="169" ht="12.75">
      <c r="D169" s="13"/>
    </row>
    <row r="170" ht="12.75">
      <c r="D170" s="13"/>
    </row>
    <row r="171" ht="12.75">
      <c r="D171" s="13"/>
    </row>
    <row r="172" ht="12.75">
      <c r="D172" s="13"/>
    </row>
    <row r="173" ht="12.75">
      <c r="D173" s="13"/>
    </row>
    <row r="174" ht="12.75">
      <c r="D174" s="13"/>
    </row>
    <row r="175" ht="12.75">
      <c r="D175" s="13"/>
    </row>
    <row r="176" ht="12.75">
      <c r="D176" s="13"/>
    </row>
    <row r="177" ht="12.75">
      <c r="D177" s="13"/>
    </row>
    <row r="178" ht="12.75">
      <c r="D178" s="13"/>
    </row>
    <row r="179" ht="12.75">
      <c r="D179" s="13"/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  <row r="187" ht="12.75">
      <c r="D187" s="13"/>
    </row>
    <row r="188" ht="12.75">
      <c r="D188" s="13"/>
    </row>
    <row r="189" ht="12.75">
      <c r="D189" s="13"/>
    </row>
    <row r="190" ht="12.75">
      <c r="D190" s="13"/>
    </row>
    <row r="191" ht="12.75">
      <c r="D191" s="13"/>
    </row>
    <row r="192" ht="12.75">
      <c r="D192" s="13"/>
    </row>
    <row r="193" ht="12.75">
      <c r="D193" s="13"/>
    </row>
    <row r="194" ht="12.75">
      <c r="D194" s="13"/>
    </row>
    <row r="195" ht="12.75">
      <c r="D195" s="13"/>
    </row>
    <row r="196" ht="12.75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2.75">
      <c r="D209" s="13"/>
    </row>
    <row r="210" ht="12.75">
      <c r="D210" s="13"/>
    </row>
    <row r="211" ht="12.75">
      <c r="D211" s="13"/>
    </row>
    <row r="212" ht="12.75">
      <c r="D212" s="13"/>
    </row>
    <row r="213" ht="12.75">
      <c r="D213" s="13"/>
    </row>
    <row r="214" ht="12.75">
      <c r="D214" s="13"/>
    </row>
    <row r="215" ht="12.75">
      <c r="D215" s="13"/>
    </row>
    <row r="216" ht="12.75">
      <c r="D216" s="13"/>
    </row>
    <row r="217" ht="12.75">
      <c r="D217" s="13"/>
    </row>
    <row r="218" ht="12.75">
      <c r="D218" s="13"/>
    </row>
    <row r="219" ht="12.75">
      <c r="D219" s="13"/>
    </row>
    <row r="220" ht="12.75">
      <c r="D220" s="13"/>
    </row>
    <row r="221" ht="12.75">
      <c r="D221" s="13"/>
    </row>
    <row r="222" ht="12.75">
      <c r="D222" s="13"/>
    </row>
    <row r="223" ht="12.75">
      <c r="D223" s="13"/>
    </row>
    <row r="224" ht="12.75">
      <c r="D224" s="13"/>
    </row>
    <row r="225" ht="12.75">
      <c r="D225" s="13"/>
    </row>
    <row r="226" ht="12.75">
      <c r="D226" s="13"/>
    </row>
    <row r="227" ht="12.75">
      <c r="D227" s="13"/>
    </row>
    <row r="228" ht="12.75">
      <c r="D228" s="13"/>
    </row>
    <row r="229" ht="12.75">
      <c r="D229" s="13"/>
    </row>
    <row r="230" ht="12.75">
      <c r="D230" s="13"/>
    </row>
    <row r="231" ht="12.75">
      <c r="D231" s="13"/>
    </row>
    <row r="232" ht="12.75">
      <c r="D232" s="13"/>
    </row>
    <row r="233" ht="12.75">
      <c r="D233" s="13"/>
    </row>
    <row r="234" ht="12.75">
      <c r="D234" s="13"/>
    </row>
    <row r="235" ht="12.75">
      <c r="D235" s="13"/>
    </row>
    <row r="236" ht="12.75">
      <c r="D236" s="13"/>
    </row>
    <row r="237" ht="12.75">
      <c r="D237" s="13"/>
    </row>
    <row r="238" ht="12.75">
      <c r="D238" s="13"/>
    </row>
    <row r="239" ht="12.75">
      <c r="D239" s="13"/>
    </row>
    <row r="240" ht="12.75">
      <c r="D240" s="13"/>
    </row>
    <row r="241" ht="12.75">
      <c r="D241" s="13"/>
    </row>
    <row r="242" ht="12.75">
      <c r="D242" s="13"/>
    </row>
    <row r="243" ht="12.75">
      <c r="D243" s="13"/>
    </row>
    <row r="244" ht="12.75">
      <c r="D244" s="13"/>
    </row>
    <row r="245" ht="12.75">
      <c r="D245" s="13"/>
    </row>
    <row r="246" ht="12.75">
      <c r="D246" s="13"/>
    </row>
    <row r="247" ht="12.75">
      <c r="D247" s="13"/>
    </row>
    <row r="248" ht="12.75">
      <c r="D248" s="13"/>
    </row>
    <row r="249" ht="12.75">
      <c r="D249" s="13"/>
    </row>
    <row r="250" ht="12.75">
      <c r="D250" s="13"/>
    </row>
    <row r="251" ht="12.75">
      <c r="D251" s="13"/>
    </row>
    <row r="252" ht="12.75">
      <c r="D252" s="13"/>
    </row>
    <row r="253" ht="12.75">
      <c r="D253" s="13"/>
    </row>
    <row r="254" ht="12.75">
      <c r="D254" s="13"/>
    </row>
    <row r="255" ht="12.75">
      <c r="D255" s="13"/>
    </row>
    <row r="256" ht="12.75">
      <c r="D256" s="13"/>
    </row>
    <row r="257" ht="12.75">
      <c r="D257" s="13"/>
    </row>
    <row r="258" ht="12.75">
      <c r="D258" s="13"/>
    </row>
    <row r="259" ht="12.75">
      <c r="D259" s="13"/>
    </row>
    <row r="260" ht="12.75">
      <c r="D260" s="13"/>
    </row>
    <row r="261" ht="12.75">
      <c r="D261" s="13"/>
    </row>
    <row r="262" ht="12.75">
      <c r="D262" s="13"/>
    </row>
    <row r="263" ht="12.75">
      <c r="D263" s="13"/>
    </row>
    <row r="264" ht="12.75">
      <c r="D264" s="13"/>
    </row>
    <row r="265" ht="12.75">
      <c r="D265" s="13"/>
    </row>
    <row r="266" ht="12.75">
      <c r="D266" s="13"/>
    </row>
    <row r="267" ht="12.75">
      <c r="D267" s="13"/>
    </row>
    <row r="268" ht="12.75">
      <c r="D268" s="13"/>
    </row>
    <row r="269" ht="12.75">
      <c r="D269" s="13"/>
    </row>
    <row r="270" ht="12.75">
      <c r="D270" s="13"/>
    </row>
    <row r="271" ht="12.75">
      <c r="D271" s="13"/>
    </row>
    <row r="272" ht="12.75">
      <c r="D272" s="13"/>
    </row>
    <row r="273" ht="12.75">
      <c r="D273" s="13"/>
    </row>
    <row r="274" ht="12.75">
      <c r="D274" s="13"/>
    </row>
    <row r="275" ht="12.75">
      <c r="D275" s="13"/>
    </row>
    <row r="276" ht="12.75">
      <c r="D276" s="13"/>
    </row>
    <row r="277" ht="12.75">
      <c r="D277" s="13"/>
    </row>
    <row r="278" ht="12.75">
      <c r="D278" s="13"/>
    </row>
    <row r="279" ht="12.75">
      <c r="D279" s="13"/>
    </row>
    <row r="280" ht="12.75">
      <c r="D280" s="13"/>
    </row>
    <row r="281" ht="12.75">
      <c r="D281" s="13"/>
    </row>
    <row r="282" ht="12.75">
      <c r="D282" s="13"/>
    </row>
    <row r="283" ht="12.75">
      <c r="D283" s="13"/>
    </row>
    <row r="284" ht="12.75">
      <c r="D284" s="13"/>
    </row>
    <row r="285" ht="12.75">
      <c r="D285" s="13"/>
    </row>
    <row r="286" ht="12.75">
      <c r="D286" s="13"/>
    </row>
    <row r="287" ht="12.75">
      <c r="D287" s="13"/>
    </row>
    <row r="288" ht="12.75">
      <c r="D288" s="13"/>
    </row>
    <row r="289" ht="12.75">
      <c r="D289" s="13"/>
    </row>
    <row r="290" ht="12.75">
      <c r="D290" s="13"/>
    </row>
    <row r="291" ht="12.75">
      <c r="D291" s="13"/>
    </row>
    <row r="292" ht="12.75">
      <c r="D292" s="13"/>
    </row>
    <row r="293" ht="12.75">
      <c r="D293" s="13"/>
    </row>
    <row r="294" ht="12.75">
      <c r="D294" s="13"/>
    </row>
    <row r="295" ht="12.75">
      <c r="D295" s="13"/>
    </row>
    <row r="296" ht="12.75">
      <c r="D296" s="13"/>
    </row>
    <row r="297" ht="12.75">
      <c r="D297" s="13"/>
    </row>
    <row r="298" ht="12.75">
      <c r="D298" s="13"/>
    </row>
    <row r="299" ht="12.75">
      <c r="D299" s="13"/>
    </row>
    <row r="300" ht="12.75">
      <c r="D300" s="13"/>
    </row>
    <row r="301" ht="12.75">
      <c r="D301" s="13"/>
    </row>
    <row r="302" ht="12.75">
      <c r="D302" s="13"/>
    </row>
    <row r="303" ht="12.75">
      <c r="D303" s="13"/>
    </row>
    <row r="304" ht="12.75">
      <c r="D304" s="13"/>
    </row>
    <row r="305" ht="12.75">
      <c r="D305" s="13"/>
    </row>
    <row r="306" ht="12.75">
      <c r="D306" s="13"/>
    </row>
    <row r="307" ht="12.75">
      <c r="D307" s="13"/>
    </row>
    <row r="308" ht="12.75">
      <c r="D308" s="13"/>
    </row>
    <row r="309" ht="12.75">
      <c r="D309" s="13"/>
    </row>
    <row r="310" ht="12.75">
      <c r="D310" s="13"/>
    </row>
    <row r="311" ht="12.75">
      <c r="D311" s="13"/>
    </row>
    <row r="312" ht="12.75">
      <c r="D312" s="13"/>
    </row>
    <row r="313" ht="12.75">
      <c r="D313" s="13"/>
    </row>
    <row r="314" ht="12.75">
      <c r="D314" s="13"/>
    </row>
    <row r="315" ht="12.75">
      <c r="D315" s="13"/>
    </row>
    <row r="316" ht="12.75">
      <c r="D316" s="13"/>
    </row>
    <row r="317" ht="12.75">
      <c r="D317" s="13"/>
    </row>
    <row r="318" ht="12.75">
      <c r="D318" s="13"/>
    </row>
    <row r="319" ht="12.75">
      <c r="D319" s="13"/>
    </row>
    <row r="320" ht="12.75">
      <c r="D320" s="13"/>
    </row>
    <row r="321" ht="12.75">
      <c r="D321" s="13"/>
    </row>
    <row r="322" ht="12.75">
      <c r="D322" s="13"/>
    </row>
    <row r="323" ht="12.75">
      <c r="D323" s="13"/>
    </row>
    <row r="324" ht="12.75">
      <c r="D324" s="13"/>
    </row>
    <row r="325" ht="12.75">
      <c r="D325" s="13"/>
    </row>
    <row r="326" ht="12.75">
      <c r="D326" s="13"/>
    </row>
    <row r="327" ht="12.75">
      <c r="D327" s="13"/>
    </row>
    <row r="328" ht="12.75">
      <c r="D328" s="13"/>
    </row>
    <row r="329" ht="12.75">
      <c r="D329" s="13"/>
    </row>
    <row r="330" ht="12.75">
      <c r="D330" s="13"/>
    </row>
    <row r="331" ht="12.75">
      <c r="D331" s="13"/>
    </row>
    <row r="332" ht="12.75">
      <c r="D332" s="13"/>
    </row>
    <row r="333" ht="12.75">
      <c r="D333" s="13"/>
    </row>
    <row r="334" ht="12.75">
      <c r="D334" s="13"/>
    </row>
    <row r="335" ht="12.75">
      <c r="D335" s="13"/>
    </row>
    <row r="336" ht="12.75">
      <c r="D336" s="13"/>
    </row>
    <row r="337" ht="12.75">
      <c r="D337" s="13"/>
    </row>
    <row r="338" ht="12.75">
      <c r="D338" s="13"/>
    </row>
    <row r="339" ht="12.75">
      <c r="D339" s="13"/>
    </row>
    <row r="340" ht="12.75">
      <c r="D340" s="13"/>
    </row>
    <row r="341" ht="12.75">
      <c r="D341" s="13"/>
    </row>
    <row r="342" ht="12.75">
      <c r="D342" s="13"/>
    </row>
    <row r="343" ht="12.75">
      <c r="D343" s="13"/>
    </row>
    <row r="344" ht="12.75">
      <c r="D344" s="13"/>
    </row>
    <row r="345" ht="12.75">
      <c r="D345" s="13"/>
    </row>
    <row r="346" ht="12.75">
      <c r="D346" s="13"/>
    </row>
    <row r="347" ht="12.75">
      <c r="D347" s="13"/>
    </row>
    <row r="348" ht="12.75">
      <c r="D348" s="13"/>
    </row>
    <row r="349" ht="12.75">
      <c r="D349" s="13"/>
    </row>
    <row r="350" ht="12.75">
      <c r="D350" s="13"/>
    </row>
    <row r="351" ht="12.75">
      <c r="D351" s="13"/>
    </row>
    <row r="352" ht="12.75">
      <c r="D352" s="13"/>
    </row>
    <row r="353" ht="12.75">
      <c r="D353" s="13"/>
    </row>
    <row r="354" ht="12.75">
      <c r="D354" s="13"/>
    </row>
    <row r="355" ht="12.75">
      <c r="D355" s="13"/>
    </row>
    <row r="356" ht="12.75">
      <c r="D356" s="13"/>
    </row>
    <row r="357" ht="12.75">
      <c r="D357" s="13"/>
    </row>
    <row r="358" ht="12.75">
      <c r="D358" s="13"/>
    </row>
    <row r="359" ht="12.75">
      <c r="D359" s="13"/>
    </row>
    <row r="360" ht="12.75">
      <c r="D360" s="13"/>
    </row>
    <row r="361" ht="12.75">
      <c r="D361" s="13"/>
    </row>
    <row r="362" ht="12.75">
      <c r="D362" s="13"/>
    </row>
    <row r="363" ht="12.75">
      <c r="D363" s="13"/>
    </row>
    <row r="364" ht="12.75">
      <c r="D364" s="13"/>
    </row>
    <row r="365" ht="12.75">
      <c r="D365" s="13"/>
    </row>
    <row r="366" ht="12.75">
      <c r="D366" s="13"/>
    </row>
    <row r="367" ht="12.75">
      <c r="D367" s="13"/>
    </row>
    <row r="368" ht="12.75">
      <c r="D368" s="13"/>
    </row>
    <row r="369" ht="12.75">
      <c r="D369" s="13"/>
    </row>
    <row r="370" ht="12.75">
      <c r="D370" s="13"/>
    </row>
    <row r="371" ht="12.75">
      <c r="D371" s="13"/>
    </row>
    <row r="372" ht="12.75">
      <c r="D372" s="13"/>
    </row>
    <row r="373" ht="12.75">
      <c r="D373" s="13"/>
    </row>
    <row r="374" ht="12.75">
      <c r="D374" s="13"/>
    </row>
    <row r="375" ht="12.75">
      <c r="D375" s="13"/>
    </row>
    <row r="376" ht="12.75">
      <c r="D376" s="13"/>
    </row>
    <row r="377" ht="12.75">
      <c r="D377" s="13"/>
    </row>
    <row r="378" ht="12.75">
      <c r="D378" s="13"/>
    </row>
    <row r="379" ht="12.75">
      <c r="D379" s="13"/>
    </row>
    <row r="380" ht="12.75">
      <c r="D380" s="13"/>
    </row>
    <row r="381" ht="12.75">
      <c r="D381" s="13"/>
    </row>
    <row r="382" ht="12.75">
      <c r="D382" s="13"/>
    </row>
    <row r="383" ht="12.75">
      <c r="D383" s="13"/>
    </row>
    <row r="384" ht="12.75">
      <c r="D384" s="13"/>
    </row>
    <row r="385" ht="12.75">
      <c r="D385" s="13"/>
    </row>
    <row r="386" ht="12.75">
      <c r="D386" s="13"/>
    </row>
    <row r="387" ht="12.75">
      <c r="D387" s="13"/>
    </row>
    <row r="388" ht="12.75">
      <c r="D388" s="13"/>
    </row>
    <row r="389" ht="12.75">
      <c r="D389" s="13"/>
    </row>
    <row r="390" ht="12.75">
      <c r="D390" s="13"/>
    </row>
    <row r="391" ht="12.75">
      <c r="D391" s="13"/>
    </row>
    <row r="392" ht="12.75">
      <c r="D392" s="13"/>
    </row>
    <row r="393" ht="12.75">
      <c r="D393" s="13"/>
    </row>
    <row r="394" ht="12.75">
      <c r="D394" s="13"/>
    </row>
    <row r="395" ht="12.75">
      <c r="D395" s="13"/>
    </row>
    <row r="396" ht="12.75">
      <c r="D396" s="13"/>
    </row>
    <row r="397" ht="12.75">
      <c r="D397" s="13"/>
    </row>
    <row r="398" ht="12.75">
      <c r="D398" s="13"/>
    </row>
    <row r="399" ht="12.75">
      <c r="D399" s="13"/>
    </row>
    <row r="400" ht="12.75">
      <c r="D400" s="13"/>
    </row>
    <row r="401" ht="12.75">
      <c r="D401" s="13"/>
    </row>
    <row r="402" ht="12.75">
      <c r="D402" s="13"/>
    </row>
    <row r="403" ht="12.75">
      <c r="D403" s="13"/>
    </row>
    <row r="404" ht="12.75">
      <c r="D404" s="13"/>
    </row>
    <row r="405" ht="12.75">
      <c r="D405" s="13"/>
    </row>
    <row r="406" ht="12.75">
      <c r="D406" s="13"/>
    </row>
    <row r="407" ht="12.75">
      <c r="D407" s="13"/>
    </row>
    <row r="408" ht="12.75">
      <c r="D408" s="13"/>
    </row>
    <row r="409" ht="12.75">
      <c r="D409" s="13"/>
    </row>
    <row r="410" ht="12.75">
      <c r="D410" s="13"/>
    </row>
    <row r="411" ht="12.75">
      <c r="D411" s="13"/>
    </row>
    <row r="412" ht="12.75">
      <c r="D412" s="13"/>
    </row>
    <row r="413" ht="12.75">
      <c r="D413" s="13"/>
    </row>
    <row r="414" ht="12.75">
      <c r="D414" s="13"/>
    </row>
    <row r="415" ht="12.75">
      <c r="D415" s="13"/>
    </row>
    <row r="416" ht="12.75">
      <c r="D416" s="13"/>
    </row>
    <row r="417" ht="12.75">
      <c r="D417" s="13"/>
    </row>
    <row r="418" ht="12.75">
      <c r="D418" s="13"/>
    </row>
    <row r="419" ht="12.75">
      <c r="D419" s="13"/>
    </row>
    <row r="420" ht="12.75">
      <c r="D420" s="13"/>
    </row>
    <row r="421" ht="12.75">
      <c r="D421" s="13"/>
    </row>
    <row r="422" ht="12.75">
      <c r="D422" s="13"/>
    </row>
    <row r="423" ht="12.75">
      <c r="D423" s="13"/>
    </row>
    <row r="424" ht="12.75">
      <c r="D424" s="13"/>
    </row>
    <row r="425" ht="12.75">
      <c r="D425" s="13"/>
    </row>
    <row r="426" ht="12.75">
      <c r="D426" s="13"/>
    </row>
    <row r="427" ht="12.75">
      <c r="D427" s="13"/>
    </row>
    <row r="428" ht="12.75">
      <c r="D428" s="13"/>
    </row>
    <row r="429" ht="12.75">
      <c r="D429" s="13"/>
    </row>
    <row r="430" ht="12.75">
      <c r="D430" s="13"/>
    </row>
    <row r="431" ht="12.75">
      <c r="D431" s="13"/>
    </row>
    <row r="432" ht="12.75">
      <c r="D432" s="13"/>
    </row>
    <row r="433" ht="12.75">
      <c r="D433" s="13"/>
    </row>
    <row r="434" ht="12.75">
      <c r="D434" s="13"/>
    </row>
    <row r="435" ht="12.75">
      <c r="D435" s="13"/>
    </row>
    <row r="436" ht="12.75">
      <c r="D436" s="13"/>
    </row>
    <row r="437" ht="12.75">
      <c r="D437" s="13"/>
    </row>
    <row r="438" ht="12.75">
      <c r="D438" s="13"/>
    </row>
    <row r="439" ht="12.75">
      <c r="D439" s="13"/>
    </row>
    <row r="440" ht="12.75">
      <c r="D440" s="13"/>
    </row>
    <row r="441" ht="12.75">
      <c r="D441" s="13"/>
    </row>
    <row r="442" ht="12.75">
      <c r="D442" s="13"/>
    </row>
    <row r="443" ht="12.75">
      <c r="D443" s="13"/>
    </row>
    <row r="444" ht="12.75">
      <c r="D444" s="13"/>
    </row>
    <row r="445" ht="12.75">
      <c r="D445" s="13"/>
    </row>
    <row r="446" ht="12.75">
      <c r="D446" s="13"/>
    </row>
    <row r="447" ht="12.75">
      <c r="D447" s="13"/>
    </row>
    <row r="448" ht="12.75">
      <c r="D448" s="13"/>
    </row>
    <row r="449" ht="12.75">
      <c r="D449" s="13"/>
    </row>
    <row r="450" ht="12.75">
      <c r="D450" s="13"/>
    </row>
    <row r="451" ht="12.75">
      <c r="D451" s="13"/>
    </row>
    <row r="452" ht="12.75">
      <c r="D452" s="13"/>
    </row>
    <row r="453" ht="12.75">
      <c r="D453" s="13"/>
    </row>
    <row r="454" ht="12.75">
      <c r="D454" s="13"/>
    </row>
    <row r="455" ht="12.75">
      <c r="D455" s="13"/>
    </row>
    <row r="456" ht="12.75">
      <c r="D456" s="13"/>
    </row>
    <row r="457" ht="12.75">
      <c r="D457" s="13"/>
    </row>
    <row r="458" ht="12.75">
      <c r="D458" s="13"/>
    </row>
    <row r="459" ht="12.75">
      <c r="D459" s="13"/>
    </row>
    <row r="460" ht="12.75">
      <c r="D460" s="13"/>
    </row>
    <row r="461" ht="12.75">
      <c r="D461" s="13"/>
    </row>
    <row r="462" ht="12.75">
      <c r="D462" s="13"/>
    </row>
    <row r="463" ht="12.75">
      <c r="D463" s="13"/>
    </row>
    <row r="464" ht="12.75">
      <c r="D464" s="13"/>
    </row>
    <row r="465" ht="12.75">
      <c r="D465" s="13"/>
    </row>
    <row r="466" ht="12.75">
      <c r="D466" s="13"/>
    </row>
    <row r="467" ht="12.75">
      <c r="D467" s="13"/>
    </row>
    <row r="468" ht="12.75">
      <c r="D468" s="13"/>
    </row>
    <row r="469" ht="12.75">
      <c r="D469" s="13"/>
    </row>
    <row r="470" ht="12.75">
      <c r="D470" s="13"/>
    </row>
    <row r="471" ht="12.75">
      <c r="D471" s="13"/>
    </row>
    <row r="472" ht="12.75">
      <c r="D472" s="13"/>
    </row>
    <row r="473" ht="12.75">
      <c r="D473" s="13"/>
    </row>
    <row r="474" ht="12.75">
      <c r="D474" s="13"/>
    </row>
    <row r="475" ht="12.75">
      <c r="D475" s="13"/>
    </row>
    <row r="476" ht="12.75">
      <c r="D476" s="13"/>
    </row>
    <row r="477" ht="12.75">
      <c r="D477" s="13"/>
    </row>
    <row r="478" ht="12.75">
      <c r="D478" s="13"/>
    </row>
    <row r="479" ht="12.75">
      <c r="D479" s="13"/>
    </row>
    <row r="480" ht="12.75">
      <c r="D480" s="13"/>
    </row>
    <row r="481" ht="12.75">
      <c r="D481" s="13"/>
    </row>
    <row r="482" ht="12.75">
      <c r="D482" s="13"/>
    </row>
    <row r="483" ht="12.75">
      <c r="D483" s="13"/>
    </row>
    <row r="484" ht="12.75">
      <c r="D484" s="13"/>
    </row>
    <row r="485" ht="12.75">
      <c r="D485" s="13"/>
    </row>
    <row r="486" ht="12.75">
      <c r="D486" s="13"/>
    </row>
    <row r="487" ht="12.75">
      <c r="D487" s="13"/>
    </row>
    <row r="488" ht="12.75">
      <c r="D488" s="13"/>
    </row>
    <row r="489" ht="12.75">
      <c r="D489" s="13"/>
    </row>
    <row r="490" ht="12.75">
      <c r="D490" s="13"/>
    </row>
    <row r="491" ht="12.75">
      <c r="D491" s="13"/>
    </row>
    <row r="492" ht="12.75">
      <c r="D492" s="13"/>
    </row>
    <row r="493" ht="12.75">
      <c r="D493" s="13"/>
    </row>
    <row r="494" ht="12.75">
      <c r="D494" s="13"/>
    </row>
    <row r="495" ht="12.75">
      <c r="D495" s="13"/>
    </row>
    <row r="496" ht="12.75">
      <c r="D496" s="13"/>
    </row>
    <row r="497" ht="12.75">
      <c r="D497" s="13"/>
    </row>
    <row r="498" ht="12.75">
      <c r="D498" s="13"/>
    </row>
    <row r="499" ht="12.75">
      <c r="D499" s="13"/>
    </row>
    <row r="500" ht="12.75">
      <c r="D500" s="13"/>
    </row>
    <row r="501" ht="12.75">
      <c r="D501" s="13"/>
    </row>
    <row r="502" ht="12.75">
      <c r="D502" s="13"/>
    </row>
    <row r="503" ht="12.75">
      <c r="D503" s="13"/>
    </row>
    <row r="504" ht="12.75">
      <c r="D504" s="13"/>
    </row>
    <row r="505" ht="12.75">
      <c r="D505" s="13"/>
    </row>
    <row r="506" ht="12.75">
      <c r="D506" s="13"/>
    </row>
    <row r="507" ht="12.75">
      <c r="D507" s="13"/>
    </row>
    <row r="508" ht="12.75">
      <c r="D508" s="13"/>
    </row>
    <row r="509" ht="12.75">
      <c r="D509" s="13"/>
    </row>
    <row r="510" ht="12.75">
      <c r="D510" s="13"/>
    </row>
    <row r="511" ht="12.75">
      <c r="D511" s="13"/>
    </row>
    <row r="512" ht="12.75">
      <c r="D512" s="13"/>
    </row>
    <row r="513" ht="12.75">
      <c r="D513" s="13"/>
    </row>
    <row r="514" ht="12.75">
      <c r="D514" s="13"/>
    </row>
    <row r="515" ht="12.75">
      <c r="D515" s="13"/>
    </row>
    <row r="516" ht="12.75">
      <c r="D516" s="13"/>
    </row>
    <row r="517" ht="12.75">
      <c r="D517" s="13"/>
    </row>
    <row r="518" ht="12.75">
      <c r="D518" s="13"/>
    </row>
    <row r="519" ht="12.75">
      <c r="D519" s="13"/>
    </row>
    <row r="520" ht="12.75">
      <c r="D520" s="13"/>
    </row>
    <row r="521" ht="12.75">
      <c r="D521" s="13"/>
    </row>
    <row r="522" ht="12.75">
      <c r="D522" s="13"/>
    </row>
    <row r="523" ht="12.75">
      <c r="D523" s="13"/>
    </row>
    <row r="524" ht="12.75">
      <c r="D524" s="13"/>
    </row>
    <row r="525" ht="12.75">
      <c r="D525" s="13"/>
    </row>
    <row r="526" ht="12.75">
      <c r="D526" s="13"/>
    </row>
    <row r="527" ht="12.75">
      <c r="D527" s="13"/>
    </row>
    <row r="528" ht="12.75">
      <c r="D528" s="13"/>
    </row>
    <row r="529" ht="12.75">
      <c r="D529" s="13"/>
    </row>
    <row r="530" ht="12.75">
      <c r="D530" s="13"/>
    </row>
    <row r="531" ht="12.75">
      <c r="D531" s="13"/>
    </row>
    <row r="532" ht="12.75">
      <c r="D532" s="13"/>
    </row>
    <row r="533" ht="12.75">
      <c r="D533" s="13"/>
    </row>
    <row r="534" ht="12.75">
      <c r="D534" s="13"/>
    </row>
    <row r="535" ht="12.75">
      <c r="D535" s="13"/>
    </row>
    <row r="536" ht="12.75">
      <c r="D536" s="13"/>
    </row>
    <row r="537" ht="12.75">
      <c r="D537" s="13"/>
    </row>
    <row r="538" ht="12.75">
      <c r="D538" s="13"/>
    </row>
    <row r="539" ht="12.75">
      <c r="D539" s="13"/>
    </row>
    <row r="540" ht="12.75">
      <c r="D540" s="13"/>
    </row>
    <row r="541" ht="12.75">
      <c r="D541" s="13"/>
    </row>
    <row r="542" ht="12.75">
      <c r="D542" s="13"/>
    </row>
    <row r="543" ht="12.75">
      <c r="D543" s="13"/>
    </row>
    <row r="544" ht="12.75">
      <c r="D544" s="13"/>
    </row>
    <row r="545" ht="12.75">
      <c r="D545" s="13"/>
    </row>
    <row r="546" ht="12.75">
      <c r="D546" s="13"/>
    </row>
    <row r="547" ht="12.75">
      <c r="D547" s="13"/>
    </row>
    <row r="548" ht="12.75">
      <c r="D548" s="13"/>
    </row>
    <row r="549" ht="12.75">
      <c r="D549" s="13"/>
    </row>
    <row r="550" ht="12.75">
      <c r="D550" s="13"/>
    </row>
    <row r="551" ht="12.75">
      <c r="D551" s="13"/>
    </row>
    <row r="552" ht="12.75">
      <c r="D552" s="13"/>
    </row>
    <row r="553" ht="12.75">
      <c r="D553" s="13"/>
    </row>
    <row r="554" ht="12.75">
      <c r="D554" s="13"/>
    </row>
    <row r="555" ht="12.75">
      <c r="D555" s="13"/>
    </row>
    <row r="556" ht="12.75">
      <c r="D556" s="13"/>
    </row>
    <row r="557" ht="12.75">
      <c r="D557" s="13"/>
    </row>
    <row r="558" ht="12.75">
      <c r="D558" s="13"/>
    </row>
    <row r="559" ht="12.75">
      <c r="D559" s="13"/>
    </row>
    <row r="560" ht="12.75">
      <c r="D560" s="13"/>
    </row>
    <row r="561" ht="12.75">
      <c r="D561" s="13"/>
    </row>
    <row r="562" ht="12.75">
      <c r="D562" s="13"/>
    </row>
    <row r="563" ht="12.75">
      <c r="D563" s="13"/>
    </row>
    <row r="564" ht="12.75">
      <c r="D564" s="13"/>
    </row>
    <row r="565" ht="12.75">
      <c r="D565" s="13"/>
    </row>
    <row r="566" ht="12.75">
      <c r="D566" s="13"/>
    </row>
    <row r="567" ht="12.75">
      <c r="D567" s="13"/>
    </row>
    <row r="568" ht="12.75">
      <c r="D568" s="13"/>
    </row>
    <row r="569" ht="12.75">
      <c r="D569" s="13"/>
    </row>
    <row r="570" ht="12.75">
      <c r="D570" s="13"/>
    </row>
    <row r="571" ht="12.75">
      <c r="D571" s="13"/>
    </row>
    <row r="572" ht="12.75">
      <c r="D572" s="13"/>
    </row>
    <row r="573" ht="12.75">
      <c r="D573" s="13"/>
    </row>
    <row r="574" ht="12.75">
      <c r="D574" s="13"/>
    </row>
    <row r="575" ht="12.75">
      <c r="D575" s="13"/>
    </row>
    <row r="576" ht="12.75">
      <c r="D576" s="13"/>
    </row>
    <row r="577" ht="12.75">
      <c r="D577" s="13"/>
    </row>
    <row r="578" ht="12.75">
      <c r="D578" s="13"/>
    </row>
    <row r="579" ht="12.75">
      <c r="D579" s="13"/>
    </row>
    <row r="580" ht="12.75">
      <c r="D580" s="13"/>
    </row>
    <row r="581" ht="12.75">
      <c r="D581" s="13"/>
    </row>
    <row r="582" ht="12.75">
      <c r="D582" s="13"/>
    </row>
    <row r="583" ht="12.75">
      <c r="D583" s="13"/>
    </row>
    <row r="584" ht="12.75">
      <c r="D584" s="13"/>
    </row>
    <row r="585" ht="12.75">
      <c r="D585" s="13"/>
    </row>
    <row r="586" ht="12.75">
      <c r="D586" s="13"/>
    </row>
    <row r="587" ht="12.75">
      <c r="D587" s="13"/>
    </row>
    <row r="588" ht="12.75">
      <c r="D588" s="13"/>
    </row>
    <row r="589" ht="12.75">
      <c r="D589" s="13"/>
    </row>
    <row r="590" ht="12.75">
      <c r="D590" s="13"/>
    </row>
    <row r="591" ht="12.75">
      <c r="D591" s="13"/>
    </row>
    <row r="592" ht="12.75">
      <c r="D592" s="13"/>
    </row>
    <row r="593" ht="12.75">
      <c r="D593" s="13"/>
    </row>
    <row r="594" ht="12.75">
      <c r="D594" s="13"/>
    </row>
    <row r="595" ht="12.75">
      <c r="D595" s="13"/>
    </row>
    <row r="596" ht="12.75">
      <c r="D596" s="13"/>
    </row>
    <row r="597" ht="12.75">
      <c r="D597" s="13"/>
    </row>
    <row r="598" ht="12.75">
      <c r="D598" s="13"/>
    </row>
    <row r="599" ht="12.75">
      <c r="D599" s="13"/>
    </row>
    <row r="600" ht="12.75">
      <c r="D600" s="13"/>
    </row>
    <row r="601" ht="12.75">
      <c r="D601" s="13"/>
    </row>
    <row r="602" ht="12.75">
      <c r="D602" s="13"/>
    </row>
    <row r="603" ht="12.75">
      <c r="D603" s="13"/>
    </row>
    <row r="604" ht="12.75">
      <c r="D604" s="13"/>
    </row>
    <row r="605" ht="12.75">
      <c r="D605" s="13"/>
    </row>
    <row r="606" ht="12.75">
      <c r="D606" s="13"/>
    </row>
    <row r="607" ht="12.75">
      <c r="D607" s="13"/>
    </row>
    <row r="608" ht="12.75">
      <c r="D608" s="13"/>
    </row>
    <row r="609" ht="12.75">
      <c r="D609" s="13"/>
    </row>
    <row r="610" ht="12.75">
      <c r="D610" s="13"/>
    </row>
    <row r="611" ht="12.75">
      <c r="D611" s="13"/>
    </row>
    <row r="612" ht="12.75">
      <c r="D612" s="13"/>
    </row>
    <row r="613" ht="12.75">
      <c r="D613" s="13"/>
    </row>
    <row r="614" ht="12.75">
      <c r="D614" s="13"/>
    </row>
    <row r="615" ht="12.75">
      <c r="D615" s="13"/>
    </row>
    <row r="616" ht="12.75">
      <c r="D616" s="13"/>
    </row>
    <row r="617" ht="12.75">
      <c r="D617" s="13"/>
    </row>
    <row r="618" ht="12.75">
      <c r="D618" s="13"/>
    </row>
    <row r="619" ht="12.75">
      <c r="D619" s="13"/>
    </row>
    <row r="620" ht="12.75">
      <c r="D620" s="13"/>
    </row>
    <row r="621" ht="12.75">
      <c r="D621" s="13"/>
    </row>
    <row r="622" ht="12.75">
      <c r="D622" s="13"/>
    </row>
    <row r="623" ht="12.75">
      <c r="D623" s="13"/>
    </row>
    <row r="624" ht="12.75">
      <c r="D624" s="13"/>
    </row>
    <row r="625" ht="12.75">
      <c r="D625" s="13"/>
    </row>
    <row r="626" ht="12.75">
      <c r="D626" s="13"/>
    </row>
    <row r="627" ht="12.75">
      <c r="D627" s="13"/>
    </row>
    <row r="628" ht="12.75">
      <c r="D628" s="13"/>
    </row>
    <row r="629" ht="12.75">
      <c r="D629" s="13"/>
    </row>
    <row r="630" ht="12.75">
      <c r="D630" s="13"/>
    </row>
    <row r="631" ht="12.75">
      <c r="D631" s="13"/>
    </row>
    <row r="632" ht="12.75">
      <c r="D632" s="13"/>
    </row>
    <row r="633" ht="12.75">
      <c r="D633" s="13"/>
    </row>
    <row r="634" ht="12.75">
      <c r="D634" s="13"/>
    </row>
    <row r="635" ht="12.75">
      <c r="D635" s="13"/>
    </row>
    <row r="636" ht="12.75">
      <c r="D636" s="13"/>
    </row>
    <row r="637" ht="12.75">
      <c r="D637" s="13"/>
    </row>
    <row r="638" ht="12.75">
      <c r="D638" s="13"/>
    </row>
    <row r="639" ht="12.75">
      <c r="D639" s="13"/>
    </row>
    <row r="640" ht="12.75">
      <c r="D640" s="13"/>
    </row>
    <row r="641" ht="12.75">
      <c r="D641" s="13"/>
    </row>
    <row r="642" ht="12.75">
      <c r="D642" s="13"/>
    </row>
    <row r="643" ht="12.75">
      <c r="D643" s="13"/>
    </row>
    <row r="644" ht="12.75">
      <c r="D644" s="13"/>
    </row>
    <row r="645" ht="12.75">
      <c r="D645" s="13"/>
    </row>
    <row r="646" ht="12.75">
      <c r="D646" s="13"/>
    </row>
    <row r="647" ht="12.75">
      <c r="D647" s="13"/>
    </row>
    <row r="648" ht="12.75">
      <c r="D648" s="13"/>
    </row>
    <row r="649" ht="12.75">
      <c r="D649" s="13"/>
    </row>
    <row r="650" ht="12.75">
      <c r="D650" s="13"/>
    </row>
    <row r="651" ht="12.75">
      <c r="D651" s="13"/>
    </row>
    <row r="652" ht="12.75">
      <c r="D652" s="13"/>
    </row>
    <row r="653" ht="12.75">
      <c r="D653" s="13"/>
    </row>
    <row r="654" ht="12.75">
      <c r="D654" s="13"/>
    </row>
    <row r="655" ht="12.75">
      <c r="D655" s="13"/>
    </row>
    <row r="656" ht="12.75">
      <c r="D656" s="13"/>
    </row>
    <row r="657" ht="12.75">
      <c r="D657" s="13"/>
    </row>
    <row r="658" ht="12.75">
      <c r="D658" s="13"/>
    </row>
    <row r="659" ht="12.75">
      <c r="D659" s="13"/>
    </row>
    <row r="660" ht="12.75">
      <c r="D660" s="13"/>
    </row>
    <row r="661" ht="12.75">
      <c r="D661" s="13"/>
    </row>
    <row r="662" ht="12.75">
      <c r="D662" s="13"/>
    </row>
    <row r="663" ht="12.75">
      <c r="D663" s="13"/>
    </row>
    <row r="664" ht="12.75">
      <c r="D664" s="13"/>
    </row>
    <row r="665" ht="12.75">
      <c r="D665" s="13"/>
    </row>
    <row r="666" ht="12.75">
      <c r="D666" s="13"/>
    </row>
    <row r="667" ht="12.75">
      <c r="D667" s="13"/>
    </row>
    <row r="668" ht="12.75">
      <c r="D668" s="13"/>
    </row>
    <row r="669" ht="12.75">
      <c r="D669" s="13"/>
    </row>
    <row r="670" ht="12.75">
      <c r="D670" s="13"/>
    </row>
    <row r="671" ht="12.75">
      <c r="D671" s="13"/>
    </row>
    <row r="672" ht="12.75">
      <c r="D672" s="13"/>
    </row>
    <row r="673" ht="12.75">
      <c r="D673" s="13"/>
    </row>
    <row r="674" ht="12.75">
      <c r="D674" s="13"/>
    </row>
    <row r="675" ht="12.75">
      <c r="D675" s="13"/>
    </row>
    <row r="676" ht="12.75">
      <c r="D676" s="13"/>
    </row>
    <row r="677" ht="12.75">
      <c r="D677" s="13"/>
    </row>
    <row r="678" ht="12.75">
      <c r="D678" s="13"/>
    </row>
    <row r="679" ht="12.75">
      <c r="D679" s="13"/>
    </row>
    <row r="680" ht="12.75">
      <c r="D680" s="13"/>
    </row>
    <row r="681" ht="12.75">
      <c r="D681" s="13"/>
    </row>
    <row r="682" ht="12.75">
      <c r="D682" s="13"/>
    </row>
    <row r="683" ht="12.75">
      <c r="D683" s="13"/>
    </row>
    <row r="684" ht="12.75">
      <c r="D684" s="13"/>
    </row>
    <row r="685" ht="12.75">
      <c r="D685" s="13"/>
    </row>
    <row r="686" ht="12.75">
      <c r="D686" s="13"/>
    </row>
    <row r="687" ht="12.75">
      <c r="D687" s="13"/>
    </row>
    <row r="688" ht="12.75">
      <c r="D688" s="13"/>
    </row>
    <row r="689" ht="12.75">
      <c r="D689" s="13"/>
    </row>
    <row r="690" ht="12.75">
      <c r="D690" s="13"/>
    </row>
    <row r="691" ht="12.75">
      <c r="D691" s="13"/>
    </row>
    <row r="692" ht="12.75">
      <c r="D692" s="13"/>
    </row>
    <row r="693" ht="12.75">
      <c r="D693" s="13"/>
    </row>
    <row r="694" ht="12.75">
      <c r="D694" s="13"/>
    </row>
    <row r="695" ht="12.75">
      <c r="D695" s="13"/>
    </row>
    <row r="696" ht="12.75">
      <c r="D696" s="13"/>
    </row>
    <row r="697" ht="12.75">
      <c r="D697" s="13"/>
    </row>
    <row r="698" ht="12.75">
      <c r="D698" s="13"/>
    </row>
    <row r="699" ht="12.75">
      <c r="D699" s="13"/>
    </row>
    <row r="700" ht="12.75">
      <c r="D700" s="13"/>
    </row>
    <row r="701" ht="12.75">
      <c r="D701" s="13"/>
    </row>
    <row r="702" ht="12.75">
      <c r="D702" s="13"/>
    </row>
    <row r="703" ht="12.75">
      <c r="D703" s="13"/>
    </row>
    <row r="704" ht="12.75">
      <c r="D704" s="13"/>
    </row>
    <row r="705" ht="12.75">
      <c r="D705" s="13"/>
    </row>
    <row r="706" ht="12.75">
      <c r="D706" s="13"/>
    </row>
    <row r="707" ht="12.75">
      <c r="D707" s="13"/>
    </row>
    <row r="708" ht="12.75">
      <c r="D708" s="13"/>
    </row>
    <row r="709" ht="12.75">
      <c r="D709" s="13"/>
    </row>
    <row r="710" ht="12.75">
      <c r="D710" s="13"/>
    </row>
    <row r="711" ht="12.75">
      <c r="D711" s="13"/>
    </row>
    <row r="712" ht="12.75">
      <c r="D712" s="13"/>
    </row>
    <row r="713" ht="12.75">
      <c r="D713" s="13"/>
    </row>
    <row r="714" ht="12.75">
      <c r="D714" s="13"/>
    </row>
    <row r="715" ht="12.75">
      <c r="D715" s="13"/>
    </row>
    <row r="716" ht="12.75">
      <c r="D716" s="13"/>
    </row>
    <row r="717" ht="12.75">
      <c r="D717" s="13"/>
    </row>
    <row r="718" ht="12.75">
      <c r="D718" s="13"/>
    </row>
    <row r="719" ht="12.75">
      <c r="D719" s="13"/>
    </row>
    <row r="720" ht="12.75">
      <c r="D720" s="13"/>
    </row>
    <row r="721" ht="12.75">
      <c r="D721" s="13"/>
    </row>
    <row r="722" ht="12.75">
      <c r="D722" s="13"/>
    </row>
    <row r="723" ht="12.75">
      <c r="D723" s="13"/>
    </row>
    <row r="724" ht="12.75">
      <c r="D724" s="13"/>
    </row>
    <row r="725" ht="12.75">
      <c r="D725" s="13"/>
    </row>
    <row r="726" ht="12.75">
      <c r="D726" s="13"/>
    </row>
    <row r="727" ht="12.75">
      <c r="D727" s="13"/>
    </row>
    <row r="728" ht="12.75">
      <c r="D728" s="13"/>
    </row>
    <row r="729" ht="12.75">
      <c r="D729" s="13"/>
    </row>
    <row r="730" ht="12.75">
      <c r="D730" s="13"/>
    </row>
    <row r="731" ht="12.75">
      <c r="D731" s="13"/>
    </row>
    <row r="732" ht="12.75">
      <c r="D732" s="13"/>
    </row>
    <row r="733" ht="12.75">
      <c r="D733" s="13"/>
    </row>
    <row r="734" ht="12.75">
      <c r="D734" s="13"/>
    </row>
    <row r="735" ht="12.75">
      <c r="D735" s="13"/>
    </row>
    <row r="736" ht="12.75">
      <c r="D736" s="13"/>
    </row>
    <row r="737" ht="12.75">
      <c r="D737" s="13"/>
    </row>
    <row r="738" ht="12.75">
      <c r="D738" s="13"/>
    </row>
    <row r="739" ht="12.75">
      <c r="D739" s="13"/>
    </row>
    <row r="740" ht="12.75">
      <c r="D740" s="13"/>
    </row>
    <row r="741" ht="12.75">
      <c r="D741" s="13"/>
    </row>
    <row r="742" ht="12.75">
      <c r="D742" s="13"/>
    </row>
    <row r="743" ht="12.75">
      <c r="D743" s="13"/>
    </row>
    <row r="744" ht="12.75">
      <c r="D744" s="13"/>
    </row>
    <row r="745" ht="12.75">
      <c r="D745" s="13"/>
    </row>
    <row r="746" ht="12.75">
      <c r="D746" s="13"/>
    </row>
    <row r="747" ht="12.75">
      <c r="D747" s="13"/>
    </row>
    <row r="748" ht="12.75">
      <c r="D748" s="13"/>
    </row>
    <row r="749" ht="12.75">
      <c r="D749" s="13"/>
    </row>
    <row r="750" ht="12.75">
      <c r="D750" s="13"/>
    </row>
    <row r="751" ht="12.75">
      <c r="D751" s="13"/>
    </row>
    <row r="752" ht="12.75">
      <c r="D752" s="13"/>
    </row>
    <row r="753" ht="12.75">
      <c r="D753" s="13"/>
    </row>
    <row r="754" ht="12.75">
      <c r="D754" s="13"/>
    </row>
    <row r="755" ht="12.75">
      <c r="D755" s="13"/>
    </row>
    <row r="756" ht="12.75">
      <c r="D756" s="13"/>
    </row>
    <row r="757" ht="12.75">
      <c r="D757" s="13"/>
    </row>
    <row r="758" ht="12.75">
      <c r="D758" s="13"/>
    </row>
    <row r="759" ht="12.75">
      <c r="D759" s="13"/>
    </row>
    <row r="760" ht="12.75">
      <c r="D760" s="13"/>
    </row>
    <row r="761" ht="12.75">
      <c r="D761" s="13"/>
    </row>
    <row r="762" ht="12.75">
      <c r="D762" s="13"/>
    </row>
    <row r="763" ht="12.75">
      <c r="D763" s="13"/>
    </row>
    <row r="764" ht="12.75">
      <c r="D764" s="13"/>
    </row>
    <row r="765" ht="12.75">
      <c r="D765" s="13"/>
    </row>
    <row r="766" ht="12.75">
      <c r="D766" s="13"/>
    </row>
    <row r="767" ht="12.75">
      <c r="D767" s="13"/>
    </row>
    <row r="768" ht="12.75">
      <c r="D768" s="13"/>
    </row>
    <row r="769" ht="12.75">
      <c r="D769" s="13"/>
    </row>
    <row r="770" ht="12.75">
      <c r="D770" s="13"/>
    </row>
    <row r="771" ht="12.75">
      <c r="D771" s="13"/>
    </row>
    <row r="772" ht="12.75">
      <c r="D772" s="13"/>
    </row>
    <row r="773" ht="12.75">
      <c r="D773" s="13"/>
    </row>
    <row r="774" ht="12.75">
      <c r="D774" s="13"/>
    </row>
    <row r="775" ht="12.75">
      <c r="D775" s="13"/>
    </row>
    <row r="776" ht="12.75">
      <c r="D776" s="13"/>
    </row>
    <row r="777" ht="12.75">
      <c r="D777" s="13"/>
    </row>
    <row r="778" ht="12.75">
      <c r="D778" s="13"/>
    </row>
    <row r="779" ht="12.75">
      <c r="D779" s="13"/>
    </row>
    <row r="780" ht="12.75">
      <c r="D780" s="13"/>
    </row>
    <row r="781" ht="12.75">
      <c r="D781" s="13"/>
    </row>
    <row r="782" ht="12.75">
      <c r="D782" s="13"/>
    </row>
    <row r="783" ht="12.75">
      <c r="D783" s="13"/>
    </row>
    <row r="784" ht="12.75">
      <c r="D784" s="13"/>
    </row>
    <row r="785" ht="12.75">
      <c r="D785" s="13"/>
    </row>
    <row r="786" ht="12.75">
      <c r="D786" s="13"/>
    </row>
    <row r="787" ht="12.75">
      <c r="D787" s="13"/>
    </row>
    <row r="788" ht="12.75">
      <c r="D788" s="13"/>
    </row>
    <row r="789" ht="12.75">
      <c r="D789" s="13"/>
    </row>
    <row r="790" ht="12.75">
      <c r="D790" s="13"/>
    </row>
    <row r="791" ht="12.75">
      <c r="D791" s="13"/>
    </row>
    <row r="792" ht="12.75">
      <c r="D792" s="13"/>
    </row>
    <row r="793" ht="12.75">
      <c r="D793" s="13"/>
    </row>
    <row r="794" ht="12.75">
      <c r="D794" s="13"/>
    </row>
    <row r="795" ht="12.75">
      <c r="D795" s="13"/>
    </row>
    <row r="796" ht="12.75">
      <c r="D796" s="13"/>
    </row>
    <row r="797" ht="12.75">
      <c r="D797" s="13"/>
    </row>
    <row r="798" ht="12.75">
      <c r="D798" s="13"/>
    </row>
    <row r="799" ht="12.75">
      <c r="D799" s="13"/>
    </row>
    <row r="800" ht="12.75">
      <c r="D800" s="13"/>
    </row>
    <row r="801" ht="12.75">
      <c r="D801" s="13"/>
    </row>
    <row r="802" ht="12.75">
      <c r="D802" s="13"/>
    </row>
    <row r="803" ht="12.75">
      <c r="D803" s="13"/>
    </row>
    <row r="804" ht="12.75">
      <c r="D804" s="13"/>
    </row>
    <row r="805" ht="12.75">
      <c r="D805" s="13"/>
    </row>
    <row r="806" ht="12.75">
      <c r="D806" s="13"/>
    </row>
    <row r="807" ht="12.75">
      <c r="D807" s="13"/>
    </row>
    <row r="808" ht="12.75">
      <c r="D808" s="13"/>
    </row>
    <row r="809" ht="12.75">
      <c r="D809" s="13"/>
    </row>
    <row r="810" ht="12.75">
      <c r="D810" s="13"/>
    </row>
    <row r="811" ht="12.75">
      <c r="D811" s="13"/>
    </row>
    <row r="812" ht="12.75">
      <c r="D812" s="13"/>
    </row>
    <row r="813" ht="12.75">
      <c r="D813" s="13"/>
    </row>
    <row r="814" ht="12.75">
      <c r="D814" s="13"/>
    </row>
    <row r="815" ht="12.75">
      <c r="D815" s="13"/>
    </row>
    <row r="816" ht="12.75">
      <c r="D816" s="13"/>
    </row>
    <row r="817" ht="12.75">
      <c r="D817" s="13"/>
    </row>
    <row r="818" ht="12.75">
      <c r="D818" s="13"/>
    </row>
    <row r="819" ht="12.75">
      <c r="D819" s="13"/>
    </row>
    <row r="820" ht="12.75">
      <c r="D820" s="13"/>
    </row>
    <row r="821" ht="12.75">
      <c r="D821" s="13"/>
    </row>
    <row r="822" ht="12.75">
      <c r="D822" s="13"/>
    </row>
    <row r="823" ht="12.75">
      <c r="D823" s="13"/>
    </row>
    <row r="824" ht="12.75">
      <c r="D824" s="13"/>
    </row>
    <row r="825" ht="12.75">
      <c r="D825" s="13"/>
    </row>
    <row r="826" ht="12.75">
      <c r="D826" s="13"/>
    </row>
    <row r="827" ht="12.75">
      <c r="D827" s="13"/>
    </row>
    <row r="828" ht="12.75">
      <c r="D828" s="13"/>
    </row>
    <row r="829" ht="12.75">
      <c r="D829" s="13"/>
    </row>
    <row r="830" ht="12.75">
      <c r="D830" s="13"/>
    </row>
    <row r="831" ht="12.75">
      <c r="D831" s="13"/>
    </row>
    <row r="832" ht="12.75">
      <c r="D832" s="13"/>
    </row>
    <row r="833" ht="12.75">
      <c r="D833" s="13"/>
    </row>
    <row r="834" ht="12.75">
      <c r="D834" s="13"/>
    </row>
    <row r="835" ht="12.75">
      <c r="D835" s="13"/>
    </row>
    <row r="836" ht="12.75">
      <c r="D836" s="13"/>
    </row>
    <row r="837" ht="12.75">
      <c r="D837" s="13"/>
    </row>
    <row r="838" ht="12.75">
      <c r="D838" s="13"/>
    </row>
    <row r="839" ht="12.75">
      <c r="D839" s="13"/>
    </row>
    <row r="840" ht="12.75">
      <c r="D840" s="13"/>
    </row>
    <row r="841" ht="12.75">
      <c r="D841" s="13"/>
    </row>
    <row r="842" ht="12.75">
      <c r="D842" s="13"/>
    </row>
    <row r="843" ht="12.75">
      <c r="D843" s="13"/>
    </row>
    <row r="844" ht="12.75">
      <c r="D844" s="13"/>
    </row>
    <row r="845" ht="12.75">
      <c r="D845" s="13"/>
    </row>
    <row r="846" ht="12.75">
      <c r="D846" s="13"/>
    </row>
    <row r="847" ht="12.75">
      <c r="D847" s="13"/>
    </row>
    <row r="848" ht="12.75">
      <c r="D848" s="13"/>
    </row>
    <row r="849" ht="12.75">
      <c r="D849" s="13"/>
    </row>
    <row r="850" ht="12.75">
      <c r="D850" s="13"/>
    </row>
    <row r="851" ht="12.75">
      <c r="D851" s="13"/>
    </row>
    <row r="852" ht="12.75">
      <c r="D852" s="13"/>
    </row>
    <row r="853" ht="12.75">
      <c r="D853" s="13"/>
    </row>
    <row r="854" ht="12.75">
      <c r="D854" s="13"/>
    </row>
    <row r="855" ht="12.75">
      <c r="D855" s="13"/>
    </row>
    <row r="856" ht="12.75">
      <c r="D856" s="13"/>
    </row>
    <row r="857" ht="12.75">
      <c r="D857" s="13"/>
    </row>
    <row r="858" ht="12.75">
      <c r="D858" s="13"/>
    </row>
    <row r="859" ht="12.75">
      <c r="D859" s="13"/>
    </row>
    <row r="860" ht="12.75">
      <c r="D860" s="13"/>
    </row>
    <row r="861" ht="12.75">
      <c r="D861" s="13"/>
    </row>
    <row r="862" ht="12.75">
      <c r="D862" s="13"/>
    </row>
    <row r="863" ht="12.75">
      <c r="D863" s="13"/>
    </row>
    <row r="864" ht="12.75">
      <c r="D864" s="13"/>
    </row>
    <row r="865" ht="12.75">
      <c r="D865" s="13"/>
    </row>
    <row r="866" ht="12.75">
      <c r="D866" s="13"/>
    </row>
    <row r="867" ht="12.75">
      <c r="D867" s="13"/>
    </row>
    <row r="868" ht="12.75">
      <c r="D868" s="13"/>
    </row>
    <row r="869" ht="12.75">
      <c r="D869" s="13"/>
    </row>
    <row r="870" ht="12.75">
      <c r="D870" s="13"/>
    </row>
    <row r="871" ht="12.75">
      <c r="D871" s="13"/>
    </row>
    <row r="872" ht="12.75">
      <c r="D872" s="13"/>
    </row>
    <row r="873" ht="12.75">
      <c r="D873" s="13"/>
    </row>
    <row r="874" ht="12.75">
      <c r="D874" s="13"/>
    </row>
    <row r="875" ht="12.75">
      <c r="D875" s="13"/>
    </row>
    <row r="876" ht="12.75">
      <c r="D876" s="13"/>
    </row>
    <row r="877" ht="12.75">
      <c r="D877" s="13"/>
    </row>
    <row r="878" ht="12.75">
      <c r="D878" s="13"/>
    </row>
    <row r="879" ht="12.75">
      <c r="D879" s="13"/>
    </row>
    <row r="880" ht="12.75">
      <c r="D880" s="13"/>
    </row>
    <row r="881" ht="12.75">
      <c r="D881" s="13"/>
    </row>
    <row r="882" ht="12.75">
      <c r="D882" s="13"/>
    </row>
    <row r="883" ht="12.75">
      <c r="D883" s="13"/>
    </row>
    <row r="884" ht="12.75">
      <c r="D884" s="13"/>
    </row>
    <row r="885" ht="12.75">
      <c r="D885" s="13"/>
    </row>
    <row r="886" ht="12.75">
      <c r="D886" s="13"/>
    </row>
    <row r="887" ht="12.75">
      <c r="D887" s="13"/>
    </row>
    <row r="888" ht="12.75">
      <c r="D888" s="13"/>
    </row>
    <row r="889" ht="12.75">
      <c r="D889" s="13"/>
    </row>
    <row r="890" ht="12.75">
      <c r="D890" s="13"/>
    </row>
    <row r="891" ht="12.75">
      <c r="D891" s="13"/>
    </row>
    <row r="892" ht="12.75">
      <c r="D892" s="13"/>
    </row>
    <row r="893" ht="12.75">
      <c r="D893" s="13"/>
    </row>
    <row r="894" ht="12.75">
      <c r="D894" s="13"/>
    </row>
    <row r="895" ht="12.75">
      <c r="D895" s="13"/>
    </row>
    <row r="896" ht="12.75">
      <c r="D896" s="13"/>
    </row>
    <row r="897" ht="12.75">
      <c r="D897" s="13"/>
    </row>
    <row r="898" ht="12.75">
      <c r="D898" s="13"/>
    </row>
    <row r="899" ht="12.75">
      <c r="D899" s="13"/>
    </row>
    <row r="900" ht="12.75">
      <c r="D900" s="13"/>
    </row>
    <row r="901" ht="12.75">
      <c r="D901" s="13"/>
    </row>
    <row r="902" ht="12.75">
      <c r="D902" s="13"/>
    </row>
    <row r="903" ht="12.75">
      <c r="D903" s="13"/>
    </row>
    <row r="904" ht="12.75">
      <c r="D904" s="13"/>
    </row>
    <row r="905" ht="12.75">
      <c r="D905" s="13"/>
    </row>
    <row r="906" ht="12.75">
      <c r="D906" s="13"/>
    </row>
    <row r="907" ht="12.75">
      <c r="D907" s="13"/>
    </row>
    <row r="908" ht="12.75">
      <c r="D908" s="13"/>
    </row>
    <row r="909" ht="12.75">
      <c r="D909" s="13"/>
    </row>
    <row r="910" ht="12.75">
      <c r="D910" s="13"/>
    </row>
    <row r="911" ht="12.75">
      <c r="D911" s="13"/>
    </row>
    <row r="912" ht="12.75">
      <c r="D912" s="13"/>
    </row>
    <row r="913" ht="12.75">
      <c r="D913" s="13"/>
    </row>
    <row r="914" ht="12.75">
      <c r="D914" s="13"/>
    </row>
    <row r="915" ht="12.75">
      <c r="D915" s="13"/>
    </row>
    <row r="916" ht="12.75">
      <c r="D916" s="13"/>
    </row>
    <row r="917" ht="12.75">
      <c r="D917" s="13"/>
    </row>
    <row r="918" ht="12.75">
      <c r="D918" s="13"/>
    </row>
    <row r="919" ht="12.75">
      <c r="D919" s="13"/>
    </row>
    <row r="920" ht="12.75">
      <c r="D920" s="13"/>
    </row>
    <row r="921" ht="12.75">
      <c r="D921" s="13"/>
    </row>
    <row r="922" ht="12.75">
      <c r="D922" s="13"/>
    </row>
    <row r="923" ht="12.75">
      <c r="D923" s="13"/>
    </row>
    <row r="924" ht="12.75">
      <c r="D924" s="13"/>
    </row>
    <row r="925" ht="12.75">
      <c r="D925" s="13"/>
    </row>
    <row r="926" ht="12.75">
      <c r="D926" s="13"/>
    </row>
    <row r="927" ht="12.75">
      <c r="D927" s="13"/>
    </row>
    <row r="928" ht="12.75">
      <c r="D928" s="13"/>
    </row>
    <row r="929" ht="12.75">
      <c r="D929" s="13"/>
    </row>
    <row r="930" ht="12.75">
      <c r="D930" s="13"/>
    </row>
    <row r="931" ht="12.75">
      <c r="D931" s="13"/>
    </row>
    <row r="932" ht="12.75">
      <c r="D932" s="13"/>
    </row>
    <row r="933" ht="12.75">
      <c r="D933" s="13"/>
    </row>
    <row r="934" ht="12.75">
      <c r="D934" s="13"/>
    </row>
    <row r="935" ht="12.75">
      <c r="D935" s="13"/>
    </row>
    <row r="936" ht="12.75">
      <c r="D936" s="13"/>
    </row>
    <row r="937" ht="12.75">
      <c r="D937" s="13"/>
    </row>
    <row r="938" ht="12.75">
      <c r="D938" s="13"/>
    </row>
    <row r="939" ht="12.75">
      <c r="D939" s="13"/>
    </row>
    <row r="940" ht="12.75">
      <c r="D940" s="13"/>
    </row>
    <row r="941" ht="12.75">
      <c r="D941" s="13"/>
    </row>
    <row r="942" ht="12.75">
      <c r="D942" s="13"/>
    </row>
    <row r="943" ht="12.75">
      <c r="D943" s="13"/>
    </row>
    <row r="944" ht="12.75">
      <c r="D944" s="13"/>
    </row>
    <row r="945" ht="12.75">
      <c r="D945" s="13"/>
    </row>
    <row r="946" ht="12.75">
      <c r="D946" s="13"/>
    </row>
    <row r="947" ht="12.75">
      <c r="D947" s="13"/>
    </row>
    <row r="948" ht="12.75">
      <c r="D948" s="13"/>
    </row>
    <row r="949" ht="12.75">
      <c r="D949" s="13"/>
    </row>
    <row r="950" ht="12.75">
      <c r="D950" s="13"/>
    </row>
    <row r="951" ht="12.75">
      <c r="D951" s="13"/>
    </row>
    <row r="952" ht="12.75">
      <c r="D952" s="13"/>
    </row>
    <row r="953" ht="12.75">
      <c r="D953" s="13"/>
    </row>
    <row r="954" ht="12.75">
      <c r="D954" s="13"/>
    </row>
    <row r="955" ht="12.75">
      <c r="D955" s="13"/>
    </row>
    <row r="956" ht="12.75">
      <c r="D956" s="13"/>
    </row>
    <row r="957" ht="12.75">
      <c r="D957" s="13"/>
    </row>
    <row r="958" ht="12.75">
      <c r="D958" s="13"/>
    </row>
    <row r="959" ht="12.75">
      <c r="D959" s="13"/>
    </row>
    <row r="960" ht="12.75">
      <c r="D960" s="13"/>
    </row>
    <row r="961" ht="12.75">
      <c r="D961" s="13"/>
    </row>
    <row r="962" ht="12.75">
      <c r="D962" s="13"/>
    </row>
    <row r="963" ht="12.75">
      <c r="D963" s="13"/>
    </row>
    <row r="964" ht="12.75">
      <c r="D964" s="13"/>
    </row>
    <row r="965" ht="12.75">
      <c r="D965" s="13"/>
    </row>
    <row r="966" ht="12.75">
      <c r="D966" s="13"/>
    </row>
    <row r="967" ht="12.75">
      <c r="D967" s="13"/>
    </row>
    <row r="968" ht="12.75">
      <c r="D968" s="13"/>
    </row>
    <row r="969" ht="12.75">
      <c r="D969" s="13"/>
    </row>
    <row r="970" ht="12.75">
      <c r="D970" s="13"/>
    </row>
    <row r="971" ht="12.75">
      <c r="D971" s="13"/>
    </row>
    <row r="972" ht="12.75">
      <c r="D972" s="13"/>
    </row>
    <row r="973" ht="12.75">
      <c r="D973" s="13"/>
    </row>
    <row r="974" ht="12.75">
      <c r="D974" s="13"/>
    </row>
    <row r="975" ht="12.75">
      <c r="D975" s="13"/>
    </row>
    <row r="976" ht="12.75">
      <c r="D976" s="13"/>
    </row>
    <row r="977" ht="12.75">
      <c r="D977" s="13"/>
    </row>
    <row r="978" ht="12.75">
      <c r="D978" s="13"/>
    </row>
    <row r="979" ht="12.75">
      <c r="D979" s="13"/>
    </row>
    <row r="980" ht="12.75">
      <c r="D980" s="13"/>
    </row>
    <row r="981" ht="12.75">
      <c r="D981" s="13"/>
    </row>
    <row r="982" ht="12.75">
      <c r="D982" s="13"/>
    </row>
    <row r="983" ht="12.75">
      <c r="D983" s="13"/>
    </row>
    <row r="984" ht="12.75">
      <c r="D984" s="13"/>
    </row>
    <row r="985" ht="12.75">
      <c r="D985" s="13"/>
    </row>
    <row r="986" ht="12.75">
      <c r="D986" s="13"/>
    </row>
    <row r="987" ht="12.75">
      <c r="D987" s="13"/>
    </row>
    <row r="988" ht="12.75">
      <c r="D988" s="13"/>
    </row>
    <row r="989" ht="12.75">
      <c r="D989" s="13"/>
    </row>
    <row r="990" ht="12.75">
      <c r="D990" s="13"/>
    </row>
    <row r="991" ht="12.75">
      <c r="D991" s="13"/>
    </row>
    <row r="992" ht="12.75">
      <c r="D992" s="13"/>
    </row>
    <row r="993" ht="12.75">
      <c r="D993" s="13"/>
    </row>
    <row r="994" ht="12.75">
      <c r="D994" s="13"/>
    </row>
    <row r="995" ht="12.75">
      <c r="D995" s="13"/>
    </row>
    <row r="996" ht="12.75">
      <c r="D996" s="13"/>
    </row>
    <row r="997" ht="12.75">
      <c r="D997" s="13"/>
    </row>
    <row r="998" ht="12.75">
      <c r="D998" s="13"/>
    </row>
    <row r="999" ht="12.75">
      <c r="D999" s="13"/>
    </row>
    <row r="1000" ht="12.75">
      <c r="D1000" s="13"/>
    </row>
    <row r="1001" ht="12.75">
      <c r="D1001" s="13"/>
    </row>
    <row r="1002" ht="12.75">
      <c r="D1002" s="13"/>
    </row>
    <row r="1003" ht="12.75">
      <c r="D1003" s="13"/>
    </row>
    <row r="1004" ht="12.75">
      <c r="D1004" s="13"/>
    </row>
    <row r="1005" ht="12.75">
      <c r="D1005" s="13"/>
    </row>
    <row r="1006" ht="12.75">
      <c r="D1006" s="13"/>
    </row>
    <row r="1007" ht="12.75">
      <c r="D1007" s="13"/>
    </row>
    <row r="1008" ht="12.75">
      <c r="D1008" s="13"/>
    </row>
    <row r="1009" ht="12.75">
      <c r="D1009" s="13"/>
    </row>
    <row r="1010" ht="12.75">
      <c r="D1010" s="13"/>
    </row>
    <row r="1011" ht="12.75">
      <c r="D1011" s="13"/>
    </row>
    <row r="1012" ht="12.75">
      <c r="D1012" s="13"/>
    </row>
    <row r="1013" ht="12.75">
      <c r="D1013" s="13"/>
    </row>
    <row r="1014" ht="12.75">
      <c r="D1014" s="13"/>
    </row>
    <row r="1015" ht="12.75">
      <c r="D1015" s="13"/>
    </row>
    <row r="1016" ht="12.75">
      <c r="D1016" s="13"/>
    </row>
    <row r="1017" ht="12.75">
      <c r="D1017" s="13"/>
    </row>
    <row r="1018" ht="12.75">
      <c r="D1018" s="13"/>
    </row>
    <row r="1019" ht="12.75">
      <c r="D1019" s="13"/>
    </row>
    <row r="1020" ht="12.75">
      <c r="D1020" s="13"/>
    </row>
    <row r="1021" ht="12.75">
      <c r="D1021" s="13"/>
    </row>
    <row r="1022" ht="12.75">
      <c r="D1022" s="13"/>
    </row>
    <row r="1023" ht="12.75">
      <c r="D1023" s="13"/>
    </row>
    <row r="1024" ht="12.75">
      <c r="D1024" s="13"/>
    </row>
    <row r="1025" ht="12.75">
      <c r="D1025" s="13"/>
    </row>
    <row r="1026" ht="12.75">
      <c r="D1026" s="13"/>
    </row>
    <row r="1027" ht="12.75">
      <c r="D1027" s="13"/>
    </row>
    <row r="1028" ht="12.75">
      <c r="D1028" s="13"/>
    </row>
    <row r="1029" ht="12.75">
      <c r="D1029" s="13"/>
    </row>
    <row r="1030" ht="12.75">
      <c r="D1030" s="13"/>
    </row>
    <row r="1031" ht="12.75">
      <c r="D1031" s="13"/>
    </row>
    <row r="1032" ht="12.75">
      <c r="D1032" s="13"/>
    </row>
    <row r="1033" ht="12.75">
      <c r="D1033" s="13"/>
    </row>
    <row r="1034" ht="12.75">
      <c r="D1034" s="13"/>
    </row>
    <row r="1035" ht="12.75">
      <c r="D1035" s="13"/>
    </row>
    <row r="1036" ht="12.75">
      <c r="D1036" s="13"/>
    </row>
    <row r="1037" ht="12.75">
      <c r="D1037" s="13"/>
    </row>
    <row r="1038" ht="12.75">
      <c r="D1038" s="13"/>
    </row>
    <row r="1039" ht="12.75">
      <c r="D1039" s="13"/>
    </row>
    <row r="1040" ht="12.75">
      <c r="D1040" s="13"/>
    </row>
    <row r="1041" ht="12.75">
      <c r="D1041" s="13"/>
    </row>
    <row r="1042" ht="12.75">
      <c r="D1042" s="13"/>
    </row>
    <row r="1043" ht="12.75">
      <c r="D1043" s="13"/>
    </row>
    <row r="1044" ht="12.75">
      <c r="D1044" s="13"/>
    </row>
    <row r="1045" ht="12.75">
      <c r="D1045" s="13"/>
    </row>
    <row r="1046" ht="12.75">
      <c r="D1046" s="13"/>
    </row>
    <row r="1047" ht="12.75">
      <c r="D1047" s="13"/>
    </row>
    <row r="1048" ht="12.75">
      <c r="D1048" s="13"/>
    </row>
    <row r="1049" ht="12.75">
      <c r="D1049" s="13"/>
    </row>
    <row r="1050" ht="12.75">
      <c r="D1050" s="13"/>
    </row>
    <row r="1051" ht="12.75">
      <c r="D1051" s="13"/>
    </row>
    <row r="1052" ht="12.75">
      <c r="D1052" s="13"/>
    </row>
    <row r="1053" ht="12.75">
      <c r="D1053" s="13"/>
    </row>
    <row r="1054" ht="12.75">
      <c r="D1054" s="13"/>
    </row>
    <row r="1055" ht="12.75">
      <c r="D1055" s="13"/>
    </row>
    <row r="1056" ht="12.75">
      <c r="D1056" s="13"/>
    </row>
    <row r="1057" ht="12.75">
      <c r="D1057" s="13"/>
    </row>
    <row r="1058" ht="12.75">
      <c r="D1058" s="13"/>
    </row>
    <row r="1059" ht="12.75">
      <c r="D1059" s="13"/>
    </row>
    <row r="1060" ht="12.75">
      <c r="D1060" s="13"/>
    </row>
    <row r="1061" ht="12.75">
      <c r="D1061" s="13"/>
    </row>
    <row r="1062" ht="12.75">
      <c r="D1062" s="13"/>
    </row>
    <row r="1063" ht="12.75">
      <c r="D1063" s="13"/>
    </row>
    <row r="1064" ht="12.75">
      <c r="D1064" s="13"/>
    </row>
    <row r="1065" ht="12.75">
      <c r="D1065" s="13"/>
    </row>
    <row r="1066" ht="12.75">
      <c r="D1066" s="13"/>
    </row>
    <row r="1067" ht="12.75">
      <c r="D1067" s="13"/>
    </row>
    <row r="1068" ht="12.75">
      <c r="D1068" s="13"/>
    </row>
    <row r="1069" ht="12.75">
      <c r="D1069" s="13"/>
    </row>
    <row r="1070" ht="12.75">
      <c r="D1070" s="13"/>
    </row>
    <row r="1071" ht="12.75">
      <c r="D1071" s="13"/>
    </row>
    <row r="1072" ht="12.75">
      <c r="D1072" s="13"/>
    </row>
    <row r="1073" ht="12.75">
      <c r="D1073" s="13"/>
    </row>
    <row r="1074" ht="12.75">
      <c r="D1074" s="13"/>
    </row>
    <row r="1075" ht="12.75">
      <c r="D1075" s="13"/>
    </row>
    <row r="1076" ht="12.75">
      <c r="D1076" s="13"/>
    </row>
    <row r="1077" ht="12.75">
      <c r="D1077" s="13"/>
    </row>
    <row r="1078" ht="12.75">
      <c r="D1078" s="13"/>
    </row>
    <row r="1079" ht="12.75">
      <c r="D1079" s="13"/>
    </row>
    <row r="1080" ht="12.75">
      <c r="D1080" s="13"/>
    </row>
    <row r="1081" ht="12.75">
      <c r="D1081" s="13"/>
    </row>
    <row r="1082" ht="12.75">
      <c r="D1082" s="13"/>
    </row>
    <row r="1083" ht="12.75">
      <c r="D1083" s="13"/>
    </row>
    <row r="1084" ht="12.75">
      <c r="D1084" s="13"/>
    </row>
    <row r="1085" ht="12.75">
      <c r="D1085" s="13"/>
    </row>
    <row r="1086" ht="12.75">
      <c r="D1086" s="13"/>
    </row>
    <row r="1087" ht="12.75">
      <c r="D1087" s="13"/>
    </row>
    <row r="1088" ht="12.75">
      <c r="D1088" s="13"/>
    </row>
    <row r="1089" ht="12.75">
      <c r="D1089" s="13"/>
    </row>
    <row r="1090" ht="12.75">
      <c r="D1090" s="13"/>
    </row>
    <row r="1091" ht="12.75">
      <c r="D1091" s="13"/>
    </row>
    <row r="1092" ht="12.75">
      <c r="D1092" s="13"/>
    </row>
    <row r="1093" ht="12.75">
      <c r="D1093" s="13"/>
    </row>
    <row r="1094" ht="12.75">
      <c r="D1094" s="13"/>
    </row>
    <row r="1095" ht="12.75">
      <c r="D1095" s="13"/>
    </row>
    <row r="1096" ht="12.75">
      <c r="D1096" s="13"/>
    </row>
    <row r="1097" ht="12.75">
      <c r="D1097" s="13"/>
    </row>
    <row r="1098" ht="12.75">
      <c r="D1098" s="13"/>
    </row>
    <row r="1099" ht="12.75">
      <c r="D1099" s="13"/>
    </row>
    <row r="1100" ht="12.75">
      <c r="D1100" s="13"/>
    </row>
    <row r="1101" ht="12.75">
      <c r="D1101" s="13"/>
    </row>
    <row r="1102" ht="12.75">
      <c r="D1102" s="13"/>
    </row>
    <row r="1103" ht="12.75">
      <c r="D1103" s="13"/>
    </row>
    <row r="1104" ht="12.75">
      <c r="D1104" s="13"/>
    </row>
    <row r="1105" ht="12.75">
      <c r="D1105" s="13"/>
    </row>
    <row r="1106" ht="12.75">
      <c r="D1106" s="13"/>
    </row>
    <row r="1107" ht="12.75">
      <c r="D1107" s="13"/>
    </row>
    <row r="1108" ht="12.75">
      <c r="D1108" s="13"/>
    </row>
    <row r="1109" ht="12.75">
      <c r="D1109" s="13"/>
    </row>
    <row r="1110" ht="12.75">
      <c r="D1110" s="13"/>
    </row>
    <row r="1111" ht="12.75">
      <c r="D1111" s="13"/>
    </row>
    <row r="1112" ht="12.75">
      <c r="D1112" s="13"/>
    </row>
    <row r="1113" ht="12.75">
      <c r="D1113" s="13"/>
    </row>
    <row r="1114" ht="12.75">
      <c r="D1114" s="13"/>
    </row>
    <row r="1115" ht="12.75">
      <c r="D1115" s="13"/>
    </row>
    <row r="1116" ht="12.75">
      <c r="D1116" s="13"/>
    </row>
    <row r="1117" ht="12.75">
      <c r="D1117" s="13"/>
    </row>
    <row r="1118" ht="12.75">
      <c r="D1118" s="13"/>
    </row>
    <row r="1119" ht="12.75">
      <c r="D1119" s="13"/>
    </row>
    <row r="1120" ht="12.75">
      <c r="D1120" s="13"/>
    </row>
    <row r="1121" ht="12.75">
      <c r="D1121" s="13"/>
    </row>
    <row r="1122" ht="12.75">
      <c r="D1122" s="13"/>
    </row>
    <row r="1123" ht="12.75">
      <c r="D1123" s="13"/>
    </row>
    <row r="1124" ht="12.75">
      <c r="D1124" s="13"/>
    </row>
    <row r="1125" ht="12.75">
      <c r="D1125" s="13"/>
    </row>
    <row r="1126" ht="12.75">
      <c r="D1126" s="13"/>
    </row>
    <row r="1127" ht="12.75">
      <c r="D1127" s="13"/>
    </row>
    <row r="1128" ht="12.75">
      <c r="D1128" s="13"/>
    </row>
    <row r="1129" ht="12.75">
      <c r="D1129" s="13"/>
    </row>
    <row r="1130" ht="12.75">
      <c r="D1130" s="13"/>
    </row>
    <row r="1131" ht="12.75">
      <c r="D1131" s="13"/>
    </row>
    <row r="1132" ht="12.75">
      <c r="D1132" s="13"/>
    </row>
    <row r="1133" ht="12.75">
      <c r="D1133" s="13"/>
    </row>
    <row r="1134" ht="12.75">
      <c r="D1134" s="13"/>
    </row>
    <row r="1135" ht="12.75">
      <c r="D1135" s="13"/>
    </row>
    <row r="1136" ht="12.75">
      <c r="D1136" s="13"/>
    </row>
    <row r="1137" ht="12.75">
      <c r="D1137" s="13"/>
    </row>
    <row r="1138" ht="12.75">
      <c r="D1138" s="13"/>
    </row>
    <row r="1139" ht="12.75">
      <c r="D1139" s="13"/>
    </row>
    <row r="1140" ht="12.75">
      <c r="D1140" s="13"/>
    </row>
    <row r="1141" ht="12.75">
      <c r="D1141" s="13"/>
    </row>
    <row r="1142" ht="12.75">
      <c r="D1142" s="13"/>
    </row>
    <row r="1143" ht="12.75">
      <c r="D1143" s="13"/>
    </row>
    <row r="1144" ht="12.75">
      <c r="D1144" s="13"/>
    </row>
    <row r="1145" ht="12.75">
      <c r="D1145" s="13"/>
    </row>
    <row r="1146" ht="12.75">
      <c r="D1146" s="13"/>
    </row>
    <row r="1147" ht="12.75">
      <c r="D1147" s="13"/>
    </row>
    <row r="1148" ht="12.75">
      <c r="D1148" s="13"/>
    </row>
    <row r="1149" ht="12.75">
      <c r="D1149" s="13"/>
    </row>
    <row r="1150" ht="12.75">
      <c r="D1150" s="13"/>
    </row>
    <row r="1151" ht="12.75">
      <c r="D1151" s="13"/>
    </row>
  </sheetData>
  <mergeCells count="9">
    <mergeCell ref="A139:B139"/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6"/>
  <sheetViews>
    <sheetView workbookViewId="0" topLeftCell="A46">
      <selection activeCell="A62" sqref="A62"/>
    </sheetView>
  </sheetViews>
  <sheetFormatPr defaultColWidth="9.140625" defaultRowHeight="12.75"/>
  <cols>
    <col min="1" max="1" width="6.8515625" style="0" customWidth="1"/>
    <col min="2" max="2" width="18.28125" style="0" customWidth="1"/>
    <col min="3" max="3" width="8.28125" style="0" customWidth="1"/>
    <col min="4" max="4" width="11.00390625" style="0" customWidth="1"/>
    <col min="5" max="5" width="9.7109375" style="0" customWidth="1"/>
    <col min="6" max="6" width="16.57421875" style="0" customWidth="1"/>
    <col min="7" max="7" width="12.140625" style="0" customWidth="1"/>
    <col min="8" max="8" width="12.00390625" style="0" customWidth="1"/>
    <col min="9" max="9" width="13.421875" style="0" customWidth="1"/>
    <col min="10" max="10" width="11.28125" style="0" customWidth="1"/>
  </cols>
  <sheetData>
    <row r="1" spans="1:10" ht="13.5" thickBot="1">
      <c r="A1" s="1" t="s">
        <v>418</v>
      </c>
      <c r="B1" s="2"/>
      <c r="C1" s="3"/>
      <c r="D1" s="3"/>
      <c r="E1" s="4"/>
      <c r="F1" s="5"/>
      <c r="G1" s="6"/>
      <c r="H1" s="7"/>
      <c r="I1" s="8"/>
      <c r="J1" s="9"/>
    </row>
    <row r="2" spans="1:10" ht="12.75" customHeight="1">
      <c r="A2" s="79" t="s">
        <v>0</v>
      </c>
      <c r="B2" s="81" t="s">
        <v>1</v>
      </c>
      <c r="C2" s="83" t="s">
        <v>2</v>
      </c>
      <c r="D2" s="85" t="s">
        <v>3</v>
      </c>
      <c r="E2" s="89" t="s">
        <v>4</v>
      </c>
      <c r="F2" s="91" t="s">
        <v>10</v>
      </c>
      <c r="G2" s="93" t="s">
        <v>5</v>
      </c>
      <c r="H2" s="94"/>
      <c r="I2" s="95"/>
      <c r="J2" s="77" t="s">
        <v>6</v>
      </c>
    </row>
    <row r="3" spans="1:10" ht="45.75" customHeight="1" thickBot="1">
      <c r="A3" s="80"/>
      <c r="B3" s="82"/>
      <c r="C3" s="84"/>
      <c r="D3" s="86"/>
      <c r="E3" s="90"/>
      <c r="F3" s="92"/>
      <c r="G3" s="10" t="s">
        <v>7</v>
      </c>
      <c r="H3" s="11" t="s">
        <v>8</v>
      </c>
      <c r="I3" s="12" t="s">
        <v>9</v>
      </c>
      <c r="J3" s="78"/>
    </row>
    <row r="4" spans="1:10" ht="12.75">
      <c r="A4" s="47" t="s">
        <v>40</v>
      </c>
      <c r="B4" s="58" t="s">
        <v>368</v>
      </c>
      <c r="C4" s="22">
        <v>43</v>
      </c>
      <c r="D4" s="57">
        <f>(C4/J4)*100</f>
        <v>4.244817374136229</v>
      </c>
      <c r="E4" s="22">
        <v>0</v>
      </c>
      <c r="F4" s="59">
        <v>0</v>
      </c>
      <c r="G4" s="31">
        <v>7348</v>
      </c>
      <c r="H4" s="31">
        <v>2391</v>
      </c>
      <c r="I4" s="57">
        <v>36.72260612043436</v>
      </c>
      <c r="J4" s="39">
        <v>1013</v>
      </c>
    </row>
    <row r="5" spans="1:10" ht="12.75">
      <c r="A5" s="48" t="s">
        <v>41</v>
      </c>
      <c r="B5" s="34" t="s">
        <v>369</v>
      </c>
      <c r="C5" s="30">
        <v>434</v>
      </c>
      <c r="D5" s="21">
        <f aca="true" t="shared" si="0" ref="D5:D58">(C5/J5)*100</f>
        <v>7.094981199934608</v>
      </c>
      <c r="E5" s="19">
        <v>8</v>
      </c>
      <c r="F5" s="37">
        <v>4</v>
      </c>
      <c r="G5" s="32">
        <v>32913</v>
      </c>
      <c r="H5" s="20">
        <v>6090</v>
      </c>
      <c r="I5" s="21">
        <v>19.045283635769167</v>
      </c>
      <c r="J5" s="37">
        <v>6117</v>
      </c>
    </row>
    <row r="6" spans="1:10" ht="12.75">
      <c r="A6" s="48" t="s">
        <v>42</v>
      </c>
      <c r="B6" s="34" t="s">
        <v>370</v>
      </c>
      <c r="C6" s="30">
        <v>269</v>
      </c>
      <c r="D6" s="21">
        <f t="shared" si="0"/>
        <v>14.493534482758621</v>
      </c>
      <c r="E6" s="19">
        <v>1</v>
      </c>
      <c r="F6" s="37">
        <v>0</v>
      </c>
      <c r="G6" s="32">
        <v>11575</v>
      </c>
      <c r="H6" s="20">
        <v>2760</v>
      </c>
      <c r="I6" s="21">
        <v>31.896551724137932</v>
      </c>
      <c r="J6" s="37">
        <v>1856</v>
      </c>
    </row>
    <row r="7" spans="1:10" ht="12.75">
      <c r="A7" s="48" t="s">
        <v>66</v>
      </c>
      <c r="B7" s="34" t="s">
        <v>371</v>
      </c>
      <c r="C7" s="30">
        <v>133</v>
      </c>
      <c r="D7" s="21">
        <f t="shared" si="0"/>
        <v>14.331896551724139</v>
      </c>
      <c r="E7" s="19">
        <v>0</v>
      </c>
      <c r="F7" s="37">
        <v>0</v>
      </c>
      <c r="G7" s="32">
        <v>7374</v>
      </c>
      <c r="H7" s="20">
        <v>1767</v>
      </c>
      <c r="I7" s="21">
        <v>23.814655172413794</v>
      </c>
      <c r="J7" s="37">
        <v>928</v>
      </c>
    </row>
    <row r="8" spans="1:10" ht="12.75">
      <c r="A8" s="48" t="s">
        <v>43</v>
      </c>
      <c r="B8" s="34" t="s">
        <v>372</v>
      </c>
      <c r="C8" s="30">
        <v>19</v>
      </c>
      <c r="D8" s="21">
        <f t="shared" si="0"/>
        <v>1.2353706111833551</v>
      </c>
      <c r="E8" s="19">
        <v>0</v>
      </c>
      <c r="F8" s="37">
        <v>0</v>
      </c>
      <c r="G8" s="32">
        <v>11150</v>
      </c>
      <c r="H8" s="20">
        <v>4022</v>
      </c>
      <c r="I8" s="21">
        <v>20.676202860858258</v>
      </c>
      <c r="J8" s="37">
        <v>1538</v>
      </c>
    </row>
    <row r="9" spans="1:10" ht="12.75">
      <c r="A9" s="48" t="s">
        <v>44</v>
      </c>
      <c r="B9" s="34" t="s">
        <v>373</v>
      </c>
      <c r="C9" s="30">
        <v>388</v>
      </c>
      <c r="D9" s="21">
        <f t="shared" si="0"/>
        <v>5.972906403940887</v>
      </c>
      <c r="E9" s="19">
        <v>3</v>
      </c>
      <c r="F9" s="37">
        <v>0</v>
      </c>
      <c r="G9" s="32">
        <v>45615</v>
      </c>
      <c r="H9" s="20">
        <v>15262</v>
      </c>
      <c r="I9" s="21">
        <v>27.786330049261082</v>
      </c>
      <c r="J9" s="37">
        <v>6496</v>
      </c>
    </row>
    <row r="10" spans="1:10" ht="12.75">
      <c r="A10" s="48" t="s">
        <v>45</v>
      </c>
      <c r="B10" s="34" t="s">
        <v>374</v>
      </c>
      <c r="C10" s="30">
        <v>59</v>
      </c>
      <c r="D10" s="21">
        <f t="shared" si="0"/>
        <v>12.82608695652174</v>
      </c>
      <c r="E10" s="19">
        <v>1</v>
      </c>
      <c r="F10" s="37">
        <v>0</v>
      </c>
      <c r="G10" s="32">
        <v>3848</v>
      </c>
      <c r="H10" s="20">
        <v>1193</v>
      </c>
      <c r="I10" s="21">
        <v>29.347826086956523</v>
      </c>
      <c r="J10" s="37">
        <v>460</v>
      </c>
    </row>
    <row r="11" spans="1:10" ht="12.75">
      <c r="A11" s="48" t="s">
        <v>46</v>
      </c>
      <c r="B11" s="34" t="s">
        <v>375</v>
      </c>
      <c r="C11" s="30">
        <v>198</v>
      </c>
      <c r="D11" s="21">
        <f t="shared" si="0"/>
        <v>25.74772431729519</v>
      </c>
      <c r="E11" s="19">
        <v>0</v>
      </c>
      <c r="F11" s="37">
        <v>0</v>
      </c>
      <c r="G11" s="32">
        <v>4836</v>
      </c>
      <c r="H11" s="20">
        <v>863</v>
      </c>
      <c r="I11" s="21">
        <v>38.8816644993498</v>
      </c>
      <c r="J11" s="37">
        <v>769</v>
      </c>
    </row>
    <row r="12" spans="1:10" ht="12.75">
      <c r="A12" s="48" t="s">
        <v>47</v>
      </c>
      <c r="B12" s="34" t="s">
        <v>376</v>
      </c>
      <c r="C12" s="30">
        <v>52</v>
      </c>
      <c r="D12" s="21">
        <f t="shared" si="0"/>
        <v>10.196078431372548</v>
      </c>
      <c r="E12" s="19">
        <v>3</v>
      </c>
      <c r="F12" s="37">
        <v>1</v>
      </c>
      <c r="G12" s="32">
        <v>3661</v>
      </c>
      <c r="H12" s="20">
        <v>1305</v>
      </c>
      <c r="I12" s="21">
        <v>26.862745098039216</v>
      </c>
      <c r="J12" s="37">
        <v>510</v>
      </c>
    </row>
    <row r="13" spans="1:10" ht="12.75">
      <c r="A13" s="48" t="s">
        <v>48</v>
      </c>
      <c r="B13" s="34" t="s">
        <v>135</v>
      </c>
      <c r="C13" s="30">
        <v>639</v>
      </c>
      <c r="D13" s="21">
        <f t="shared" si="0"/>
        <v>20.337364735837046</v>
      </c>
      <c r="E13" s="19">
        <v>5</v>
      </c>
      <c r="F13" s="37">
        <v>0</v>
      </c>
      <c r="G13" s="32">
        <v>21616</v>
      </c>
      <c r="H13" s="20">
        <v>8200</v>
      </c>
      <c r="I13" s="21">
        <v>34.532145130490136</v>
      </c>
      <c r="J13" s="37">
        <v>3142</v>
      </c>
    </row>
    <row r="14" spans="1:10" ht="12.75">
      <c r="A14" s="48" t="s">
        <v>49</v>
      </c>
      <c r="B14" s="34" t="s">
        <v>377</v>
      </c>
      <c r="C14" s="30">
        <v>55</v>
      </c>
      <c r="D14" s="21">
        <f t="shared" si="0"/>
        <v>12.557077625570775</v>
      </c>
      <c r="E14" s="19">
        <v>0</v>
      </c>
      <c r="F14" s="37">
        <v>0</v>
      </c>
      <c r="G14" s="32">
        <v>3621</v>
      </c>
      <c r="H14" s="20">
        <v>1102</v>
      </c>
      <c r="I14" s="21">
        <v>22.146118721461185</v>
      </c>
      <c r="J14" s="37">
        <v>438</v>
      </c>
    </row>
    <row r="15" spans="1:10" ht="12.75">
      <c r="A15" s="48" t="s">
        <v>50</v>
      </c>
      <c r="B15" s="34" t="s">
        <v>378</v>
      </c>
      <c r="C15" s="30">
        <v>112</v>
      </c>
      <c r="D15" s="21">
        <f t="shared" si="0"/>
        <v>12.32123212321232</v>
      </c>
      <c r="E15" s="19">
        <v>0</v>
      </c>
      <c r="F15" s="37">
        <v>0</v>
      </c>
      <c r="G15" s="32">
        <v>6105</v>
      </c>
      <c r="H15" s="20">
        <v>1044</v>
      </c>
      <c r="I15" s="21">
        <v>20.792079207920793</v>
      </c>
      <c r="J15" s="37">
        <v>909</v>
      </c>
    </row>
    <row r="16" spans="1:10" ht="12.75">
      <c r="A16" s="48" t="s">
        <v>51</v>
      </c>
      <c r="B16" s="34" t="s">
        <v>379</v>
      </c>
      <c r="C16" s="30">
        <v>425</v>
      </c>
      <c r="D16" s="21">
        <f t="shared" si="0"/>
        <v>18.738977072310405</v>
      </c>
      <c r="E16" s="19">
        <v>5</v>
      </c>
      <c r="F16" s="37">
        <v>0</v>
      </c>
      <c r="G16" s="32">
        <v>17644</v>
      </c>
      <c r="H16" s="20">
        <v>4893</v>
      </c>
      <c r="I16" s="21">
        <v>31.261022927689595</v>
      </c>
      <c r="J16" s="37">
        <v>2268</v>
      </c>
    </row>
    <row r="17" spans="1:10" ht="12.75">
      <c r="A17" s="48" t="s">
        <v>52</v>
      </c>
      <c r="B17" s="34" t="s">
        <v>380</v>
      </c>
      <c r="C17" s="30">
        <v>173</v>
      </c>
      <c r="D17" s="21">
        <f t="shared" si="0"/>
        <v>11.42668428005284</v>
      </c>
      <c r="E17" s="19">
        <v>1</v>
      </c>
      <c r="F17" s="37">
        <v>0</v>
      </c>
      <c r="G17" s="32">
        <v>11185</v>
      </c>
      <c r="H17" s="20">
        <v>1892</v>
      </c>
      <c r="I17" s="21">
        <v>18.428005284015853</v>
      </c>
      <c r="J17" s="37">
        <v>1514</v>
      </c>
    </row>
    <row r="18" spans="1:10" ht="12.75">
      <c r="A18" s="48" t="s">
        <v>53</v>
      </c>
      <c r="B18" s="34" t="s">
        <v>381</v>
      </c>
      <c r="C18" s="30">
        <v>24</v>
      </c>
      <c r="D18" s="21">
        <f t="shared" si="0"/>
        <v>1.149976042165788</v>
      </c>
      <c r="E18" s="19">
        <v>0</v>
      </c>
      <c r="F18" s="37">
        <v>0</v>
      </c>
      <c r="G18" s="32">
        <v>14728</v>
      </c>
      <c r="H18" s="20">
        <v>4925</v>
      </c>
      <c r="I18" s="21">
        <v>18.59127934834691</v>
      </c>
      <c r="J18" s="37">
        <v>2087</v>
      </c>
    </row>
    <row r="19" spans="1:10" ht="12.75">
      <c r="A19" s="48" t="s">
        <v>54</v>
      </c>
      <c r="B19" s="34" t="s">
        <v>382</v>
      </c>
      <c r="C19" s="30">
        <v>136</v>
      </c>
      <c r="D19" s="21">
        <f t="shared" si="0"/>
        <v>14.48349307774228</v>
      </c>
      <c r="E19" s="19">
        <v>0</v>
      </c>
      <c r="F19" s="37">
        <v>0</v>
      </c>
      <c r="G19" s="32">
        <v>7115</v>
      </c>
      <c r="H19" s="20">
        <v>1481</v>
      </c>
      <c r="I19" s="21">
        <v>11.182108626198083</v>
      </c>
      <c r="J19" s="37">
        <v>939</v>
      </c>
    </row>
    <row r="20" spans="1:10" ht="12.75">
      <c r="A20" s="48" t="s">
        <v>55</v>
      </c>
      <c r="B20" s="34" t="s">
        <v>383</v>
      </c>
      <c r="C20" s="30">
        <v>429</v>
      </c>
      <c r="D20" s="21">
        <f t="shared" si="0"/>
        <v>9.029677962534203</v>
      </c>
      <c r="E20" s="19">
        <v>5</v>
      </c>
      <c r="F20" s="37">
        <v>2</v>
      </c>
      <c r="G20" s="32">
        <v>31112</v>
      </c>
      <c r="H20" s="20">
        <v>12487</v>
      </c>
      <c r="I20" s="21">
        <v>25.931382866764892</v>
      </c>
      <c r="J20" s="37">
        <v>4751</v>
      </c>
    </row>
    <row r="21" spans="1:10" ht="12.75">
      <c r="A21" s="48" t="s">
        <v>56</v>
      </c>
      <c r="B21" s="34" t="s">
        <v>384</v>
      </c>
      <c r="C21" s="30">
        <v>180</v>
      </c>
      <c r="D21" s="21">
        <f t="shared" si="0"/>
        <v>9.1324200913242</v>
      </c>
      <c r="E21" s="19">
        <v>0</v>
      </c>
      <c r="F21" s="37">
        <v>0</v>
      </c>
      <c r="G21" s="32">
        <v>12245</v>
      </c>
      <c r="H21" s="20">
        <v>1863</v>
      </c>
      <c r="I21" s="21">
        <v>23.338406900050735</v>
      </c>
      <c r="J21" s="37">
        <v>1971</v>
      </c>
    </row>
    <row r="22" spans="1:10" ht="12.75">
      <c r="A22" s="48" t="s">
        <v>57</v>
      </c>
      <c r="B22" s="34" t="s">
        <v>142</v>
      </c>
      <c r="C22" s="30">
        <v>143</v>
      </c>
      <c r="D22" s="21">
        <f t="shared" si="0"/>
        <v>4.593639575971731</v>
      </c>
      <c r="E22" s="19">
        <v>0</v>
      </c>
      <c r="F22" s="37">
        <v>0</v>
      </c>
      <c r="G22" s="32">
        <v>17623</v>
      </c>
      <c r="H22" s="20">
        <v>3440</v>
      </c>
      <c r="I22" s="21">
        <v>13.33119177642146</v>
      </c>
      <c r="J22" s="37">
        <v>3113</v>
      </c>
    </row>
    <row r="23" spans="1:10" ht="12.75">
      <c r="A23" s="48" t="s">
        <v>63</v>
      </c>
      <c r="B23" s="34" t="s">
        <v>385</v>
      </c>
      <c r="C23" s="30">
        <v>2119</v>
      </c>
      <c r="D23" s="21">
        <f t="shared" si="0"/>
        <v>15.663808397397988</v>
      </c>
      <c r="E23" s="19">
        <v>13</v>
      </c>
      <c r="F23" s="37">
        <v>1</v>
      </c>
      <c r="G23" s="32">
        <v>93788</v>
      </c>
      <c r="H23" s="20">
        <v>28254</v>
      </c>
      <c r="I23" s="21">
        <v>24.039030159668833</v>
      </c>
      <c r="J23" s="37">
        <v>13528</v>
      </c>
    </row>
    <row r="24" spans="1:10" ht="12.75">
      <c r="A24" s="48" t="s">
        <v>62</v>
      </c>
      <c r="B24" s="34" t="s">
        <v>386</v>
      </c>
      <c r="C24" s="30">
        <v>289</v>
      </c>
      <c r="D24" s="21">
        <f t="shared" si="0"/>
        <v>25.328659070990362</v>
      </c>
      <c r="E24" s="19">
        <v>10</v>
      </c>
      <c r="F24" s="37">
        <v>3</v>
      </c>
      <c r="G24" s="32">
        <v>7944</v>
      </c>
      <c r="H24" s="20">
        <v>2954</v>
      </c>
      <c r="I24" s="21">
        <v>29.447852760736197</v>
      </c>
      <c r="J24" s="37">
        <v>1141</v>
      </c>
    </row>
    <row r="25" spans="1:10" ht="12.75">
      <c r="A25" s="48" t="s">
        <v>61</v>
      </c>
      <c r="B25" s="34" t="s">
        <v>387</v>
      </c>
      <c r="C25" s="30">
        <v>158</v>
      </c>
      <c r="D25" s="21">
        <f t="shared" si="0"/>
        <v>9.875</v>
      </c>
      <c r="E25" s="19">
        <v>1</v>
      </c>
      <c r="F25" s="37">
        <v>0</v>
      </c>
      <c r="G25" s="32">
        <v>9846</v>
      </c>
      <c r="H25" s="20">
        <v>1613</v>
      </c>
      <c r="I25" s="21">
        <v>42.875</v>
      </c>
      <c r="J25" s="37">
        <v>1600</v>
      </c>
    </row>
    <row r="26" spans="1:10" ht="12.75">
      <c r="A26" s="48" t="s">
        <v>60</v>
      </c>
      <c r="B26" s="34" t="s">
        <v>388</v>
      </c>
      <c r="C26" s="30">
        <v>291</v>
      </c>
      <c r="D26" s="21">
        <f t="shared" si="0"/>
        <v>11.106870229007633</v>
      </c>
      <c r="E26" s="19">
        <v>3</v>
      </c>
      <c r="F26" s="37">
        <v>0</v>
      </c>
      <c r="G26" s="32">
        <v>16807</v>
      </c>
      <c r="H26" s="20">
        <v>4326</v>
      </c>
      <c r="I26" s="21">
        <v>35.61068702290076</v>
      </c>
      <c r="J26" s="37">
        <v>2620</v>
      </c>
    </row>
    <row r="27" spans="1:10" ht="12.75">
      <c r="A27" s="48" t="s">
        <v>59</v>
      </c>
      <c r="B27" s="34" t="s">
        <v>389</v>
      </c>
      <c r="C27" s="30">
        <v>210</v>
      </c>
      <c r="D27" s="21">
        <f t="shared" si="0"/>
        <v>11.837655016910936</v>
      </c>
      <c r="E27" s="19">
        <v>3</v>
      </c>
      <c r="F27" s="37">
        <v>4</v>
      </c>
      <c r="G27" s="32">
        <v>13582</v>
      </c>
      <c r="H27" s="20">
        <v>6267</v>
      </c>
      <c r="I27" s="21">
        <v>58.173618940248026</v>
      </c>
      <c r="J27" s="37">
        <v>1774</v>
      </c>
    </row>
    <row r="28" spans="1:10" ht="12.75">
      <c r="A28" s="48" t="s">
        <v>67</v>
      </c>
      <c r="B28" s="34" t="s">
        <v>390</v>
      </c>
      <c r="C28" s="30">
        <v>145</v>
      </c>
      <c r="D28" s="21">
        <f t="shared" si="0"/>
        <v>4.302670623145401</v>
      </c>
      <c r="E28" s="19">
        <v>2</v>
      </c>
      <c r="F28" s="37">
        <v>4</v>
      </c>
      <c r="G28" s="32">
        <v>26660</v>
      </c>
      <c r="H28" s="20">
        <v>11346</v>
      </c>
      <c r="I28" s="21">
        <v>23.501483679525222</v>
      </c>
      <c r="J28" s="37">
        <v>3370</v>
      </c>
    </row>
    <row r="29" spans="1:10" ht="12.75">
      <c r="A29" s="48" t="s">
        <v>68</v>
      </c>
      <c r="B29" s="34" t="s">
        <v>391</v>
      </c>
      <c r="C29" s="30">
        <v>9</v>
      </c>
      <c r="D29" s="21">
        <f t="shared" si="0"/>
        <v>0.3834682573498083</v>
      </c>
      <c r="E29" s="19">
        <v>0</v>
      </c>
      <c r="F29" s="37">
        <v>0</v>
      </c>
      <c r="G29" s="32">
        <v>15814</v>
      </c>
      <c r="H29" s="20">
        <v>6425</v>
      </c>
      <c r="I29" s="21">
        <v>28.248828291435874</v>
      </c>
      <c r="J29" s="37">
        <v>2347</v>
      </c>
    </row>
    <row r="30" spans="1:10" ht="12.75">
      <c r="A30" s="48" t="s">
        <v>69</v>
      </c>
      <c r="B30" s="34" t="s">
        <v>392</v>
      </c>
      <c r="C30" s="30">
        <v>201</v>
      </c>
      <c r="D30" s="21">
        <f t="shared" si="0"/>
        <v>10.888407367280607</v>
      </c>
      <c r="E30" s="19">
        <v>0</v>
      </c>
      <c r="F30" s="37">
        <v>0</v>
      </c>
      <c r="G30" s="32">
        <v>12056</v>
      </c>
      <c r="H30" s="20">
        <v>2789</v>
      </c>
      <c r="I30" s="21">
        <v>24.37703141928494</v>
      </c>
      <c r="J30" s="37">
        <v>1846</v>
      </c>
    </row>
    <row r="31" spans="1:10" ht="12.75">
      <c r="A31" s="48" t="s">
        <v>70</v>
      </c>
      <c r="B31" s="34" t="s">
        <v>152</v>
      </c>
      <c r="C31" s="30">
        <v>537</v>
      </c>
      <c r="D31" s="21">
        <f t="shared" si="0"/>
        <v>12.119160460392688</v>
      </c>
      <c r="E31" s="19">
        <v>2</v>
      </c>
      <c r="F31" s="37">
        <v>0</v>
      </c>
      <c r="G31" s="32">
        <v>30143</v>
      </c>
      <c r="H31" s="20">
        <v>8859</v>
      </c>
      <c r="I31" s="21">
        <v>30.3768900925299</v>
      </c>
      <c r="J31" s="37">
        <v>4431</v>
      </c>
    </row>
    <row r="32" spans="1:10" ht="12.75">
      <c r="A32" s="48" t="s">
        <v>71</v>
      </c>
      <c r="B32" s="34" t="s">
        <v>393</v>
      </c>
      <c r="C32" s="30">
        <v>301</v>
      </c>
      <c r="D32" s="21">
        <f t="shared" si="0"/>
        <v>16.91011235955056</v>
      </c>
      <c r="E32" s="19">
        <v>1</v>
      </c>
      <c r="F32" s="37">
        <v>1</v>
      </c>
      <c r="G32" s="32">
        <v>12094</v>
      </c>
      <c r="H32" s="20">
        <v>3552</v>
      </c>
      <c r="I32" s="21">
        <v>19.831460674157302</v>
      </c>
      <c r="J32" s="37">
        <v>1780</v>
      </c>
    </row>
    <row r="33" spans="1:10" ht="12.75">
      <c r="A33" s="48" t="s">
        <v>72</v>
      </c>
      <c r="B33" s="34" t="s">
        <v>394</v>
      </c>
      <c r="C33" s="30">
        <v>87</v>
      </c>
      <c r="D33" s="21">
        <f t="shared" si="0"/>
        <v>4.334828101644246</v>
      </c>
      <c r="E33" s="19">
        <v>0</v>
      </c>
      <c r="F33" s="37">
        <v>0</v>
      </c>
      <c r="G33" s="32">
        <v>12898</v>
      </c>
      <c r="H33" s="20">
        <v>2472</v>
      </c>
      <c r="I33" s="21">
        <v>45.04235176880917</v>
      </c>
      <c r="J33" s="37">
        <v>2007</v>
      </c>
    </row>
    <row r="34" spans="1:10" ht="12.75">
      <c r="A34" s="48" t="s">
        <v>73</v>
      </c>
      <c r="B34" s="34" t="s">
        <v>395</v>
      </c>
      <c r="C34" s="30">
        <v>442</v>
      </c>
      <c r="D34" s="21">
        <f t="shared" si="0"/>
        <v>8.974619289340101</v>
      </c>
      <c r="E34" s="19">
        <v>3</v>
      </c>
      <c r="F34" s="37">
        <v>1</v>
      </c>
      <c r="G34" s="32">
        <v>36695</v>
      </c>
      <c r="H34" s="20">
        <v>9253</v>
      </c>
      <c r="I34" s="21">
        <v>23.675126903553302</v>
      </c>
      <c r="J34" s="37">
        <v>4925</v>
      </c>
    </row>
    <row r="35" spans="1:10" ht="12.75">
      <c r="A35" s="48" t="s">
        <v>74</v>
      </c>
      <c r="B35" s="34" t="s">
        <v>154</v>
      </c>
      <c r="C35" s="30">
        <v>123</v>
      </c>
      <c r="D35" s="21">
        <f t="shared" si="0"/>
        <v>13.86696730552424</v>
      </c>
      <c r="E35" s="19">
        <v>1</v>
      </c>
      <c r="F35" s="37">
        <v>0</v>
      </c>
      <c r="G35" s="32">
        <v>7267</v>
      </c>
      <c r="H35" s="20">
        <v>1857</v>
      </c>
      <c r="I35" s="21">
        <v>24.46448703494927</v>
      </c>
      <c r="J35" s="37">
        <v>887</v>
      </c>
    </row>
    <row r="36" spans="1:10" ht="12.75">
      <c r="A36" s="48" t="s">
        <v>75</v>
      </c>
      <c r="B36" s="34" t="s">
        <v>396</v>
      </c>
      <c r="C36" s="30">
        <v>147</v>
      </c>
      <c r="D36" s="21">
        <f t="shared" si="0"/>
        <v>13.560885608856088</v>
      </c>
      <c r="E36" s="19">
        <v>1</v>
      </c>
      <c r="F36" s="37">
        <v>0</v>
      </c>
      <c r="G36" s="32">
        <v>8076</v>
      </c>
      <c r="H36" s="20">
        <v>1545</v>
      </c>
      <c r="I36" s="21">
        <v>12.822878228782288</v>
      </c>
      <c r="J36" s="37">
        <v>1084</v>
      </c>
    </row>
    <row r="37" spans="1:10" ht="12.75">
      <c r="A37" s="48" t="s">
        <v>76</v>
      </c>
      <c r="B37" s="34" t="s">
        <v>397</v>
      </c>
      <c r="C37" s="30">
        <v>395</v>
      </c>
      <c r="D37" s="21">
        <f t="shared" si="0"/>
        <v>24.114774114774114</v>
      </c>
      <c r="E37" s="19">
        <v>0</v>
      </c>
      <c r="F37" s="37">
        <v>0</v>
      </c>
      <c r="G37" s="32">
        <v>12406</v>
      </c>
      <c r="H37" s="20">
        <v>2502</v>
      </c>
      <c r="I37" s="21">
        <v>27.228327228327228</v>
      </c>
      <c r="J37" s="37">
        <v>1638</v>
      </c>
    </row>
    <row r="38" spans="1:10" ht="12.75">
      <c r="A38" s="48" t="s">
        <v>77</v>
      </c>
      <c r="B38" s="34" t="s">
        <v>398</v>
      </c>
      <c r="C38" s="30">
        <v>6</v>
      </c>
      <c r="D38" s="21">
        <f t="shared" si="0"/>
        <v>0.19646365422396855</v>
      </c>
      <c r="E38" s="19">
        <v>1</v>
      </c>
      <c r="F38" s="37">
        <v>1</v>
      </c>
      <c r="G38" s="32">
        <v>22166</v>
      </c>
      <c r="H38" s="20">
        <v>11634</v>
      </c>
      <c r="I38" s="21">
        <v>24.03405370006549</v>
      </c>
      <c r="J38" s="37">
        <v>3054</v>
      </c>
    </row>
    <row r="39" spans="1:10" ht="12.75">
      <c r="A39" s="48" t="s">
        <v>78</v>
      </c>
      <c r="B39" s="34" t="s">
        <v>399</v>
      </c>
      <c r="C39" s="30">
        <v>65</v>
      </c>
      <c r="D39" s="21">
        <f t="shared" si="0"/>
        <v>12.149532710280374</v>
      </c>
      <c r="E39" s="19">
        <v>1</v>
      </c>
      <c r="F39" s="37">
        <v>0</v>
      </c>
      <c r="G39" s="32">
        <v>5102</v>
      </c>
      <c r="H39" s="20">
        <v>1477</v>
      </c>
      <c r="I39" s="21">
        <v>20</v>
      </c>
      <c r="J39" s="37">
        <v>535</v>
      </c>
    </row>
    <row r="40" spans="1:10" ht="12.75">
      <c r="A40" s="48" t="s">
        <v>79</v>
      </c>
      <c r="B40" s="34" t="s">
        <v>400</v>
      </c>
      <c r="C40" s="30">
        <v>32</v>
      </c>
      <c r="D40" s="21">
        <f t="shared" si="0"/>
        <v>6.165703275529865</v>
      </c>
      <c r="E40" s="19">
        <v>3</v>
      </c>
      <c r="F40" s="37">
        <v>1</v>
      </c>
      <c r="G40" s="32">
        <v>3214</v>
      </c>
      <c r="H40" s="20">
        <v>831</v>
      </c>
      <c r="I40" s="21">
        <v>26.589595375722542</v>
      </c>
      <c r="J40" s="37">
        <v>519</v>
      </c>
    </row>
    <row r="41" spans="1:10" ht="12.75">
      <c r="A41" s="48" t="s">
        <v>80</v>
      </c>
      <c r="B41" s="34" t="s">
        <v>401</v>
      </c>
      <c r="C41" s="30">
        <v>47</v>
      </c>
      <c r="D41" s="21">
        <f t="shared" si="0"/>
        <v>8.392857142857142</v>
      </c>
      <c r="E41" s="19">
        <v>0</v>
      </c>
      <c r="F41" s="37">
        <v>0</v>
      </c>
      <c r="G41" s="32">
        <v>7594</v>
      </c>
      <c r="H41" s="20">
        <v>1714</v>
      </c>
      <c r="I41" s="21">
        <v>18.392857142857146</v>
      </c>
      <c r="J41" s="37">
        <v>560</v>
      </c>
    </row>
    <row r="42" spans="1:10" ht="12.75">
      <c r="A42" s="48" t="s">
        <v>81</v>
      </c>
      <c r="B42" s="34" t="s">
        <v>402</v>
      </c>
      <c r="C42" s="30">
        <v>211</v>
      </c>
      <c r="D42" s="21">
        <f t="shared" si="0"/>
        <v>10.645812310797174</v>
      </c>
      <c r="E42" s="19">
        <v>7</v>
      </c>
      <c r="F42" s="37">
        <v>2</v>
      </c>
      <c r="G42" s="32">
        <v>13444</v>
      </c>
      <c r="H42" s="20">
        <v>3939</v>
      </c>
      <c r="I42" s="21">
        <v>28.910191725529767</v>
      </c>
      <c r="J42" s="37">
        <v>1982</v>
      </c>
    </row>
    <row r="43" spans="1:10" ht="12.75">
      <c r="A43" s="48" t="s">
        <v>82</v>
      </c>
      <c r="B43" s="34" t="s">
        <v>403</v>
      </c>
      <c r="C43" s="30">
        <v>410</v>
      </c>
      <c r="D43" s="21">
        <f t="shared" si="0"/>
        <v>10.161090458488228</v>
      </c>
      <c r="E43" s="19">
        <v>0</v>
      </c>
      <c r="F43" s="37">
        <v>0</v>
      </c>
      <c r="G43" s="32">
        <v>21621</v>
      </c>
      <c r="H43" s="20">
        <v>2547</v>
      </c>
      <c r="I43" s="21">
        <v>13.234200743494423</v>
      </c>
      <c r="J43" s="37">
        <v>4035</v>
      </c>
    </row>
    <row r="44" spans="1:10" ht="12.75">
      <c r="A44" s="48" t="s">
        <v>83</v>
      </c>
      <c r="B44" s="34" t="s">
        <v>404</v>
      </c>
      <c r="C44" s="30">
        <v>901</v>
      </c>
      <c r="D44" s="21">
        <f t="shared" si="0"/>
        <v>17.306953515174797</v>
      </c>
      <c r="E44" s="19">
        <v>6</v>
      </c>
      <c r="F44" s="37">
        <v>0</v>
      </c>
      <c r="G44" s="32">
        <v>35678</v>
      </c>
      <c r="H44" s="20">
        <v>9198</v>
      </c>
      <c r="I44" s="21">
        <v>31.233192470226662</v>
      </c>
      <c r="J44" s="37">
        <v>5206</v>
      </c>
    </row>
    <row r="45" spans="1:10" ht="12.75">
      <c r="A45" s="48" t="s">
        <v>84</v>
      </c>
      <c r="B45" s="34" t="s">
        <v>405</v>
      </c>
      <c r="C45" s="30">
        <v>49</v>
      </c>
      <c r="D45" s="21">
        <f t="shared" si="0"/>
        <v>2.7512633352049414</v>
      </c>
      <c r="E45" s="19">
        <v>1</v>
      </c>
      <c r="F45" s="37">
        <v>1</v>
      </c>
      <c r="G45" s="32">
        <v>13478</v>
      </c>
      <c r="H45" s="20">
        <v>3831</v>
      </c>
      <c r="I45" s="21">
        <v>24.312184166198765</v>
      </c>
      <c r="J45" s="37">
        <v>1781</v>
      </c>
    </row>
    <row r="46" spans="1:10" ht="12.75">
      <c r="A46" s="48" t="s">
        <v>85</v>
      </c>
      <c r="B46" s="34" t="s">
        <v>406</v>
      </c>
      <c r="C46" s="30">
        <v>54</v>
      </c>
      <c r="D46" s="21">
        <f t="shared" si="0"/>
        <v>7.860262008733625</v>
      </c>
      <c r="E46" s="19">
        <v>2</v>
      </c>
      <c r="F46" s="37">
        <v>1</v>
      </c>
      <c r="G46" s="32">
        <v>5513</v>
      </c>
      <c r="H46" s="20">
        <v>2097</v>
      </c>
      <c r="I46" s="21">
        <v>22.852983988355167</v>
      </c>
      <c r="J46" s="37">
        <v>687</v>
      </c>
    </row>
    <row r="47" spans="1:10" ht="12.75">
      <c r="A47" s="48" t="s">
        <v>86</v>
      </c>
      <c r="B47" s="34" t="s">
        <v>407</v>
      </c>
      <c r="C47" s="30">
        <v>44</v>
      </c>
      <c r="D47" s="21">
        <f t="shared" si="0"/>
        <v>4.234841193455245</v>
      </c>
      <c r="E47" s="19">
        <v>0</v>
      </c>
      <c r="F47" s="37">
        <v>0</v>
      </c>
      <c r="G47" s="32">
        <v>7360</v>
      </c>
      <c r="H47" s="20">
        <v>2255</v>
      </c>
      <c r="I47" s="21">
        <v>36.66987487969201</v>
      </c>
      <c r="J47" s="37">
        <v>1039</v>
      </c>
    </row>
    <row r="48" spans="1:10" ht="12.75">
      <c r="A48" s="48" t="s">
        <v>87</v>
      </c>
      <c r="B48" s="34" t="s">
        <v>408</v>
      </c>
      <c r="C48" s="30">
        <v>67</v>
      </c>
      <c r="D48" s="21">
        <f t="shared" si="0"/>
        <v>8.957219251336898</v>
      </c>
      <c r="E48" s="19">
        <v>2</v>
      </c>
      <c r="F48" s="37">
        <v>0</v>
      </c>
      <c r="G48" s="32">
        <v>7331</v>
      </c>
      <c r="H48" s="20">
        <v>2280</v>
      </c>
      <c r="I48" s="21">
        <v>33.9572192513369</v>
      </c>
      <c r="J48" s="37">
        <v>748</v>
      </c>
    </row>
    <row r="49" spans="1:10" ht="12.75">
      <c r="A49" s="48" t="s">
        <v>88</v>
      </c>
      <c r="B49" s="34" t="s">
        <v>409</v>
      </c>
      <c r="C49" s="30">
        <v>103</v>
      </c>
      <c r="D49" s="21">
        <f t="shared" si="0"/>
        <v>9.44954128440367</v>
      </c>
      <c r="E49" s="19">
        <v>5</v>
      </c>
      <c r="F49" s="37">
        <v>3</v>
      </c>
      <c r="G49" s="32">
        <v>7125</v>
      </c>
      <c r="H49" s="20">
        <v>2499</v>
      </c>
      <c r="I49" s="21">
        <v>25.504587155963304</v>
      </c>
      <c r="J49" s="37">
        <v>1090</v>
      </c>
    </row>
    <row r="50" spans="1:10" ht="12.75">
      <c r="A50" s="48" t="s">
        <v>89</v>
      </c>
      <c r="B50" s="34" t="s">
        <v>410</v>
      </c>
      <c r="C50" s="30">
        <v>52</v>
      </c>
      <c r="D50" s="21">
        <f t="shared" si="0"/>
        <v>12.590799031477</v>
      </c>
      <c r="E50" s="19">
        <v>0</v>
      </c>
      <c r="F50" s="37">
        <v>0</v>
      </c>
      <c r="G50" s="32">
        <v>4634</v>
      </c>
      <c r="H50" s="20">
        <v>1294</v>
      </c>
      <c r="I50" s="21">
        <v>23.97094430992736</v>
      </c>
      <c r="J50" s="37">
        <v>413</v>
      </c>
    </row>
    <row r="51" spans="1:10" ht="12.75">
      <c r="A51" s="48" t="s">
        <v>90</v>
      </c>
      <c r="B51" s="34" t="s">
        <v>411</v>
      </c>
      <c r="C51" s="30">
        <v>11</v>
      </c>
      <c r="D51" s="21">
        <f t="shared" si="0"/>
        <v>1.7488076311605723</v>
      </c>
      <c r="E51" s="19">
        <v>1</v>
      </c>
      <c r="F51" s="37">
        <v>1</v>
      </c>
      <c r="G51" s="32">
        <v>4780</v>
      </c>
      <c r="H51" s="20">
        <v>1843</v>
      </c>
      <c r="I51" s="21">
        <v>23.370429252782195</v>
      </c>
      <c r="J51" s="37">
        <v>629</v>
      </c>
    </row>
    <row r="52" spans="1:10" ht="12.75">
      <c r="A52" s="48" t="s">
        <v>91</v>
      </c>
      <c r="B52" s="34" t="s">
        <v>412</v>
      </c>
      <c r="C52" s="30">
        <v>64</v>
      </c>
      <c r="D52" s="21">
        <f t="shared" si="0"/>
        <v>4.1558441558441555</v>
      </c>
      <c r="E52" s="19">
        <v>2</v>
      </c>
      <c r="F52" s="37">
        <v>1</v>
      </c>
      <c r="G52" s="32">
        <v>10751</v>
      </c>
      <c r="H52" s="20">
        <v>2814</v>
      </c>
      <c r="I52" s="21">
        <v>33.896103896103895</v>
      </c>
      <c r="J52" s="37">
        <v>1540</v>
      </c>
    </row>
    <row r="53" spans="1:10" ht="12.75">
      <c r="A53" s="48" t="s">
        <v>92</v>
      </c>
      <c r="B53" s="34" t="s">
        <v>170</v>
      </c>
      <c r="C53" s="30">
        <v>168</v>
      </c>
      <c r="D53" s="21">
        <f t="shared" si="0"/>
        <v>5.6130972268626795</v>
      </c>
      <c r="E53" s="19">
        <v>0</v>
      </c>
      <c r="F53" s="37">
        <v>0</v>
      </c>
      <c r="G53" s="32">
        <v>19107</v>
      </c>
      <c r="H53" s="20">
        <v>3985</v>
      </c>
      <c r="I53" s="21">
        <v>22.920147009689277</v>
      </c>
      <c r="J53" s="37">
        <v>2993</v>
      </c>
    </row>
    <row r="54" spans="1:10" ht="12.75">
      <c r="A54" s="48" t="s">
        <v>93</v>
      </c>
      <c r="B54" s="34" t="s">
        <v>413</v>
      </c>
      <c r="C54" s="30">
        <v>123</v>
      </c>
      <c r="D54" s="21">
        <f t="shared" si="0"/>
        <v>18.636363636363637</v>
      </c>
      <c r="E54" s="19">
        <v>0</v>
      </c>
      <c r="F54" s="37">
        <v>1</v>
      </c>
      <c r="G54" s="32">
        <v>5273</v>
      </c>
      <c r="H54" s="20">
        <v>1355</v>
      </c>
      <c r="I54" s="21">
        <v>42.42424242424242</v>
      </c>
      <c r="J54" s="37">
        <v>660</v>
      </c>
    </row>
    <row r="55" spans="1:10" ht="12.75">
      <c r="A55" s="48" t="s">
        <v>94</v>
      </c>
      <c r="B55" s="34" t="s">
        <v>414</v>
      </c>
      <c r="C55" s="30">
        <v>24</v>
      </c>
      <c r="D55" s="21">
        <f t="shared" si="0"/>
        <v>1.9785655399835118</v>
      </c>
      <c r="E55" s="19">
        <v>0</v>
      </c>
      <c r="F55" s="37">
        <v>4</v>
      </c>
      <c r="G55" s="32">
        <v>8313</v>
      </c>
      <c r="H55" s="20">
        <v>2694</v>
      </c>
      <c r="I55" s="21">
        <v>26.957955482275352</v>
      </c>
      <c r="J55" s="37">
        <v>1213</v>
      </c>
    </row>
    <row r="56" spans="1:10" ht="12.75">
      <c r="A56" s="48" t="s">
        <v>95</v>
      </c>
      <c r="B56" s="34" t="s">
        <v>415</v>
      </c>
      <c r="C56" s="30">
        <v>22</v>
      </c>
      <c r="D56" s="21">
        <f t="shared" si="0"/>
        <v>6.0606060606060606</v>
      </c>
      <c r="E56" s="19">
        <v>0</v>
      </c>
      <c r="F56" s="37">
        <v>0</v>
      </c>
      <c r="G56" s="32">
        <v>3266</v>
      </c>
      <c r="H56" s="20">
        <v>778</v>
      </c>
      <c r="I56" s="21">
        <v>28.92561983471074</v>
      </c>
      <c r="J56" s="37">
        <v>363</v>
      </c>
    </row>
    <row r="57" spans="1:10" ht="12.75">
      <c r="A57" s="48" t="s">
        <v>96</v>
      </c>
      <c r="B57" s="34" t="s">
        <v>416</v>
      </c>
      <c r="C57" s="30">
        <v>322</v>
      </c>
      <c r="D57" s="21">
        <f t="shared" si="0"/>
        <v>5.133110154630958</v>
      </c>
      <c r="E57" s="19">
        <v>7</v>
      </c>
      <c r="F57" s="37">
        <v>4</v>
      </c>
      <c r="G57" s="32">
        <v>39785</v>
      </c>
      <c r="H57" s="20">
        <v>10913</v>
      </c>
      <c r="I57" s="21">
        <v>25.649609437270843</v>
      </c>
      <c r="J57" s="37">
        <v>6273</v>
      </c>
    </row>
    <row r="58" spans="1:10" ht="13.5" thickBot="1">
      <c r="A58" s="49" t="s">
        <v>97</v>
      </c>
      <c r="B58" s="51" t="s">
        <v>172</v>
      </c>
      <c r="C58" s="29">
        <v>192</v>
      </c>
      <c r="D58" s="56">
        <f t="shared" si="0"/>
        <v>10.921501706484642</v>
      </c>
      <c r="E58" s="55">
        <v>2</v>
      </c>
      <c r="F58" s="52">
        <v>0</v>
      </c>
      <c r="G58" s="27">
        <v>11698</v>
      </c>
      <c r="H58" s="28">
        <v>2914</v>
      </c>
      <c r="I58" s="56">
        <v>38.68031854379977</v>
      </c>
      <c r="J58" s="40">
        <v>1758</v>
      </c>
    </row>
    <row r="59" spans="1:10" ht="14.25" thickBot="1" thickTop="1">
      <c r="A59" s="87" t="s">
        <v>417</v>
      </c>
      <c r="B59" s="88"/>
      <c r="C59" s="14">
        <f>SUM(C4:C58)</f>
        <v>12332</v>
      </c>
      <c r="D59" s="15">
        <f>(C59/J59)*100</f>
        <v>10.03621566632757</v>
      </c>
      <c r="E59" s="16">
        <f aca="true" t="shared" si="1" ref="E59:J59">SUM(E4:E58)</f>
        <v>112</v>
      </c>
      <c r="F59" s="17">
        <f t="shared" si="1"/>
        <v>41</v>
      </c>
      <c r="G59" s="14">
        <f t="shared" si="1"/>
        <v>844623</v>
      </c>
      <c r="H59" s="16">
        <f t="shared" si="1"/>
        <v>243886</v>
      </c>
      <c r="I59" s="15">
        <f>(32491/122875)*100</f>
        <v>26.442319430315358</v>
      </c>
      <c r="J59" s="41">
        <f t="shared" si="1"/>
        <v>122875</v>
      </c>
    </row>
    <row r="60" ht="12.75">
      <c r="A60" s="18" t="s">
        <v>14</v>
      </c>
    </row>
    <row r="61" spans="1:10" ht="12.75">
      <c r="A61" s="76" t="s">
        <v>427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.7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.7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.7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.7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.7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.7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.7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.7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2.7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2.7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2.7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2.7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2.7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2.7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2.7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2.7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2.7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2.7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2.7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2.7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2.7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2.7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2.7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2.7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2.7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2.7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2.7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2.7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2.7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2.7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2.7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2.7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2.7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1:10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1:10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1:10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1:10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1:10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1:10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1:10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1:10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1:10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1:10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1:10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1:10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1:10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1:10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1:10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1:10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1:10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1:10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1:10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0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1:10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1:10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1:10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1:10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1:10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1:10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1:10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1:10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1:10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1:10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1:10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1:10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0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0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1:10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1:10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1:10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1:10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1:10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1:10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1:10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1:10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1:10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1:10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1:10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1:10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1:10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1:10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1:10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1:10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1:10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1:10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0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1:10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1:10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0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1:10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1:10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1:10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1:10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1:10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1:10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1:10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1:10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1:10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1:10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1:10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1:10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1:10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1:10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1:10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1:10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1:10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1:10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1:10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1:10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1:10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1:10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1:10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1:10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1:10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1:10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1:10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1:10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1:10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1:10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1:10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1:10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1:10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1:10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1:10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1:10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1:10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1:10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1:10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1:10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1:10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1:10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1:10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1:10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1:10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1:10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1:10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1:10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1:10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1:10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1:10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1:10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1:10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1:10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1:10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1:10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1:10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1:10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1:10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1:10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1:10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1:10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1:10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1:10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1:10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1:10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1:10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1:10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1:10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1:10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1:10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1:10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1:10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1:10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1:10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1:10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1:10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1:10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1:10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1:10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1:10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1:10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</row>
    <row r="456" spans="1:10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</row>
    <row r="457" spans="1:10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</row>
    <row r="458" spans="1:10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</row>
    <row r="459" spans="1:10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</row>
    <row r="460" spans="1:10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</row>
    <row r="461" spans="1:10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</row>
    <row r="462" spans="1:10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</row>
    <row r="463" spans="1:10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</row>
    <row r="464" spans="1:10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1:10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</row>
    <row r="466" spans="1:10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</row>
    <row r="467" spans="1:10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</row>
    <row r="468" spans="1:10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</row>
    <row r="469" spans="1:10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</row>
    <row r="470" spans="1:10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</row>
    <row r="471" spans="1:10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</row>
    <row r="472" spans="1:10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</row>
    <row r="473" spans="1:10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</row>
    <row r="474" spans="1:10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</row>
    <row r="475" spans="1:10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1:10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</row>
    <row r="477" spans="1:10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</row>
    <row r="478" spans="1:10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</row>
    <row r="479" spans="1:10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</row>
    <row r="480" spans="1:10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1:10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1:10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</row>
    <row r="483" spans="1:10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1:10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1:10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1:10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1:10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1:10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1:10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1:10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1:10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1:10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1:10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1:10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1:10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1:10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1:10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1:10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1:10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1:10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1:10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1:10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1:10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1:10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1:10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1:10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1:10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1:10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1:10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1:10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1:10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1:10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1:10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1:10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1:10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1:10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1:10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1:10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1:10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1:10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1:10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1:10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1:10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1:10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1:10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1:10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1:10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1:10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1:10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1:10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1:10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1:10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1:10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1:10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1:10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1:10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1:10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1:10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1:10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1:10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1:10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1:10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1:10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1:10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1:10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1:10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1:10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1:10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1:10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1:10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1:10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1:10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1:10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1:10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1:10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1:10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1:10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1:10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1:10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1:10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1:10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1:10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1:10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1:10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1:10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1:10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1:10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1:10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1:10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1:10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1:10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1:10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1:10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1:10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1:10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1:10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1:10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1:10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1:10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1:10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1:10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1:10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1:10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1:10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1:10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1:10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1:10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1:10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1:10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1:10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1:10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1:10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1:10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1:10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1:10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1:10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1:10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1:10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1:10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1:10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1:10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1:10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1:10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1:10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1:10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1:10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1:10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1:10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1:10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1:10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1:10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1:10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1:10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1:10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1:10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1:10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1:10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1:10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1:10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1:10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1:10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1:10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1:10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1:10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1:10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1:10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1:10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1:10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1:10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1:10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1:10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1:10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1:10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1:10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1:10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1:10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1:10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1:10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1:10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1:10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1:10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1:10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1:10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1:10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1:10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1:10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1:10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1:10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1:10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1:10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1:10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1:10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1:10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1:10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</row>
    <row r="655" spans="1:10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</row>
    <row r="656" spans="1:10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</row>
    <row r="657" spans="1:10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</row>
    <row r="658" spans="1:10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</row>
    <row r="659" spans="1:10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</row>
    <row r="660" spans="1:10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</row>
    <row r="661" spans="1:10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</row>
    <row r="662" spans="1:10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1:10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</row>
    <row r="664" spans="1:10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</row>
    <row r="665" spans="1:10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1:10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</row>
    <row r="667" spans="1:10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</row>
    <row r="668" spans="1:10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</row>
    <row r="669" spans="1:10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</row>
    <row r="670" spans="1:10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</row>
    <row r="671" spans="1:10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</row>
    <row r="672" spans="1:10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</row>
    <row r="673" spans="1:10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</row>
    <row r="674" spans="1:10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</row>
    <row r="675" spans="1:10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</row>
    <row r="676" spans="1:10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</row>
    <row r="677" spans="1:10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</row>
    <row r="678" spans="1:10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</row>
    <row r="679" spans="1:10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</row>
    <row r="680" spans="1:10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</row>
    <row r="681" spans="1:10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</row>
    <row r="682" spans="1:10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</row>
    <row r="683" spans="1:10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</row>
    <row r="684" spans="1:10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</row>
    <row r="685" spans="1:10" ht="12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</row>
    <row r="686" spans="1:10" ht="12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</row>
    <row r="687" spans="1:10" ht="12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</row>
    <row r="688" spans="1:10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</row>
    <row r="689" spans="1:10" ht="12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</row>
    <row r="690" spans="1:10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</row>
    <row r="691" spans="1:10" ht="12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</row>
    <row r="692" spans="1:10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</row>
    <row r="693" spans="1:10" ht="12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</row>
    <row r="694" spans="1:10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</row>
    <row r="695" spans="1:10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</row>
    <row r="696" spans="1:10" ht="12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</row>
    <row r="697" spans="1:10" ht="12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</row>
    <row r="698" spans="1:10" ht="12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</row>
    <row r="699" spans="1:10" ht="12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</row>
    <row r="700" spans="1:10" ht="12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</row>
    <row r="701" spans="1:10" ht="12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</row>
    <row r="702" spans="1:10" ht="12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</row>
    <row r="703" spans="1:10" ht="12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</row>
    <row r="704" spans="1:10" ht="12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</row>
    <row r="705" spans="1:10" ht="12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</row>
    <row r="706" spans="1:10" ht="12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</row>
    <row r="707" spans="1:10" ht="12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</row>
    <row r="708" spans="1:10" ht="12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</row>
    <row r="709" spans="1:10" ht="12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</row>
    <row r="710" spans="1:10" ht="12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</row>
    <row r="711" spans="1:10" ht="12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</row>
    <row r="712" spans="1:10" ht="12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</row>
    <row r="713" spans="1:10" ht="12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</row>
    <row r="714" spans="1:10" ht="12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</row>
    <row r="715" spans="1:10" ht="12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</row>
    <row r="716" spans="1:10" ht="12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</row>
    <row r="717" spans="1:10" ht="12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</row>
    <row r="718" spans="1:10" ht="12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</row>
    <row r="719" spans="1:10" ht="12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</row>
    <row r="720" spans="1:10" ht="12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</row>
    <row r="721" spans="1:10" ht="12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</row>
    <row r="722" spans="1:10" ht="12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</row>
    <row r="723" spans="1:10" ht="12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</row>
    <row r="724" spans="1:10" ht="12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</row>
    <row r="725" spans="1:10" ht="12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</row>
    <row r="726" spans="1:10" ht="12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</row>
    <row r="727" spans="1:10" ht="12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</row>
    <row r="728" spans="1:10" ht="12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</row>
    <row r="729" spans="1:10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</row>
    <row r="730" spans="1:10" ht="12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</row>
    <row r="731" spans="1:10" ht="12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</row>
    <row r="732" spans="1:10" ht="12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</row>
    <row r="733" spans="1:10" ht="12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</row>
    <row r="734" spans="1:10" ht="12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</row>
    <row r="735" spans="1:10" ht="12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</row>
    <row r="736" spans="1:10" ht="12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</row>
    <row r="737" spans="1:10" ht="12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</row>
    <row r="738" spans="1:10" ht="12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</row>
    <row r="739" spans="1:10" ht="12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</row>
    <row r="740" spans="1:10" ht="12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</row>
    <row r="741" spans="1:10" ht="12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</row>
    <row r="742" spans="1:10" ht="12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</row>
    <row r="743" spans="1:10" ht="12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</row>
    <row r="744" spans="1:10" ht="12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</row>
    <row r="745" spans="1:10" ht="12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</row>
    <row r="746" spans="1:10" ht="12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</row>
    <row r="747" spans="1:10" ht="12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</row>
    <row r="748" spans="1:10" ht="12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</row>
    <row r="749" spans="1:10" ht="12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</row>
    <row r="750" spans="1:10" ht="12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</row>
    <row r="751" spans="1:10" ht="12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</row>
    <row r="752" spans="1:10" ht="12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</row>
    <row r="753" spans="1:10" ht="12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</row>
    <row r="754" spans="1:10" ht="12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</row>
    <row r="755" spans="1:10" ht="12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</row>
    <row r="756" spans="1:10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1:10" ht="12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</row>
    <row r="758" spans="1:10" ht="12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</row>
    <row r="759" spans="1:10" ht="12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</row>
    <row r="760" spans="1:10" ht="12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</row>
    <row r="761" spans="1:10" ht="12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</row>
    <row r="762" spans="1:10" ht="12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</row>
    <row r="763" spans="1:10" ht="12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</row>
    <row r="764" spans="1:10" ht="12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</row>
    <row r="765" spans="1:10" ht="12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</row>
    <row r="766" spans="1:10" ht="12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</row>
    <row r="767" spans="1:10" ht="12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</row>
    <row r="768" spans="1:10" ht="12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</row>
    <row r="769" spans="1:10" ht="12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</row>
    <row r="770" spans="1:10" ht="12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</row>
    <row r="771" spans="1:10" ht="12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</row>
    <row r="772" spans="1:10" ht="12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</row>
    <row r="773" spans="1:10" ht="12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</row>
    <row r="774" spans="1:10" ht="12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</row>
    <row r="775" spans="1:10" ht="12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</row>
    <row r="776" spans="1:10" ht="12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</row>
    <row r="777" spans="1:10" ht="12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</row>
    <row r="778" spans="1:10" ht="12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</row>
    <row r="779" spans="1:10" ht="12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</row>
    <row r="780" spans="1:10" ht="12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</row>
    <row r="781" spans="1:10" ht="12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</row>
    <row r="782" spans="1:10" ht="12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</row>
    <row r="783" spans="1:10" ht="12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</row>
    <row r="784" spans="1:10" ht="12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</row>
    <row r="785" spans="1:10" ht="12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</row>
    <row r="786" spans="1:10" ht="12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</row>
    <row r="787" spans="1:10" ht="12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</row>
    <row r="788" spans="1:10" ht="12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</row>
    <row r="789" spans="1:10" ht="12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1:10" ht="12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</row>
    <row r="791" spans="1:10" ht="12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</row>
    <row r="792" spans="1:10" ht="12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</row>
    <row r="793" spans="1:10" ht="12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</row>
    <row r="794" spans="1:10" ht="12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</row>
    <row r="795" spans="1:10" ht="12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</row>
    <row r="796" spans="1:10" ht="12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</row>
    <row r="797" spans="1:10" ht="12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</row>
    <row r="798" spans="1:10" ht="12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</row>
    <row r="799" spans="1:10" ht="12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</row>
    <row r="800" spans="1:10" ht="12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</row>
    <row r="801" spans="1:10" ht="12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</row>
    <row r="802" spans="1:10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</row>
    <row r="803" spans="1:10" ht="12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</row>
    <row r="804" spans="1:10" ht="12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</row>
    <row r="805" spans="1:10" ht="12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</row>
    <row r="806" spans="1:10" ht="12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</row>
    <row r="807" spans="1:10" ht="12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</row>
    <row r="808" spans="1:10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</row>
    <row r="809" spans="1:10" ht="12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</row>
    <row r="810" spans="1:10" ht="12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</row>
    <row r="811" spans="1:10" ht="12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</row>
    <row r="812" spans="1:10" ht="12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</row>
    <row r="813" spans="1:10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</row>
    <row r="814" spans="1:10" ht="12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</row>
    <row r="815" spans="1:10" ht="12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</row>
    <row r="816" spans="1:10" ht="12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</row>
    <row r="817" spans="1:10" ht="12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</row>
    <row r="818" spans="1:10" ht="12.75">
      <c r="A818" s="13"/>
      <c r="B818" s="13"/>
      <c r="C818" s="13"/>
      <c r="D818" s="13"/>
      <c r="E818" s="13"/>
      <c r="F818" s="13"/>
      <c r="G818" s="13"/>
      <c r="H818" s="13"/>
      <c r="I818" s="13"/>
      <c r="J818" s="13"/>
    </row>
    <row r="819" spans="1:10" ht="12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</row>
    <row r="820" spans="1:10" ht="12.75">
      <c r="A820" s="13"/>
      <c r="B820" s="13"/>
      <c r="C820" s="13"/>
      <c r="D820" s="13"/>
      <c r="E820" s="13"/>
      <c r="F820" s="13"/>
      <c r="G820" s="13"/>
      <c r="H820" s="13"/>
      <c r="I820" s="13"/>
      <c r="J820" s="13"/>
    </row>
    <row r="821" spans="1:10" ht="12.75">
      <c r="A821" s="13"/>
      <c r="B821" s="13"/>
      <c r="C821" s="13"/>
      <c r="D821" s="13"/>
      <c r="E821" s="13"/>
      <c r="F821" s="13"/>
      <c r="G821" s="13"/>
      <c r="H821" s="13"/>
      <c r="I821" s="13"/>
      <c r="J821" s="13"/>
    </row>
    <row r="822" spans="1:10" ht="12.75">
      <c r="A822" s="13"/>
      <c r="B822" s="13"/>
      <c r="C822" s="13"/>
      <c r="D822" s="13"/>
      <c r="E822" s="13"/>
      <c r="F822" s="13"/>
      <c r="G822" s="13"/>
      <c r="H822" s="13"/>
      <c r="I822" s="13"/>
      <c r="J822" s="13"/>
    </row>
    <row r="823" spans="1:10" ht="12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</row>
    <row r="824" spans="1:10" ht="12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</row>
    <row r="825" spans="1:10" ht="12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</row>
    <row r="826" spans="1:10" ht="12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</row>
    <row r="827" spans="1:10" ht="12.75">
      <c r="A827" s="13"/>
      <c r="B827" s="13"/>
      <c r="C827" s="13"/>
      <c r="D827" s="13"/>
      <c r="E827" s="13"/>
      <c r="F827" s="13"/>
      <c r="G827" s="13"/>
      <c r="H827" s="13"/>
      <c r="I827" s="13"/>
      <c r="J827" s="13"/>
    </row>
    <row r="828" spans="1:10" ht="12.75">
      <c r="A828" s="13"/>
      <c r="B828" s="13"/>
      <c r="C828" s="13"/>
      <c r="D828" s="13"/>
      <c r="E828" s="13"/>
      <c r="F828" s="13"/>
      <c r="G828" s="13"/>
      <c r="H828" s="13"/>
      <c r="I828" s="13"/>
      <c r="J828" s="13"/>
    </row>
    <row r="829" spans="1:10" ht="12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</row>
    <row r="830" spans="1:10" ht="12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</row>
    <row r="831" spans="1:10" ht="12.75">
      <c r="A831" s="13"/>
      <c r="B831" s="13"/>
      <c r="C831" s="13"/>
      <c r="D831" s="13"/>
      <c r="E831" s="13"/>
      <c r="F831" s="13"/>
      <c r="G831" s="13"/>
      <c r="H831" s="13"/>
      <c r="I831" s="13"/>
      <c r="J831" s="13"/>
    </row>
    <row r="832" spans="1:10" ht="12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</row>
    <row r="833" spans="1:10" ht="12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</row>
    <row r="834" spans="1:10" ht="12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</row>
    <row r="835" spans="1:10" ht="12.75">
      <c r="A835" s="13"/>
      <c r="B835" s="13"/>
      <c r="C835" s="13"/>
      <c r="D835" s="13"/>
      <c r="E835" s="13"/>
      <c r="F835" s="13"/>
      <c r="G835" s="13"/>
      <c r="H835" s="13"/>
      <c r="I835" s="13"/>
      <c r="J835" s="13"/>
    </row>
    <row r="836" spans="1:10" ht="12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</row>
    <row r="837" spans="1:10" ht="12.75">
      <c r="A837" s="13"/>
      <c r="B837" s="13"/>
      <c r="C837" s="13"/>
      <c r="D837" s="13"/>
      <c r="E837" s="13"/>
      <c r="F837" s="13"/>
      <c r="G837" s="13"/>
      <c r="H837" s="13"/>
      <c r="I837" s="13"/>
      <c r="J837" s="13"/>
    </row>
    <row r="838" spans="1:10" ht="12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</row>
    <row r="839" spans="1:10" ht="12.75">
      <c r="A839" s="13"/>
      <c r="B839" s="13"/>
      <c r="C839" s="13"/>
      <c r="D839" s="13"/>
      <c r="E839" s="13"/>
      <c r="F839" s="13"/>
      <c r="G839" s="13"/>
      <c r="H839" s="13"/>
      <c r="I839" s="13"/>
      <c r="J839" s="13"/>
    </row>
    <row r="840" spans="1:10" ht="12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</row>
    <row r="841" spans="1:10" ht="12.75">
      <c r="A841" s="13"/>
      <c r="B841" s="13"/>
      <c r="C841" s="13"/>
      <c r="D841" s="13"/>
      <c r="E841" s="13"/>
      <c r="F841" s="13"/>
      <c r="G841" s="13"/>
      <c r="H841" s="13"/>
      <c r="I841" s="13"/>
      <c r="J841" s="13"/>
    </row>
    <row r="842" spans="1:10" ht="12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</row>
    <row r="843" spans="1:10" ht="12.75">
      <c r="A843" s="13"/>
      <c r="B843" s="13"/>
      <c r="C843" s="13"/>
      <c r="D843" s="13"/>
      <c r="E843" s="13"/>
      <c r="F843" s="13"/>
      <c r="G843" s="13"/>
      <c r="H843" s="13"/>
      <c r="I843" s="13"/>
      <c r="J843" s="13"/>
    </row>
    <row r="844" spans="1:10" ht="12.75">
      <c r="A844" s="13"/>
      <c r="B844" s="13"/>
      <c r="C844" s="13"/>
      <c r="D844" s="13"/>
      <c r="E844" s="13"/>
      <c r="F844" s="13"/>
      <c r="G844" s="13"/>
      <c r="H844" s="13"/>
      <c r="I844" s="13"/>
      <c r="J844" s="13"/>
    </row>
    <row r="845" spans="1:10" ht="12.75">
      <c r="A845" s="13"/>
      <c r="B845" s="13"/>
      <c r="C845" s="13"/>
      <c r="D845" s="13"/>
      <c r="E845" s="13"/>
      <c r="F845" s="13"/>
      <c r="G845" s="13"/>
      <c r="H845" s="13"/>
      <c r="I845" s="13"/>
      <c r="J845" s="13"/>
    </row>
    <row r="846" spans="1:10" ht="12.75">
      <c r="A846" s="13"/>
      <c r="B846" s="13"/>
      <c r="C846" s="13"/>
      <c r="D846" s="13"/>
      <c r="E846" s="13"/>
      <c r="F846" s="13"/>
      <c r="G846" s="13"/>
      <c r="H846" s="13"/>
      <c r="I846" s="13"/>
      <c r="J846" s="13"/>
    </row>
  </sheetData>
  <mergeCells count="9">
    <mergeCell ref="A59:B59"/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Centers for Disease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zvu0</dc:creator>
  <cp:keywords/>
  <dc:description/>
  <cp:lastModifiedBy>zvu0</cp:lastModifiedBy>
  <cp:lastPrinted>2004-11-18T15:51:45Z</cp:lastPrinted>
  <dcterms:created xsi:type="dcterms:W3CDTF">2004-11-18T15:46:46Z</dcterms:created>
  <dcterms:modified xsi:type="dcterms:W3CDTF">2005-10-20T16:48:25Z</dcterms:modified>
  <cp:category/>
  <cp:version/>
  <cp:contentType/>
  <cp:contentStatus/>
</cp:coreProperties>
</file>