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80" windowHeight="10875" activeTab="0"/>
  </bookViews>
  <sheets>
    <sheet name="TTB" sheetId="1" r:id="rId1"/>
  </sheets>
  <definedNames>
    <definedName name="_xlnm._FilterDatabase" localSheetId="0" hidden="1">'TTB'!$C$4:$C$113</definedName>
    <definedName name="98Y/ESCHEDULE">'TTB'!$A$1:$E$113</definedName>
    <definedName name="_xlnm.Print_Area" localSheetId="0">'TTB'!$A$6:$E$113</definedName>
    <definedName name="_xlnm.Print_Area">'TTB'!$A$1:$E$113</definedName>
    <definedName name="_xlnm.Print_Titles" localSheetId="0">'TTB'!$1:$4</definedName>
  </definedNames>
  <calcPr fullCalcOnLoad="1"/>
</workbook>
</file>

<file path=xl/sharedStrings.xml><?xml version="1.0" encoding="utf-8"?>
<sst xmlns="http://schemas.openxmlformats.org/spreadsheetml/2006/main" count="229" uniqueCount="136">
  <si>
    <t>Book leave liability.  Last actual pay period is 18.</t>
  </si>
  <si>
    <t>FMB</t>
  </si>
  <si>
    <r>
      <t>Dept/</t>
    </r>
    <r>
      <rPr>
        <sz val="12"/>
        <rFont val="Arial"/>
        <family val="2"/>
      </rPr>
      <t>ARC</t>
    </r>
  </si>
  <si>
    <t>Bureaus submit Adjusted Trial Balance (final period 12), which incorporates all final adjustments, to TIER for preparation of final Department-wide financial statements, including the Net Cost Percentage Calculator, which is applicable to bureaus that report multiple programs on the SONC.</t>
  </si>
  <si>
    <t>Update contact and Treasury Fund Symbol information for FACTS II.</t>
  </si>
  <si>
    <t>September SF-224 Transmission (3rd workday)</t>
  </si>
  <si>
    <r>
      <t>Bureaus provide</t>
    </r>
    <r>
      <rPr>
        <b/>
        <sz val="12"/>
        <color indexed="12"/>
        <rFont val="Arial"/>
        <family val="2"/>
      </rPr>
      <t xml:space="preserve"> final </t>
    </r>
    <r>
      <rPr>
        <sz val="12"/>
        <color indexed="12"/>
        <rFont val="Arial"/>
        <family val="2"/>
      </rPr>
      <t>comments on draft Performance and Accountability Report.</t>
    </r>
  </si>
  <si>
    <t>Department completes FACTS II submission to FMS</t>
  </si>
  <si>
    <t>RESPONSIBILITY</t>
  </si>
  <si>
    <t>Check "Judgment Fund" website for claims (http://www.fms.treas.gov/judgefund/)</t>
  </si>
  <si>
    <t>SSB</t>
  </si>
  <si>
    <t>Peggy</t>
  </si>
  <si>
    <t>Dept</t>
  </si>
  <si>
    <t>Due       Date</t>
  </si>
  <si>
    <t>4TH QUARTER / YEAR END:</t>
  </si>
  <si>
    <t>Dana</t>
  </si>
  <si>
    <t>ARC Certification is due on FACTS II website.</t>
  </si>
  <si>
    <t>FMS 6652,6653,6654 &amp;6655 Available - Prepare cash rec and determine if TIER needs to be resubmitted due to cash outlays.</t>
  </si>
  <si>
    <t>Bureaus review TIER Master Appropriation File (MAF) and report (e-mail) any needed revisions to AIC - Joe McAndrew (202) 622-0807.</t>
  </si>
  <si>
    <t>Submit TIER period 11.</t>
  </si>
  <si>
    <t>Department distributes OPM cost factors to bureaus</t>
  </si>
  <si>
    <t>Book OPEB.</t>
  </si>
  <si>
    <t>Dave</t>
  </si>
  <si>
    <t>Department conducts Bureau Heads meeting on critical PAR dates and deliverables.</t>
  </si>
  <si>
    <t>Completed    Date</t>
  </si>
  <si>
    <t>Department will provide draft Performance and Accountability Report to OIG and Chief of Staff, and post on DCFO Web Repository for bureau review and comment.</t>
  </si>
  <si>
    <t>Perform preliminary year end close review.</t>
  </si>
  <si>
    <t>Coordinate Y/E due dates with customers</t>
  </si>
  <si>
    <t>Monthly PAR meeting (10AM-noon)</t>
  </si>
  <si>
    <t>Bureaus will provide final narratives for MD&amp;A strategic goals</t>
  </si>
  <si>
    <t>Obtain and provide DOL expenses/charges to bureaus.</t>
  </si>
  <si>
    <t>Notes and supplemental information for closing package due</t>
  </si>
  <si>
    <t>Close accounting period 15 - Postclosing TB (Annual close creates beginning balances in AP 00 - Oracle)</t>
  </si>
  <si>
    <t>TBD</t>
  </si>
  <si>
    <r>
      <t xml:space="preserve">Department updates TIER Master Appropriation File (MAF) for bureau review - due </t>
    </r>
    <r>
      <rPr>
        <b/>
        <sz val="12"/>
        <color indexed="17"/>
        <rFont val="Arial"/>
        <family val="2"/>
      </rPr>
      <t>9/12</t>
    </r>
  </si>
  <si>
    <t>Run preliminary Budgetary/Proprietary Reconciliation</t>
  </si>
  <si>
    <t>Bureaus submit variance analysis of quarterly financial statements.</t>
  </si>
  <si>
    <t>Provide the Department with completed updated imputed cost forms - Appendix A.</t>
  </si>
  <si>
    <t>Department posts updated imputed cost information from Appendix A forms on the DCFO Arena.</t>
  </si>
  <si>
    <t>Final performance data and explanations of shortfalls due into Performance Reporting System (PRS)</t>
  </si>
  <si>
    <t>Department verifies preparer/certifier and TAFS information for FACTS II</t>
  </si>
  <si>
    <t>Drafts due for:  1) Statement of Financing (if not fully automated); 2) Notes to the financial statements; 3) MD&amp;A (future effects); and 4) Required Supplemental Information and Other Accompanying Information.</t>
  </si>
  <si>
    <t>Bureaus email legal representation update to OGC thru November 3rd timeframe.  Note:  A combined unasserted claim and legal representation response is not permissible.</t>
  </si>
  <si>
    <t>TTB</t>
  </si>
  <si>
    <t>ARC</t>
  </si>
  <si>
    <t>Responsible Party</t>
  </si>
  <si>
    <t>Responsible Entity</t>
  </si>
  <si>
    <t>Special payroll accruals for performance and special act awards, and non-routine overtime</t>
  </si>
  <si>
    <t>Accounts receivable and accounts payable invoices are due.  After this date, any revenue or expenses must be included in accruals</t>
  </si>
  <si>
    <t>Matt</t>
  </si>
  <si>
    <t>TTB/ARC</t>
  </si>
  <si>
    <t>Last date to submit year end payroll awards through HRD (after this date, awards may be included in September expense accruals)</t>
  </si>
  <si>
    <t>Review GWA Account Summary Statement for other ALCs impact to our September transactions.</t>
  </si>
  <si>
    <t>FMB Processing</t>
  </si>
  <si>
    <t>Depreciation/amortization expense should be posted by today.</t>
  </si>
  <si>
    <t>Bureaus submit the completed updated omitted imputed cost forms (AIC Acctg. Policy Memo 05-01 - Appendix B) via TIER</t>
  </si>
  <si>
    <t>Department submits Financial Statement Templates to FMS based on closing package requirement.</t>
  </si>
  <si>
    <t>Quarterly suspense clearing due to Dan W.</t>
  </si>
  <si>
    <t>Close 298001 to 101024 for custodial activity.</t>
  </si>
  <si>
    <t>Provide an e-mail to customers to let them know the FFMIA/FMFIA assurance has not changed</t>
  </si>
  <si>
    <t>Monthly Prompt Pay Report due to Phil Howland</t>
  </si>
  <si>
    <t>Monthly EFT Report due to Brian Lee</t>
  </si>
  <si>
    <t>Monthly Reconciled/Unreconciled Cash Report due to Dan Waugh</t>
  </si>
  <si>
    <t>Completed   Date</t>
  </si>
  <si>
    <t>N/A</t>
  </si>
  <si>
    <t xml:space="preserve">Submit 4th quarter admininistrative debt information in prescribed format to Brian Lee. (federal receivables/delinquencies) </t>
  </si>
  <si>
    <t>Provide 4th quarter TIER/TROR reconcilation and FMS certification to Brian Lee</t>
  </si>
  <si>
    <t>Joy</t>
  </si>
  <si>
    <t>IPIA - Provide draft report of the annual amount of high-risk erroneous payments in activities and programs, reduction targets, and progress made in reducing them during FY 2006 (as of 8/31/06) per the final instructions to bureaus and offices for conducting the assessment of and reporting on Improper Payments for FY 2006 to Treasury/AIC</t>
  </si>
  <si>
    <t>Recovery Act - Provide draft report of Recovery Audit Program activity for FY 2006 (as of 8/31/06) to Treasury/AIC per the final instructions to bureaus and offices for establishing and maintaining a Recovery Audit Program and reporting requirements for FY 2006.</t>
  </si>
  <si>
    <t>Close Oracle accounting period 13 06 (AUG/06-06).</t>
  </si>
  <si>
    <t>Stacy</t>
  </si>
  <si>
    <t>ARC provides capitalized asset report and capitalization policy for customer review.  Comments on capitalization report are due by 9/25.</t>
  </si>
  <si>
    <t>Bureaus submit draft FMFIA, FFMIA and A-123, Appendix A, Controls over Financial Reporting, Annual Assurance Statements to Treasury</t>
  </si>
  <si>
    <t>Upload August 2006 Statement of Financing to TIER repository.</t>
  </si>
  <si>
    <t>Begin preparing the OPEB calculations to impute costs of FEHB, FEGLI and FERS/CSRS pension expense (estimate 2 PP based on PP17).  Post OPEB by 9/27.</t>
  </si>
  <si>
    <t>Dana/Stacy</t>
  </si>
  <si>
    <t>Send notification to FMB, TSD, CAB, PSD employees not to post any September transactions after October 3, regardless of SEP/06-06's posting availability as trial balances will be considered final after COB 10/3/06.</t>
  </si>
  <si>
    <t>Draft Shortfalls &amp; Future Plans due in PRS</t>
  </si>
  <si>
    <t>A-123, Appendix A - Report to Update Treasury DCFO on the final FY 2006 results and status of all Corrective Action Plans.</t>
  </si>
  <si>
    <t>IPIA - Provide final report of the annual amount of high-risk erroneous payments in activities and programs, reduction targets, and progress made in reducing them during FY 2006 (as of 9/30/06) per the final instructions to bureaus and offices for conducting the assessment of and reporting on Improper Payments for FY 2006 to Treasury/AIC</t>
  </si>
  <si>
    <t>Recovery Act - Provide final report of Recovery Audit Program activity for FY 2006 (as of 9/30/06) to Treasury/AIC per the final instructions to bureaus and offices for establishing and maintaining a Recovery Audit Program and reporting requirements for FY 2006.</t>
  </si>
  <si>
    <t>Based on bureau's TIER submission, initial draft financial statements will be generated through CFOV based on this data, and posted to the DCFO Web Repository for bureau review as of 12 06.</t>
  </si>
  <si>
    <t>On a daily basis, begin running GL posted Discoverer report to ensure no activity has been posted in SEP/06-06.</t>
  </si>
  <si>
    <t>Submit TIER period 12.  AIC submission due date is 10/10.  AIC approval is required for period 12 resubmissions between 10/11 - 10/13.</t>
  </si>
  <si>
    <t>Dave/Aaron</t>
  </si>
  <si>
    <t>Post DOL expenses in October if they are posted after 10/3.</t>
  </si>
  <si>
    <t>Bureaus run WebTIER TEP and FAER reports, and begin elimination reconciliation processes (certification due 10/30/06).</t>
  </si>
  <si>
    <r>
      <t>TTB/</t>
    </r>
    <r>
      <rPr>
        <sz val="12"/>
        <rFont val="Arial"/>
        <family val="2"/>
      </rPr>
      <t>Stacy</t>
    </r>
  </si>
  <si>
    <t>Provide elimination certification documentation to Customers for 10/30 department certification</t>
  </si>
  <si>
    <t>FY 2006 YEAR END SCHEDULE</t>
  </si>
  <si>
    <t>Notify customers that preliminary open items adjustments and certifications are due on 9/13</t>
  </si>
  <si>
    <t>Preliminary open items adjustments and certifications due including perliminary FY 06 operating plans, if applicable</t>
  </si>
  <si>
    <t>Revenue and expense accruals are due including prior month expense accrual adjustments</t>
  </si>
  <si>
    <t>Any outstanding expiring fund commitments (i.e.single year - 06 or multi-year 05/06) must be obligated or decommitted.</t>
  </si>
  <si>
    <t>Dave/Stacy</t>
  </si>
  <si>
    <t>Resubmit period 12 06 TIER file to include cohort data and/or adjustments for cash outlays.</t>
  </si>
  <si>
    <t>Bureaus submit first update of the unasserted claim representation letters to AIC  (as of 9/30/06, updated through 10/15/06).  Note:  A combined unasserted claim and legal representation response is not permissible.</t>
  </si>
  <si>
    <t>Bureaus provide first update of the legal representation letter to OGC including bureau CFO &amp; legal council contingent liability figure concurrence (as of 9/30/06, updated through 10/15/06).  Note:  A combined unasserted claim and legal representation response is not permissible.</t>
  </si>
  <si>
    <t>SF 220-9 Report on Receivables Due from the Public prepared and sent with certification statement to customer for review. See the following website:  http://www.fms.treas.gov/debt/dmrpts.html  Available between 10/13-11/15 (certification due to ARC by 11/10)</t>
  </si>
  <si>
    <t>Final certification and adjustments to open items are due by noon.</t>
  </si>
  <si>
    <t>Noon 9/29/2006</t>
  </si>
  <si>
    <r>
      <t xml:space="preserve">Submit TIER period 12 revisions (with AIC approval) for FACTS II Submission (FACTS II Window = </t>
    </r>
    <r>
      <rPr>
        <sz val="12"/>
        <color indexed="17"/>
        <rFont val="Arial"/>
        <family val="2"/>
      </rPr>
      <t>10/6-10/26</t>
    </r>
    <r>
      <rPr>
        <sz val="12"/>
        <rFont val="Arial"/>
        <family val="0"/>
      </rPr>
      <t>).  Upon notification from Treasury that FACTS II submission was successful, login to FACTS II and run and print SF-133's, SF-2108 and ATB's.  Send copies of reports and certification statement to customers - certification due to ARC on 10/24.  ARC certification on FACTS II website due 10/26.</t>
    </r>
  </si>
  <si>
    <r>
      <t xml:space="preserve">Department adds 6653 Data to the TIER budget edit checks.  Note:  FACTS II window opens this date; closes 10/26; </t>
    </r>
    <r>
      <rPr>
        <b/>
        <sz val="12"/>
        <rFont val="Arial"/>
        <family val="2"/>
      </rPr>
      <t>We should have period 12 loaded into TIER</t>
    </r>
  </si>
  <si>
    <t>Download and verify FACTS II accounts and balances (window open 10/13-10/26; certification is due on FACTS II website 10/26).  Send FACTS II 133s and 2108s to customers.  Customer certification due to ARC on 10/24.</t>
  </si>
  <si>
    <t>Resubmissions of period 12 TIER data due for FACTS II submission.  Note:  FACTS II window officially closes on 10/26.</t>
  </si>
  <si>
    <t>FACTS II certifications due from customers (requested on 10/18).</t>
  </si>
  <si>
    <r>
      <t xml:space="preserve">FY 2006 capitalized hardware descriptions, useful lives, salvage values and dates placed in service (previously expensed) due to ARC (requested on </t>
    </r>
    <r>
      <rPr>
        <b/>
        <sz val="12"/>
        <color indexed="12"/>
        <rFont val="Arial"/>
        <family val="2"/>
      </rPr>
      <t>9/8</t>
    </r>
    <r>
      <rPr>
        <sz val="12"/>
        <color indexed="12"/>
        <rFont val="Arial"/>
        <family val="2"/>
      </rPr>
      <t>).</t>
    </r>
  </si>
  <si>
    <t>Last date to submit Travel authorizations through Gov Trip for travel prior to 9/30/06.</t>
  </si>
  <si>
    <t>Prepare A/R Allowance adjustment based on YTD August 2006; request required documentation from TTB; finalize on 10/6</t>
  </si>
  <si>
    <t>Complete FY 2006 A/R allowance calculation</t>
  </si>
  <si>
    <t>Manual obligations in expiring funds are due to ARC</t>
  </si>
  <si>
    <r>
      <t xml:space="preserve">Final report on actions taken to address FY 2005 Management Challenges/High-Risk Areas </t>
    </r>
    <r>
      <rPr>
        <b/>
        <sz val="12"/>
        <color indexed="12"/>
        <rFont val="Arial"/>
        <family val="2"/>
      </rPr>
      <t>to be e-mailed to I-Ming Clark.</t>
    </r>
    <r>
      <rPr>
        <sz val="12"/>
        <rFont val="Arial"/>
        <family val="2"/>
      </rPr>
      <t xml:space="preserve"> </t>
    </r>
  </si>
  <si>
    <t>Final Performance in PRS and PRS locks down</t>
  </si>
  <si>
    <r>
      <t xml:space="preserve">DO/FMD </t>
    </r>
    <r>
      <rPr>
        <sz val="12"/>
        <rFont val="Arial"/>
        <family val="2"/>
      </rPr>
      <t xml:space="preserve">will issue the 4th quarter Transactions by Fund and Vendor Report, which includes </t>
    </r>
    <r>
      <rPr>
        <b/>
        <i/>
        <sz val="12"/>
        <rFont val="Arial"/>
        <family val="2"/>
      </rPr>
      <t>Working Capital Fund</t>
    </r>
    <r>
      <rPr>
        <sz val="12"/>
        <rFont val="Arial"/>
        <family val="2"/>
      </rPr>
      <t xml:space="preserve"> advance information.  </t>
    </r>
    <r>
      <rPr>
        <b/>
        <sz val="12"/>
        <rFont val="Arial"/>
        <family val="2"/>
      </rPr>
      <t>NOTE:  Post in October if WCF liquidation is posted after 10/3.</t>
    </r>
  </si>
  <si>
    <t xml:space="preserve">Unaudited or partially audited bureaus provide full scope management representation letters to AIC </t>
  </si>
  <si>
    <r>
      <t xml:space="preserve">Bureaus provide </t>
    </r>
    <r>
      <rPr>
        <b/>
        <i/>
        <sz val="11"/>
        <color indexed="12"/>
        <rFont val="Times New Roman"/>
        <family val="1"/>
      </rPr>
      <t>final certified Department-wide and Government-wide elimination entry data</t>
    </r>
    <r>
      <rPr>
        <sz val="11"/>
        <color indexed="12"/>
        <rFont val="Times New Roman"/>
        <family val="1"/>
      </rPr>
      <t xml:space="preserve"> to the Department through WebTIER TEP and FAER reports [began elimination process 10/16/06); provided to Customers on October 25</t>
    </r>
  </si>
  <si>
    <t>Finals due for:  1) Statement of Financing (if not fully automated); 2) Notes to the financial statements, Required Supplemental Information and Other Accompanying Information (Excel File.)  This also includes submitting the Closing Package notes (filename:  CP_Notes.xls) to WebTIER.</t>
  </si>
  <si>
    <t>In OCT/06-07, reverse obligation JE posted in SEP/06-06 that backed off FY 2007 obligations.  This reestablishes the activity in the new fiscal year, which is in agreement with PRISM.</t>
  </si>
  <si>
    <t>In OCT/06-07, reverse commitment JEs posted in SEP/06-06 and OCT/ADJ/06-07 that closed commitment balances.  This reestablishes the activity in the new fiscal year, which is in agreement with PRISM.</t>
  </si>
  <si>
    <t>JE 46100* net balance in expired funds in OCT/ADJ/06-07 (DR 461006; CR 465001) to show 4650 in FY 2007 beginning balance</t>
  </si>
  <si>
    <t>JE 1010** accounts to close to 101001 in OCT/ADJ/06-07.</t>
  </si>
  <si>
    <t>JE 310*** accounts to close to 310001 in OCT/ADJ/06-07.</t>
  </si>
  <si>
    <t>JE 461001 balances to 445001 in OCT/ADJ/06-07 since 461001 balances cannot exist in FY 2007 beginning balances for funds that are subject to reapportionment in the new year.</t>
  </si>
  <si>
    <t>JE all outstanding FY 2006 commitment balances in OCT/ADJ/06-07 (DR 47*001; CR 46*004 - using AF details); Reverse in OCT/06-07.</t>
  </si>
  <si>
    <t>TIER period 00 and 02 2007 transmission.</t>
  </si>
  <si>
    <t>Close accounting period 02 07</t>
  </si>
  <si>
    <t>Department submits FACTS I ATB and Notes to FMS through GFRS</t>
  </si>
  <si>
    <t>Dana/Matt</t>
  </si>
  <si>
    <t>Certification for SF 220-9 (Report on Receivables) provided by ARC on 10/25 is due.  Also, submit Report on Receivables.  Reporting window closes 11/15/06.</t>
  </si>
  <si>
    <t>Bureaus e-mail update of the unasserted claim representation letters to AIC (as of 9/30/06, updated through 11/3/06).  Note:  A combined unasserted claim and legal representation response is not permissible.</t>
  </si>
  <si>
    <t>JE 2007 commitments out of 47**** and 461004.  Reverse in OCT/06-07.</t>
  </si>
  <si>
    <t>JE 2007 obligations out of 480*** and 461004.  Reverse in OCT/06-07.</t>
  </si>
  <si>
    <t>Close accounting period 14 06 (SEP/06-06).</t>
  </si>
  <si>
    <t>ALCOHOL AND TOBACCO TAX AND TRADE BUREAU</t>
  </si>
  <si>
    <r>
      <t xml:space="preserve">Annual Assurance - Unaudited Bureau and Offices submit FINAL FMFIA, FFMIA, </t>
    </r>
    <r>
      <rPr>
        <u val="single"/>
        <sz val="12"/>
        <color indexed="12"/>
        <rFont val="Arial"/>
        <family val="2"/>
      </rPr>
      <t>and</t>
    </r>
    <r>
      <rPr>
        <sz val="12"/>
        <color indexed="12"/>
        <rFont val="Arial"/>
        <family val="2"/>
      </rPr>
      <t xml:space="preserve"> A-123, Appendix A, Controls Over Financial Reporting, Annual Assurance Statement to Treasury (A-123 section only required if bureau or office is at the material 10% contribution level)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</si>
</sst>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m/d"/>
    <numFmt numFmtId="167" formatCode="m/d/yy"/>
  </numFmts>
  <fonts count="18">
    <font>
      <sz val="12"/>
      <name val="Arial"/>
      <family val="0"/>
    </font>
    <font>
      <b/>
      <sz val="10"/>
      <name val="Arial"/>
      <family val="0"/>
    </font>
    <font>
      <i/>
      <sz val="10"/>
      <name val="Arial"/>
      <family val="0"/>
    </font>
    <font>
      <b/>
      <i/>
      <sz val="10"/>
      <name val="Arial"/>
      <family val="0"/>
    </font>
    <font>
      <b/>
      <sz val="14"/>
      <name val="Arial"/>
      <family val="0"/>
    </font>
    <font>
      <b/>
      <sz val="12"/>
      <name val="Arial"/>
      <family val="2"/>
    </font>
    <font>
      <b/>
      <sz val="16"/>
      <name val="Arial"/>
      <family val="2"/>
    </font>
    <font>
      <sz val="12"/>
      <color indexed="12"/>
      <name val="Arial"/>
      <family val="0"/>
    </font>
    <font>
      <b/>
      <sz val="12"/>
      <color indexed="12"/>
      <name val="Arial"/>
      <family val="2"/>
    </font>
    <font>
      <sz val="12"/>
      <color indexed="17"/>
      <name val="Arial"/>
      <family val="2"/>
    </font>
    <font>
      <b/>
      <sz val="12"/>
      <color indexed="17"/>
      <name val="Arial"/>
      <family val="2"/>
    </font>
    <font>
      <sz val="11"/>
      <color indexed="12"/>
      <name val="Times New Roman"/>
      <family val="1"/>
    </font>
    <font>
      <b/>
      <i/>
      <sz val="11"/>
      <color indexed="12"/>
      <name val="Times New Roman"/>
      <family val="1"/>
    </font>
    <font>
      <u val="single"/>
      <sz val="7.8"/>
      <color indexed="12"/>
      <name val="Arial"/>
      <family val="0"/>
    </font>
    <font>
      <u val="single"/>
      <sz val="7.8"/>
      <color indexed="36"/>
      <name val="Arial"/>
      <family val="0"/>
    </font>
    <font>
      <sz val="8"/>
      <name val="Tahoma"/>
      <family val="2"/>
    </font>
    <font>
      <b/>
      <i/>
      <sz val="12"/>
      <name val="Arial"/>
      <family val="2"/>
    </font>
    <font>
      <u val="single"/>
      <sz val="12"/>
      <color indexed="12"/>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61">
    <border>
      <left/>
      <right/>
      <top/>
      <bottom/>
      <diagonal/>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style="medium">
        <color indexed="8"/>
      </bottom>
    </border>
    <border>
      <left style="dotted">
        <color indexed="8"/>
      </left>
      <right style="double">
        <color indexed="8"/>
      </right>
      <top style="thin">
        <color indexed="8"/>
      </top>
      <bottom style="thin">
        <color indexed="8"/>
      </bottom>
    </border>
    <border>
      <left style="dotted">
        <color indexed="8"/>
      </left>
      <right>
        <color indexed="63"/>
      </right>
      <top style="thin">
        <color indexed="8"/>
      </top>
      <bottom>
        <color indexed="63"/>
      </bottom>
    </border>
    <border>
      <left style="dotted">
        <color indexed="8"/>
      </left>
      <right>
        <color indexed="63"/>
      </right>
      <top style="medium">
        <color indexed="8"/>
      </top>
      <bottom style="medium">
        <color indexed="8"/>
      </bottom>
    </border>
    <border>
      <left style="dotted">
        <color indexed="8"/>
      </left>
      <right>
        <color indexed="63"/>
      </right>
      <top>
        <color indexed="63"/>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style="double">
        <color indexed="8"/>
      </bottom>
    </border>
    <border>
      <left style="dotted">
        <color indexed="8"/>
      </left>
      <right>
        <color indexed="63"/>
      </right>
      <top style="thin">
        <color indexed="8"/>
      </top>
      <bottom style="double">
        <color indexed="8"/>
      </bottom>
    </border>
    <border>
      <left style="dotted">
        <color indexed="8"/>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dotted">
        <color indexed="8"/>
      </right>
      <top style="thin">
        <color indexed="8"/>
      </top>
      <bottom>
        <color indexed="63"/>
      </bottom>
    </border>
    <border>
      <left>
        <color indexed="63"/>
      </left>
      <right style="dotted">
        <color indexed="8"/>
      </right>
      <top style="medium">
        <color indexed="8"/>
      </top>
      <bottom style="medium">
        <color indexed="8"/>
      </bottom>
    </border>
    <border>
      <left style="dotted">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uble">
        <color indexed="8"/>
      </right>
      <top style="thin">
        <color indexed="8"/>
      </top>
      <bottom>
        <color indexed="63"/>
      </bottom>
    </border>
    <border>
      <left style="dotted">
        <color indexed="8"/>
      </left>
      <right style="dotted">
        <color indexed="8"/>
      </right>
      <top style="thin">
        <color indexed="8"/>
      </top>
      <bottom style="thin"/>
    </border>
    <border>
      <left style="double">
        <color indexed="8"/>
      </left>
      <right>
        <color indexed="63"/>
      </right>
      <top style="thin">
        <color indexed="8"/>
      </top>
      <bottom style="thin"/>
    </border>
    <border>
      <left style="dotted">
        <color indexed="8"/>
      </left>
      <right style="double">
        <color indexed="8"/>
      </right>
      <top style="thin">
        <color indexed="8"/>
      </top>
      <bottom style="thin"/>
    </border>
    <border>
      <left style="dotted">
        <color indexed="8"/>
      </left>
      <right style="double">
        <color indexed="8"/>
      </right>
      <top>
        <color indexed="63"/>
      </top>
      <bottom>
        <color indexed="63"/>
      </bottom>
    </border>
    <border>
      <left>
        <color indexed="63"/>
      </left>
      <right style="dotted">
        <color indexed="8"/>
      </right>
      <top>
        <color indexed="63"/>
      </top>
      <bottom>
        <color indexed="63"/>
      </bottom>
    </border>
    <border>
      <left style="dotted">
        <color indexed="8"/>
      </left>
      <right style="double">
        <color indexed="8"/>
      </right>
      <top>
        <color indexed="63"/>
      </top>
      <bottom style="thin"/>
    </border>
    <border>
      <left style="dotted">
        <color indexed="8"/>
      </left>
      <right style="double">
        <color indexed="8"/>
      </right>
      <top style="thin"/>
      <bottom style="thin"/>
    </border>
    <border>
      <left style="double">
        <color indexed="8"/>
      </left>
      <right>
        <color indexed="63"/>
      </right>
      <top style="thin"/>
      <bottom style="thin"/>
    </border>
    <border>
      <left>
        <color indexed="63"/>
      </left>
      <right style="dotted">
        <color indexed="8"/>
      </right>
      <top style="thin"/>
      <bottom style="thin"/>
    </border>
    <border>
      <left style="dotted">
        <color indexed="8"/>
      </left>
      <right>
        <color indexed="63"/>
      </right>
      <top style="thin"/>
      <bottom style="thin"/>
    </border>
    <border>
      <left style="double">
        <color indexed="8"/>
      </left>
      <right>
        <color indexed="63"/>
      </right>
      <top style="thin">
        <color indexed="8"/>
      </top>
      <bottom style="thin">
        <color indexed="8"/>
      </bottom>
    </border>
    <border>
      <left style="dotted">
        <color indexed="8"/>
      </left>
      <right style="double">
        <color indexed="8"/>
      </right>
      <top style="medium">
        <color indexed="8"/>
      </top>
      <bottom style="medium">
        <color indexed="8"/>
      </bottom>
    </border>
    <border>
      <left style="dotted">
        <color indexed="8"/>
      </left>
      <right>
        <color indexed="63"/>
      </right>
      <top style="thin">
        <color indexed="8"/>
      </top>
      <bottom style="thin"/>
    </border>
    <border>
      <left style="dotted">
        <color indexed="8"/>
      </left>
      <right style="dotted">
        <color indexed="8"/>
      </right>
      <top style="thin"/>
      <bottom style="thin"/>
    </border>
    <border>
      <left style="dotted">
        <color indexed="8"/>
      </left>
      <right>
        <color indexed="63"/>
      </right>
      <top>
        <color indexed="63"/>
      </top>
      <bottom style="thin"/>
    </border>
    <border>
      <left style="double">
        <color indexed="8"/>
      </left>
      <right>
        <color indexed="63"/>
      </right>
      <top>
        <color indexed="63"/>
      </top>
      <bottom style="thin"/>
    </border>
    <border>
      <left>
        <color indexed="63"/>
      </left>
      <right style="dotted">
        <color indexed="8"/>
      </right>
      <top>
        <color indexed="63"/>
      </top>
      <bottom style="thin"/>
    </border>
    <border>
      <left style="double">
        <color indexed="8"/>
      </left>
      <right>
        <color indexed="63"/>
      </right>
      <top style="medium"/>
      <bottom style="medium"/>
    </border>
    <border>
      <left>
        <color indexed="63"/>
      </left>
      <right style="dotted">
        <color indexed="8"/>
      </right>
      <top style="medium"/>
      <bottom style="medium"/>
    </border>
    <border>
      <left style="dotted">
        <color indexed="8"/>
      </left>
      <right style="double">
        <color indexed="8"/>
      </right>
      <top style="medium"/>
      <bottom style="medium"/>
    </border>
    <border>
      <left>
        <color indexed="63"/>
      </left>
      <right>
        <color indexed="63"/>
      </right>
      <top>
        <color indexed="63"/>
      </top>
      <bottom style="thin"/>
    </border>
    <border>
      <left>
        <color indexed="63"/>
      </left>
      <right style="dotted">
        <color indexed="8"/>
      </right>
      <top style="thin">
        <color indexed="8"/>
      </top>
      <bottom style="thin"/>
    </border>
    <border>
      <left>
        <color indexed="63"/>
      </left>
      <right>
        <color indexed="63"/>
      </right>
      <top style="thin"/>
      <bottom style="thin"/>
    </border>
    <border>
      <left style="double"/>
      <right>
        <color indexed="63"/>
      </right>
      <top style="thin"/>
      <bottom style="thin"/>
    </border>
    <border>
      <left style="dotted">
        <color indexed="8"/>
      </left>
      <right style="double">
        <color indexed="8"/>
      </right>
      <top>
        <color indexed="63"/>
      </top>
      <bottom style="thin">
        <color indexed="8"/>
      </bottom>
    </border>
    <border>
      <left style="dotted">
        <color indexed="8"/>
      </left>
      <right>
        <color indexed="63"/>
      </right>
      <top style="medium">
        <color indexed="8"/>
      </top>
      <bottom style="thin"/>
    </border>
    <border>
      <left style="double">
        <color indexed="8"/>
      </left>
      <right>
        <color indexed="63"/>
      </right>
      <top>
        <color indexed="63"/>
      </top>
      <bottom style="thin">
        <color indexed="8"/>
      </bottom>
    </border>
    <border>
      <left>
        <color indexed="63"/>
      </left>
      <right style="dotted">
        <color indexed="8"/>
      </right>
      <top>
        <color indexed="63"/>
      </top>
      <bottom style="thin">
        <color indexed="8"/>
      </bottom>
    </border>
    <border>
      <left style="dotted">
        <color indexed="8"/>
      </left>
      <right>
        <color indexed="63"/>
      </right>
      <top style="medium"/>
      <bottom style="medium"/>
    </border>
    <border>
      <left style="double">
        <color indexed="8"/>
      </left>
      <right>
        <color indexed="63"/>
      </right>
      <top style="medium">
        <color indexed="8"/>
      </top>
      <bottom style="thin"/>
    </border>
    <border>
      <left>
        <color indexed="63"/>
      </left>
      <right style="dotted">
        <color indexed="8"/>
      </right>
      <top style="medium">
        <color indexed="8"/>
      </top>
      <bottom style="thin"/>
    </border>
    <border>
      <left style="dotted">
        <color indexed="8"/>
      </left>
      <right style="double">
        <color indexed="8"/>
      </right>
      <top style="medium">
        <color indexed="8"/>
      </top>
      <bottom style="thin"/>
    </border>
    <border>
      <left style="double"/>
      <right>
        <color indexed="63"/>
      </right>
      <top style="thin">
        <color indexed="8"/>
      </top>
      <bottom style="thin"/>
    </border>
    <border>
      <left style="double"/>
      <right>
        <color indexed="63"/>
      </right>
      <top>
        <color indexed="63"/>
      </top>
      <bottom style="thin"/>
    </border>
    <border>
      <left style="dotted">
        <color indexed="8"/>
      </left>
      <right style="dotted">
        <color indexed="8"/>
      </right>
      <top>
        <color indexed="63"/>
      </top>
      <bottom style="thin"/>
    </border>
    <border>
      <left style="dotted">
        <color indexed="8"/>
      </left>
      <right>
        <color indexed="63"/>
      </right>
      <top>
        <color indexed="63"/>
      </top>
      <bottom style="thin">
        <color indexed="8"/>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dotted">
        <color indexed="8"/>
      </left>
      <right style="dotted">
        <color indexed="8"/>
      </right>
      <top style="medium">
        <color indexed="8"/>
      </top>
      <bottom style="medium">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291">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horizontal="center"/>
    </xf>
    <xf numFmtId="0" fontId="4" fillId="0" borderId="1" xfId="0" applyNumberFormat="1" applyFont="1" applyAlignment="1">
      <alignment/>
    </xf>
    <xf numFmtId="17" fontId="0" fillId="0" borderId="0" xfId="0" applyNumberFormat="1" applyFont="1" applyAlignment="1">
      <alignment horizontal="center"/>
    </xf>
    <xf numFmtId="0" fontId="0" fillId="0" borderId="2" xfId="0" applyNumberFormat="1" applyFont="1" applyAlignment="1">
      <alignment horizontal="left" wrapText="1"/>
    </xf>
    <xf numFmtId="0" fontId="0" fillId="0" borderId="0" xfId="0" applyNumberFormat="1" applyFont="1" applyAlignment="1">
      <alignment horizontal="left"/>
    </xf>
    <xf numFmtId="0" fontId="0" fillId="2" borderId="3" xfId="0" applyNumberFormat="1" applyFont="1" applyFill="1" applyBorder="1" applyAlignment="1">
      <alignment horizontal="left" wrapText="1"/>
    </xf>
    <xf numFmtId="0" fontId="0" fillId="0" borderId="0" xfId="0" applyNumberFormat="1" applyFont="1" applyBorder="1" applyAlignment="1">
      <alignment horizontal="center"/>
    </xf>
    <xf numFmtId="14" fontId="0" fillId="0" borderId="4" xfId="0" applyNumberFormat="1" applyFont="1" applyBorder="1" applyAlignment="1" quotePrefix="1">
      <alignment horizontal="center"/>
    </xf>
    <xf numFmtId="0" fontId="0" fillId="0" borderId="5" xfId="0" applyNumberFormat="1" applyFont="1" applyAlignment="1">
      <alignment horizontal="center" wrapText="1"/>
    </xf>
    <xf numFmtId="0" fontId="0" fillId="2" borderId="6" xfId="0" applyNumberFormat="1" applyFont="1" applyFill="1" applyBorder="1" applyAlignment="1">
      <alignment horizontal="center" wrapText="1"/>
    </xf>
    <xf numFmtId="0" fontId="0" fillId="0" borderId="7" xfId="0" applyNumberFormat="1" applyFont="1" applyBorder="1" applyAlignment="1">
      <alignment horizontal="center" wrapText="1"/>
    </xf>
    <xf numFmtId="0" fontId="6" fillId="0" borderId="8" xfId="0" applyNumberFormat="1" applyFont="1" applyAlignment="1">
      <alignment/>
    </xf>
    <xf numFmtId="0" fontId="6" fillId="0" borderId="1" xfId="0" applyNumberFormat="1" applyFont="1" applyAlignment="1">
      <alignment/>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5" fillId="0" borderId="12" xfId="0" applyNumberFormat="1" applyFont="1" applyBorder="1" applyAlignment="1">
      <alignment/>
    </xf>
    <xf numFmtId="0" fontId="4" fillId="0" borderId="13" xfId="0" applyNumberFormat="1" applyFont="1" applyBorder="1" applyAlignment="1">
      <alignment horizontal="center" wrapText="1"/>
    </xf>
    <xf numFmtId="0" fontId="5" fillId="0" borderId="14" xfId="0" applyNumberFormat="1" applyFont="1" applyBorder="1" applyAlignment="1">
      <alignment horizontal="center" wrapText="1"/>
    </xf>
    <xf numFmtId="0" fontId="6" fillId="0" borderId="0" xfId="0" applyNumberFormat="1" applyFont="1" applyBorder="1" applyAlignment="1">
      <alignment/>
    </xf>
    <xf numFmtId="0" fontId="5" fillId="0" borderId="15" xfId="0" applyNumberFormat="1" applyFont="1" applyBorder="1" applyAlignment="1">
      <alignment/>
    </xf>
    <xf numFmtId="0" fontId="6" fillId="0" borderId="9" xfId="0" applyNumberFormat="1" applyFont="1" applyBorder="1" applyAlignment="1">
      <alignment/>
    </xf>
    <xf numFmtId="0" fontId="4" fillId="0" borderId="0" xfId="0" applyNumberFormat="1" applyFont="1" applyBorder="1" applyAlignment="1">
      <alignment/>
    </xf>
    <xf numFmtId="0" fontId="0" fillId="0" borderId="16" xfId="0" applyNumberFormat="1" applyFont="1" applyBorder="1" applyAlignment="1">
      <alignment horizontal="left" wrapText="1"/>
    </xf>
    <xf numFmtId="0" fontId="0" fillId="2" borderId="17" xfId="0" applyNumberFormat="1" applyFont="1" applyFill="1" applyBorder="1" applyAlignment="1">
      <alignment horizontal="left" wrapText="1"/>
    </xf>
    <xf numFmtId="0" fontId="0" fillId="0" borderId="18" xfId="0" applyNumberFormat="1" applyFont="1" applyBorder="1" applyAlignment="1">
      <alignment horizontal="center" wrapText="1"/>
    </xf>
    <xf numFmtId="0" fontId="0" fillId="0" borderId="19" xfId="0" applyNumberFormat="1" applyFont="1" applyBorder="1" applyAlignment="1">
      <alignment horizontal="left"/>
    </xf>
    <xf numFmtId="14" fontId="0" fillId="0" borderId="20" xfId="0" applyNumberFormat="1" applyFont="1" applyBorder="1" applyAlignment="1">
      <alignment horizontal="center"/>
    </xf>
    <xf numFmtId="0" fontId="0" fillId="0" borderId="5" xfId="0" applyNumberFormat="1" applyFont="1" applyAlignment="1">
      <alignment horizontal="center" wrapText="1"/>
    </xf>
    <xf numFmtId="14" fontId="0" fillId="0" borderId="4" xfId="0" applyNumberFormat="1" applyFont="1" applyBorder="1" applyAlignment="1">
      <alignment horizontal="center"/>
    </xf>
    <xf numFmtId="0" fontId="0" fillId="0" borderId="2" xfId="0" applyNumberFormat="1" applyFont="1" applyAlignment="1">
      <alignment horizontal="left" wrapText="1"/>
    </xf>
    <xf numFmtId="14" fontId="0" fillId="0" borderId="20" xfId="0" applyNumberFormat="1" applyFont="1" applyBorder="1" applyAlignment="1" quotePrefix="1">
      <alignment horizontal="center"/>
    </xf>
    <xf numFmtId="0" fontId="0" fillId="0" borderId="19" xfId="0" applyNumberFormat="1" applyFont="1" applyBorder="1" applyAlignment="1">
      <alignment horizontal="left" wrapText="1"/>
    </xf>
    <xf numFmtId="0" fontId="0" fillId="0" borderId="21" xfId="0" applyNumberFormat="1" applyFont="1" applyBorder="1" applyAlignment="1">
      <alignment horizontal="center" wrapText="1"/>
    </xf>
    <xf numFmtId="0" fontId="0" fillId="0" borderId="22" xfId="0" applyNumberFormat="1" applyFont="1" applyBorder="1" applyAlignment="1">
      <alignment horizontal="left" wrapText="1"/>
    </xf>
    <xf numFmtId="14" fontId="0" fillId="0" borderId="23" xfId="0" applyNumberFormat="1" applyFont="1" applyBorder="1" applyAlignment="1" quotePrefix="1">
      <alignment horizontal="center"/>
    </xf>
    <xf numFmtId="0" fontId="0" fillId="0" borderId="7" xfId="0" applyNumberFormat="1" applyFont="1" applyBorder="1" applyAlignment="1">
      <alignment horizontal="center" wrapText="1"/>
    </xf>
    <xf numFmtId="0" fontId="5" fillId="0" borderId="1" xfId="0" applyNumberFormat="1" applyFont="1" applyBorder="1" applyAlignment="1">
      <alignment/>
    </xf>
    <xf numFmtId="0" fontId="5" fillId="0" borderId="0" xfId="0" applyNumberFormat="1" applyFont="1" applyBorder="1" applyAlignment="1">
      <alignment/>
    </xf>
    <xf numFmtId="0" fontId="4" fillId="0" borderId="7" xfId="0" applyNumberFormat="1" applyFont="1" applyBorder="1" applyAlignment="1">
      <alignment horizontal="center" wrapText="1"/>
    </xf>
    <xf numFmtId="0" fontId="5" fillId="0" borderId="24" xfId="0" applyNumberFormat="1" applyFont="1" applyBorder="1" applyAlignment="1">
      <alignment horizontal="center" wrapText="1"/>
    </xf>
    <xf numFmtId="0" fontId="7" fillId="0" borderId="0" xfId="0" applyNumberFormat="1" applyFont="1" applyAlignment="1">
      <alignment/>
    </xf>
    <xf numFmtId="0" fontId="7" fillId="0" borderId="0" xfId="0" applyFont="1" applyAlignment="1">
      <alignment/>
    </xf>
    <xf numFmtId="0" fontId="9" fillId="0" borderId="0" xfId="0" applyNumberFormat="1" applyFont="1" applyAlignment="1">
      <alignment/>
    </xf>
    <xf numFmtId="0" fontId="9" fillId="0" borderId="0" xfId="0" applyFont="1" applyAlignment="1">
      <alignment/>
    </xf>
    <xf numFmtId="0" fontId="7" fillId="0" borderId="0" xfId="0" applyNumberFormat="1" applyFont="1" applyAlignment="1">
      <alignment/>
    </xf>
    <xf numFmtId="0" fontId="7" fillId="0" borderId="18" xfId="0" applyNumberFormat="1" applyFont="1" applyBorder="1" applyAlignment="1">
      <alignment horizontal="center" wrapText="1"/>
    </xf>
    <xf numFmtId="0" fontId="7" fillId="0" borderId="0" xfId="0" applyFont="1" applyAlignment="1">
      <alignment/>
    </xf>
    <xf numFmtId="0" fontId="9" fillId="0" borderId="0" xfId="0" applyNumberFormat="1" applyFont="1" applyAlignment="1">
      <alignment/>
    </xf>
    <xf numFmtId="0" fontId="9" fillId="0" borderId="0" xfId="0" applyFont="1" applyAlignment="1">
      <alignment/>
    </xf>
    <xf numFmtId="0" fontId="0" fillId="0" borderId="0" xfId="0" applyNumberFormat="1" applyFont="1" applyAlignment="1">
      <alignment/>
    </xf>
    <xf numFmtId="0" fontId="0" fillId="0" borderId="0" xfId="0" applyFont="1" applyAlignment="1">
      <alignment/>
    </xf>
    <xf numFmtId="0" fontId="7" fillId="0" borderId="2" xfId="0" applyNumberFormat="1" applyFont="1" applyAlignment="1">
      <alignment horizontal="left" wrapText="1"/>
    </xf>
    <xf numFmtId="0" fontId="7" fillId="0" borderId="5" xfId="0" applyNumberFormat="1" applyFont="1" applyFill="1" applyAlignment="1">
      <alignment horizontal="center" wrapText="1"/>
    </xf>
    <xf numFmtId="0" fontId="7" fillId="0" borderId="25" xfId="0" applyNumberFormat="1" applyFont="1" applyBorder="1" applyAlignment="1">
      <alignment horizontal="left" wrapText="1"/>
    </xf>
    <xf numFmtId="14" fontId="7" fillId="0" borderId="24" xfId="0" applyNumberFormat="1" applyFont="1" applyBorder="1" applyAlignment="1" quotePrefix="1">
      <alignment horizontal="center"/>
    </xf>
    <xf numFmtId="0" fontId="7" fillId="0" borderId="1" xfId="0" applyNumberFormat="1" applyFont="1" applyBorder="1" applyAlignment="1">
      <alignment horizontal="left" wrapText="1"/>
    </xf>
    <xf numFmtId="14" fontId="0" fillId="0" borderId="26" xfId="0" applyNumberFormat="1" applyFont="1" applyBorder="1" applyAlignment="1">
      <alignment horizontal="center" wrapText="1"/>
    </xf>
    <xf numFmtId="14" fontId="7" fillId="0" borderId="27" xfId="0" applyNumberFormat="1" applyFont="1" applyBorder="1" applyAlignment="1">
      <alignment horizontal="center" wrapText="1"/>
    </xf>
    <xf numFmtId="14" fontId="9" fillId="0" borderId="27" xfId="0" applyNumberFormat="1" applyFont="1" applyBorder="1" applyAlignment="1">
      <alignment horizontal="center" wrapText="1"/>
    </xf>
    <xf numFmtId="14" fontId="0" fillId="0" borderId="27" xfId="0" applyNumberFormat="1" applyFont="1" applyBorder="1" applyAlignment="1" quotePrefix="1">
      <alignment horizontal="center"/>
    </xf>
    <xf numFmtId="0" fontId="0" fillId="0" borderId="28" xfId="0" applyNumberFormat="1" applyFont="1" applyBorder="1" applyAlignment="1">
      <alignment horizontal="left" wrapText="1"/>
    </xf>
    <xf numFmtId="0" fontId="0" fillId="0" borderId="29" xfId="0" applyNumberFormat="1" applyFont="1" applyBorder="1" applyAlignment="1">
      <alignment horizontal="left" wrapText="1"/>
    </xf>
    <xf numFmtId="0" fontId="0" fillId="0" borderId="30" xfId="0" applyNumberFormat="1" applyFont="1" applyBorder="1" applyAlignment="1">
      <alignment horizontal="center" wrapText="1"/>
    </xf>
    <xf numFmtId="0" fontId="0" fillId="0" borderId="30" xfId="0" applyNumberFormat="1" applyFont="1" applyFill="1" applyBorder="1" applyAlignment="1">
      <alignment horizontal="center" wrapText="1"/>
    </xf>
    <xf numFmtId="14" fontId="0" fillId="0" borderId="27" xfId="0" applyNumberFormat="1" applyFont="1" applyBorder="1" applyAlignment="1" quotePrefix="1">
      <alignment horizontal="center"/>
    </xf>
    <xf numFmtId="0" fontId="0" fillId="0" borderId="28" xfId="0" applyNumberFormat="1" applyFont="1" applyBorder="1" applyAlignment="1">
      <alignment horizontal="left" wrapText="1"/>
    </xf>
    <xf numFmtId="0" fontId="0" fillId="0" borderId="29" xfId="0" applyNumberFormat="1" applyFont="1" applyBorder="1" applyAlignment="1">
      <alignment horizontal="left" wrapText="1"/>
    </xf>
    <xf numFmtId="0" fontId="9" fillId="0" borderId="1" xfId="0" applyNumberFormat="1" applyFont="1" applyBorder="1" applyAlignment="1">
      <alignment horizontal="left" wrapText="1"/>
    </xf>
    <xf numFmtId="0" fontId="9" fillId="0" borderId="5" xfId="0" applyNumberFormat="1" applyFont="1" applyAlignment="1">
      <alignment horizontal="center" wrapText="1"/>
    </xf>
    <xf numFmtId="0" fontId="7" fillId="0" borderId="31" xfId="0" applyNumberFormat="1" applyFont="1" applyBorder="1" applyAlignment="1">
      <alignment horizontal="left" wrapText="1"/>
    </xf>
    <xf numFmtId="14" fontId="7" fillId="0" borderId="4" xfId="0" applyNumberFormat="1" applyFont="1" applyBorder="1" applyAlignment="1">
      <alignment horizontal="center"/>
    </xf>
    <xf numFmtId="0" fontId="0" fillId="0" borderId="1" xfId="0" applyNumberFormat="1" applyFont="1" applyBorder="1" applyAlignment="1">
      <alignment horizontal="left" wrapText="1"/>
    </xf>
    <xf numFmtId="0" fontId="0" fillId="0" borderId="25" xfId="0" applyNumberFormat="1" applyFont="1" applyBorder="1" applyAlignment="1">
      <alignment horizontal="left"/>
    </xf>
    <xf numFmtId="14" fontId="0" fillId="2" borderId="32" xfId="0" applyNumberFormat="1" applyFont="1" applyFill="1" applyBorder="1" applyAlignment="1">
      <alignment horizontal="center"/>
    </xf>
    <xf numFmtId="0" fontId="7" fillId="0" borderId="19" xfId="0" applyNumberFormat="1" applyFont="1" applyBorder="1" applyAlignment="1">
      <alignment horizontal="left"/>
    </xf>
    <xf numFmtId="0" fontId="0" fillId="0" borderId="22" xfId="0" applyNumberFormat="1" applyFont="1" applyBorder="1" applyAlignment="1">
      <alignment horizontal="left" wrapText="1"/>
    </xf>
    <xf numFmtId="0" fontId="7" fillId="0" borderId="29" xfId="0" applyNumberFormat="1" applyFont="1" applyBorder="1" applyAlignment="1">
      <alignment horizontal="left" wrapText="1"/>
    </xf>
    <xf numFmtId="0" fontId="7" fillId="0" borderId="30" xfId="0" applyNumberFormat="1" applyFont="1" applyBorder="1" applyAlignment="1">
      <alignment horizontal="center" wrapText="1"/>
    </xf>
    <xf numFmtId="14" fontId="7" fillId="0" borderId="27" xfId="0" applyNumberFormat="1" applyFont="1" applyBorder="1" applyAlignment="1" quotePrefix="1">
      <alignment horizontal="center"/>
    </xf>
    <xf numFmtId="0" fontId="0" fillId="0" borderId="33" xfId="0" applyNumberFormat="1" applyFont="1" applyBorder="1" applyAlignment="1">
      <alignment horizontal="center" wrapText="1"/>
    </xf>
    <xf numFmtId="0" fontId="0" fillId="0" borderId="34" xfId="0" applyNumberFormat="1" applyFont="1" applyBorder="1" applyAlignment="1">
      <alignment horizontal="center" wrapText="1"/>
    </xf>
    <xf numFmtId="0" fontId="7" fillId="0" borderId="30" xfId="0" applyNumberFormat="1" applyFont="1" applyBorder="1" applyAlignment="1">
      <alignment horizontal="center" wrapText="1"/>
    </xf>
    <xf numFmtId="0" fontId="9" fillId="0" borderId="28" xfId="0" applyNumberFormat="1" applyFont="1" applyBorder="1" applyAlignment="1">
      <alignment horizontal="left" wrapText="1"/>
    </xf>
    <xf numFmtId="0" fontId="9" fillId="0" borderId="29" xfId="0" applyNumberFormat="1" applyFont="1" applyBorder="1" applyAlignment="1">
      <alignment horizontal="left"/>
    </xf>
    <xf numFmtId="0" fontId="9" fillId="0" borderId="30" xfId="0" applyNumberFormat="1" applyFont="1" applyBorder="1" applyAlignment="1">
      <alignment horizontal="center" wrapText="1"/>
    </xf>
    <xf numFmtId="0" fontId="0" fillId="0" borderId="35" xfId="0" applyNumberFormat="1" applyFont="1" applyBorder="1" applyAlignment="1">
      <alignment horizontal="center" wrapText="1"/>
    </xf>
    <xf numFmtId="0" fontId="0" fillId="0" borderId="36" xfId="0" applyNumberFormat="1" applyFont="1" applyBorder="1" applyAlignment="1">
      <alignment horizontal="left" wrapText="1"/>
    </xf>
    <xf numFmtId="0" fontId="0" fillId="0" borderId="37" xfId="0" applyNumberFormat="1" applyFont="1" applyBorder="1" applyAlignment="1">
      <alignment horizontal="left"/>
    </xf>
    <xf numFmtId="14" fontId="0" fillId="0" borderId="26" xfId="0" applyNumberFormat="1" applyFont="1" applyBorder="1" applyAlignment="1">
      <alignment horizontal="center" wrapText="1"/>
    </xf>
    <xf numFmtId="0" fontId="0" fillId="2" borderId="38" xfId="0" applyNumberFormat="1" applyFont="1" applyFill="1" applyBorder="1" applyAlignment="1">
      <alignment horizontal="left"/>
    </xf>
    <xf numFmtId="0" fontId="0" fillId="2" borderId="39" xfId="0" applyNumberFormat="1" applyFont="1" applyFill="1" applyBorder="1" applyAlignment="1">
      <alignment horizontal="left"/>
    </xf>
    <xf numFmtId="14" fontId="0" fillId="2" borderId="40" xfId="0" applyNumberFormat="1" applyFont="1" applyFill="1" applyBorder="1" applyAlignment="1" quotePrefix="1">
      <alignment horizontal="center"/>
    </xf>
    <xf numFmtId="14" fontId="0" fillId="0" borderId="26" xfId="0" applyNumberFormat="1" applyFont="1" applyBorder="1" applyAlignment="1" quotePrefix="1">
      <alignment horizontal="center"/>
    </xf>
    <xf numFmtId="0" fontId="7" fillId="0" borderId="28" xfId="0" applyNumberFormat="1" applyFont="1" applyBorder="1" applyAlignment="1">
      <alignment horizontal="left" wrapText="1"/>
    </xf>
    <xf numFmtId="0" fontId="7" fillId="0" borderId="29" xfId="0" applyNumberFormat="1" applyFont="1" applyBorder="1" applyAlignment="1">
      <alignment horizontal="left"/>
    </xf>
    <xf numFmtId="14" fontId="7" fillId="0" borderId="27" xfId="0" applyNumberFormat="1" applyFont="1" applyBorder="1" applyAlignment="1" quotePrefix="1">
      <alignment horizontal="center"/>
    </xf>
    <xf numFmtId="0" fontId="7" fillId="0" borderId="29" xfId="0" applyNumberFormat="1" applyFont="1" applyBorder="1" applyAlignment="1">
      <alignment horizontal="left"/>
    </xf>
    <xf numFmtId="14" fontId="0" fillId="0" borderId="23" xfId="0" applyNumberFormat="1" applyFont="1" applyBorder="1" applyAlignment="1">
      <alignment horizontal="center"/>
    </xf>
    <xf numFmtId="0" fontId="0" fillId="0" borderId="41" xfId="0" applyNumberFormat="1" applyFont="1" applyBorder="1" applyAlignment="1">
      <alignment horizontal="left" wrapText="1"/>
    </xf>
    <xf numFmtId="0" fontId="0" fillId="0" borderId="22" xfId="0" applyNumberFormat="1" applyFont="1" applyBorder="1" applyAlignment="1">
      <alignment horizontal="left" wrapText="1"/>
    </xf>
    <xf numFmtId="0" fontId="7" fillId="0" borderId="35" xfId="0" applyNumberFormat="1" applyFont="1" applyBorder="1" applyAlignment="1">
      <alignment horizontal="center" wrapText="1"/>
    </xf>
    <xf numFmtId="0" fontId="0" fillId="0" borderId="35" xfId="0" applyNumberFormat="1" applyFont="1" applyBorder="1" applyAlignment="1">
      <alignment horizontal="center" wrapText="1"/>
    </xf>
    <xf numFmtId="0" fontId="7" fillId="0" borderId="29" xfId="0" applyNumberFormat="1" applyFont="1" applyBorder="1" applyAlignment="1">
      <alignment horizontal="left" wrapText="1"/>
    </xf>
    <xf numFmtId="0" fontId="7" fillId="0" borderId="36" xfId="0" applyNumberFormat="1" applyFont="1" applyBorder="1" applyAlignment="1">
      <alignment horizontal="left" wrapText="1"/>
    </xf>
    <xf numFmtId="0" fontId="0" fillId="0" borderId="36" xfId="0" applyNumberFormat="1" applyFont="1" applyBorder="1" applyAlignment="1">
      <alignment horizontal="left" wrapText="1"/>
    </xf>
    <xf numFmtId="0" fontId="0" fillId="0" borderId="42" xfId="0" applyNumberFormat="1" applyFont="1" applyBorder="1" applyAlignment="1">
      <alignment horizontal="left"/>
    </xf>
    <xf numFmtId="14" fontId="7" fillId="0" borderId="27" xfId="0" applyNumberFormat="1" applyFont="1" applyBorder="1" applyAlignment="1">
      <alignment horizontal="center"/>
    </xf>
    <xf numFmtId="14" fontId="0" fillId="0" borderId="26" xfId="0" applyNumberFormat="1" applyFont="1" applyBorder="1" applyAlignment="1" quotePrefix="1">
      <alignment horizontal="center"/>
    </xf>
    <xf numFmtId="0" fontId="0" fillId="0" borderId="0" xfId="0" applyNumberFormat="1" applyFont="1" applyAlignment="1">
      <alignment horizontal="center"/>
    </xf>
    <xf numFmtId="14" fontId="9" fillId="0" borderId="27" xfId="0" applyNumberFormat="1" applyFont="1" applyBorder="1" applyAlignment="1" quotePrefix="1">
      <alignment horizontal="center"/>
    </xf>
    <xf numFmtId="0" fontId="9" fillId="0" borderId="31" xfId="0" applyNumberFormat="1" applyFont="1" applyBorder="1" applyAlignment="1">
      <alignment horizontal="left" wrapText="1"/>
    </xf>
    <xf numFmtId="0" fontId="9" fillId="0" borderId="19" xfId="0" applyNumberFormat="1" applyFont="1" applyBorder="1" applyAlignment="1">
      <alignment horizontal="left" wrapText="1"/>
    </xf>
    <xf numFmtId="14" fontId="9" fillId="0" borderId="4" xfId="0" applyNumberFormat="1" applyFont="1" applyBorder="1" applyAlignment="1">
      <alignment horizontal="center"/>
    </xf>
    <xf numFmtId="0" fontId="0" fillId="0" borderId="0" xfId="0" applyNumberFormat="1" applyFont="1" applyFill="1" applyAlignment="1">
      <alignment/>
    </xf>
    <xf numFmtId="0" fontId="0" fillId="0" borderId="0" xfId="0" applyFont="1" applyFill="1" applyAlignment="1">
      <alignment/>
    </xf>
    <xf numFmtId="0" fontId="0" fillId="0" borderId="31" xfId="0" applyNumberFormat="1" applyFont="1" applyBorder="1" applyAlignment="1">
      <alignment horizontal="left" wrapText="1"/>
    </xf>
    <xf numFmtId="0" fontId="0" fillId="0" borderId="43" xfId="0" applyNumberFormat="1" applyFont="1" applyBorder="1" applyAlignment="1">
      <alignment horizontal="left" wrapText="1"/>
    </xf>
    <xf numFmtId="0" fontId="7" fillId="0" borderId="37" xfId="0" applyNumberFormat="1" applyFont="1" applyBorder="1" applyAlignment="1">
      <alignment horizontal="left"/>
    </xf>
    <xf numFmtId="0" fontId="9" fillId="0" borderId="25" xfId="0" applyNumberFormat="1" applyFont="1" applyBorder="1" applyAlignment="1">
      <alignment horizontal="left" wrapText="1"/>
    </xf>
    <xf numFmtId="14" fontId="9" fillId="0" borderId="27" xfId="0" applyNumberFormat="1" applyFont="1" applyBorder="1" applyAlignment="1" quotePrefix="1">
      <alignment horizontal="center"/>
    </xf>
    <xf numFmtId="14" fontId="0" fillId="0" borderId="26" xfId="0" applyNumberFormat="1" applyFont="1" applyBorder="1" applyAlignment="1">
      <alignment horizontal="center"/>
    </xf>
    <xf numFmtId="0" fontId="7" fillId="0" borderId="44" xfId="0" applyNumberFormat="1" applyFont="1" applyBorder="1" applyAlignment="1">
      <alignment horizontal="left" wrapText="1"/>
    </xf>
    <xf numFmtId="0" fontId="7" fillId="0" borderId="34" xfId="0" applyNumberFormat="1" applyFont="1" applyBorder="1" applyAlignment="1">
      <alignment horizontal="center" wrapText="1"/>
    </xf>
    <xf numFmtId="0" fontId="0" fillId="0" borderId="21" xfId="0" applyNumberFormat="1" applyFont="1" applyFill="1" applyBorder="1" applyAlignment="1">
      <alignment horizontal="center" wrapText="1"/>
    </xf>
    <xf numFmtId="0" fontId="7" fillId="0" borderId="30" xfId="0" applyNumberFormat="1" applyFont="1" applyFill="1" applyBorder="1" applyAlignment="1">
      <alignment horizontal="center" wrapText="1"/>
    </xf>
    <xf numFmtId="14" fontId="0" fillId="0" borderId="24" xfId="0" applyNumberFormat="1" applyFont="1" applyBorder="1" applyAlignment="1" quotePrefix="1">
      <alignment horizontal="center"/>
    </xf>
    <xf numFmtId="0" fontId="9" fillId="0" borderId="28" xfId="0" applyNumberFormat="1" applyFont="1" applyBorder="1" applyAlignment="1">
      <alignment horizontal="left"/>
    </xf>
    <xf numFmtId="0" fontId="0" fillId="0" borderId="42" xfId="0" applyNumberFormat="1" applyFont="1" applyBorder="1" applyAlignment="1">
      <alignment horizontal="left" wrapText="1"/>
    </xf>
    <xf numFmtId="14" fontId="0" fillId="0" borderId="45" xfId="0" applyNumberFormat="1" applyFont="1" applyFill="1" applyBorder="1" applyAlignment="1">
      <alignment horizontal="center"/>
    </xf>
    <xf numFmtId="0" fontId="7" fillId="0" borderId="0" xfId="0" applyNumberFormat="1" applyFont="1" applyFill="1" applyAlignment="1">
      <alignment/>
    </xf>
    <xf numFmtId="0" fontId="7" fillId="0" borderId="0" xfId="0" applyFont="1" applyFill="1" applyAlignment="1">
      <alignment/>
    </xf>
    <xf numFmtId="0" fontId="9" fillId="0" borderId="42" xfId="0" applyNumberFormat="1" applyFont="1" applyBorder="1" applyAlignment="1">
      <alignment horizontal="left"/>
    </xf>
    <xf numFmtId="0" fontId="9" fillId="0" borderId="33" xfId="0" applyNumberFormat="1" applyFont="1" applyBorder="1" applyAlignment="1">
      <alignment horizontal="center" wrapText="1"/>
    </xf>
    <xf numFmtId="0" fontId="0" fillId="0" borderId="2" xfId="0" applyNumberFormat="1" applyFont="1" applyAlignment="1">
      <alignment/>
    </xf>
    <xf numFmtId="0" fontId="0" fillId="0" borderId="46" xfId="0" applyNumberFormat="1" applyFont="1" applyBorder="1" applyAlignment="1">
      <alignment horizontal="center" wrapText="1"/>
    </xf>
    <xf numFmtId="14" fontId="9" fillId="0" borderId="23" xfId="0" applyNumberFormat="1" applyFont="1" applyBorder="1" applyAlignment="1">
      <alignment horizontal="center"/>
    </xf>
    <xf numFmtId="0" fontId="0" fillId="0" borderId="37" xfId="0" applyNumberFormat="1" applyFont="1" applyBorder="1" applyAlignment="1">
      <alignment horizontal="left" wrapText="1"/>
    </xf>
    <xf numFmtId="0" fontId="7" fillId="0" borderId="28" xfId="0" applyNumberFormat="1" applyFont="1" applyFill="1" applyBorder="1" applyAlignment="1">
      <alignment horizontal="left" wrapText="1"/>
    </xf>
    <xf numFmtId="0" fontId="7" fillId="0" borderId="29" xfId="0" applyNumberFormat="1" applyFont="1" applyFill="1" applyBorder="1" applyAlignment="1">
      <alignment horizontal="left" wrapText="1"/>
    </xf>
    <xf numFmtId="14" fontId="7" fillId="0" borderId="27" xfId="0" applyNumberFormat="1" applyFont="1" applyFill="1" applyBorder="1" applyAlignment="1" quotePrefix="1">
      <alignment horizontal="center"/>
    </xf>
    <xf numFmtId="0" fontId="0" fillId="0" borderId="0" xfId="0" applyNumberFormat="1" applyFont="1" applyFill="1" applyAlignment="1">
      <alignment/>
    </xf>
    <xf numFmtId="0" fontId="0" fillId="0" borderId="47" xfId="0" applyNumberFormat="1" applyFont="1" applyFill="1" applyBorder="1" applyAlignment="1">
      <alignment horizontal="left" wrapText="1"/>
    </xf>
    <xf numFmtId="0" fontId="0" fillId="0" borderId="48" xfId="0" applyNumberFormat="1" applyFont="1" applyFill="1" applyBorder="1" applyAlignment="1">
      <alignment horizontal="left" wrapText="1"/>
    </xf>
    <xf numFmtId="14" fontId="0" fillId="0" borderId="45" xfId="0" applyNumberFormat="1" applyFont="1" applyFill="1" applyBorder="1" applyAlignment="1" quotePrefix="1">
      <alignment horizontal="center"/>
    </xf>
    <xf numFmtId="0" fontId="0" fillId="0" borderId="0" xfId="0" applyFill="1" applyAlignment="1">
      <alignment/>
    </xf>
    <xf numFmtId="0" fontId="0" fillId="0" borderId="35" xfId="0" applyNumberFormat="1" applyFont="1" applyFill="1" applyBorder="1" applyAlignment="1">
      <alignment horizontal="center" wrapText="1"/>
    </xf>
    <xf numFmtId="14" fontId="0" fillId="0" borderId="26" xfId="0" applyNumberFormat="1" applyFont="1" applyFill="1" applyBorder="1" applyAlignment="1" quotePrefix="1">
      <alignment horizontal="center"/>
    </xf>
    <xf numFmtId="0" fontId="0" fillId="0" borderId="28" xfId="0" applyNumberFormat="1" applyFont="1" applyFill="1" applyBorder="1" applyAlignment="1">
      <alignment horizontal="left" wrapText="1"/>
    </xf>
    <xf numFmtId="0" fontId="0" fillId="0" borderId="29" xfId="0" applyNumberFormat="1" applyFont="1" applyFill="1" applyBorder="1" applyAlignment="1">
      <alignment horizontal="left" wrapText="1"/>
    </xf>
    <xf numFmtId="14" fontId="0" fillId="0" borderId="27" xfId="0" applyNumberFormat="1" applyFont="1" applyFill="1" applyBorder="1" applyAlignment="1" quotePrefix="1">
      <alignment horizontal="center"/>
    </xf>
    <xf numFmtId="0" fontId="7" fillId="0" borderId="22" xfId="0" applyNumberFormat="1" applyFont="1" applyFill="1" applyBorder="1" applyAlignment="1">
      <alignment horizontal="left" wrapText="1"/>
    </xf>
    <xf numFmtId="0" fontId="7" fillId="0" borderId="42" xfId="0" applyNumberFormat="1" applyFont="1" applyFill="1" applyBorder="1" applyAlignment="1">
      <alignment horizontal="left" wrapText="1"/>
    </xf>
    <xf numFmtId="14" fontId="7" fillId="0" borderId="23" xfId="0" applyNumberFormat="1" applyFont="1" applyFill="1" applyBorder="1" applyAlignment="1" quotePrefix="1">
      <alignment horizontal="center"/>
    </xf>
    <xf numFmtId="0" fontId="7" fillId="0" borderId="36" xfId="0" applyNumberFormat="1" applyFont="1" applyFill="1" applyBorder="1" applyAlignment="1">
      <alignment horizontal="left" wrapText="1"/>
    </xf>
    <xf numFmtId="14" fontId="7" fillId="0" borderId="26" xfId="0" applyNumberFormat="1" applyFont="1" applyFill="1" applyBorder="1" applyAlignment="1" quotePrefix="1">
      <alignment horizontal="center"/>
    </xf>
    <xf numFmtId="0" fontId="0" fillId="0" borderId="28" xfId="0" applyNumberFormat="1" applyFont="1" applyFill="1" applyBorder="1" applyAlignment="1">
      <alignment horizontal="left" wrapText="1"/>
    </xf>
    <xf numFmtId="0" fontId="0" fillId="0" borderId="29" xfId="0" applyNumberFormat="1" applyFont="1" applyFill="1" applyBorder="1" applyAlignment="1">
      <alignment horizontal="left" wrapText="1"/>
    </xf>
    <xf numFmtId="14" fontId="0" fillId="0" borderId="27" xfId="0" applyNumberFormat="1" applyFont="1" applyFill="1" applyBorder="1" applyAlignment="1" quotePrefix="1">
      <alignment horizontal="center"/>
    </xf>
    <xf numFmtId="0" fontId="7" fillId="0" borderId="29" xfId="0" applyNumberFormat="1" applyFont="1" applyFill="1" applyBorder="1" applyAlignment="1">
      <alignment horizontal="left"/>
    </xf>
    <xf numFmtId="14" fontId="0" fillId="0" borderId="27" xfId="0" applyNumberFormat="1" applyFont="1" applyFill="1" applyBorder="1" applyAlignment="1">
      <alignment horizontal="center"/>
    </xf>
    <xf numFmtId="0" fontId="0" fillId="0" borderId="34" xfId="0" applyNumberFormat="1" applyFont="1" applyFill="1" applyBorder="1" applyAlignment="1">
      <alignment horizontal="center" wrapText="1"/>
    </xf>
    <xf numFmtId="0" fontId="9" fillId="0" borderId="0" xfId="0" applyNumberFormat="1" applyFont="1" applyFill="1" applyAlignment="1">
      <alignment/>
    </xf>
    <xf numFmtId="0" fontId="9" fillId="0" borderId="0" xfId="0" applyFont="1" applyFill="1" applyAlignment="1">
      <alignment/>
    </xf>
    <xf numFmtId="0" fontId="7" fillId="0" borderId="0" xfId="0" applyNumberFormat="1" applyFont="1" applyFill="1" applyAlignment="1">
      <alignment/>
    </xf>
    <xf numFmtId="0" fontId="7" fillId="0" borderId="0" xfId="0" applyFont="1" applyFill="1" applyAlignment="1">
      <alignment/>
    </xf>
    <xf numFmtId="0" fontId="0" fillId="0" borderId="36" xfId="0" applyNumberFormat="1" applyFont="1" applyFill="1" applyBorder="1" applyAlignment="1">
      <alignment horizontal="left" wrapText="1"/>
    </xf>
    <xf numFmtId="0" fontId="0" fillId="0" borderId="37" xfId="0" applyNumberFormat="1" applyFont="1" applyFill="1" applyBorder="1" applyAlignment="1">
      <alignment horizontal="left"/>
    </xf>
    <xf numFmtId="0" fontId="0" fillId="0" borderId="35" xfId="0" applyNumberFormat="1" applyFont="1" applyFill="1" applyBorder="1" applyAlignment="1">
      <alignment horizontal="center" wrapText="1"/>
    </xf>
    <xf numFmtId="0" fontId="7" fillId="0" borderId="37" xfId="0" applyNumberFormat="1" applyFont="1" applyFill="1" applyBorder="1" applyAlignment="1">
      <alignment horizontal="left"/>
    </xf>
    <xf numFmtId="0" fontId="9" fillId="0" borderId="22" xfId="0" applyNumberFormat="1" applyFont="1" applyBorder="1" applyAlignment="1">
      <alignment horizontal="left" wrapText="1"/>
    </xf>
    <xf numFmtId="0" fontId="9" fillId="0" borderId="42" xfId="0" applyNumberFormat="1" applyFont="1" applyBorder="1" applyAlignment="1">
      <alignment horizontal="left"/>
    </xf>
    <xf numFmtId="14" fontId="9" fillId="0" borderId="23" xfId="0" applyNumberFormat="1" applyFont="1" applyBorder="1" applyAlignment="1" quotePrefix="1">
      <alignment horizontal="center"/>
    </xf>
    <xf numFmtId="0" fontId="7" fillId="0" borderId="37" xfId="0" applyNumberFormat="1" applyFont="1" applyFill="1" applyBorder="1" applyAlignment="1">
      <alignment horizontal="left"/>
    </xf>
    <xf numFmtId="0" fontId="7" fillId="0" borderId="35" xfId="0" applyNumberFormat="1" applyFont="1" applyFill="1" applyBorder="1" applyAlignment="1">
      <alignment horizontal="center" wrapText="1"/>
    </xf>
    <xf numFmtId="14" fontId="7" fillId="0" borderId="26" xfId="0" applyNumberFormat="1" applyFont="1" applyFill="1" applyBorder="1" applyAlignment="1">
      <alignment horizontal="center"/>
    </xf>
    <xf numFmtId="0" fontId="7" fillId="0" borderId="37" xfId="0" applyNumberFormat="1" applyFont="1" applyBorder="1" applyAlignment="1">
      <alignment horizontal="left" wrapText="1"/>
    </xf>
    <xf numFmtId="14" fontId="0" fillId="0" borderId="26" xfId="0" applyNumberFormat="1" applyFont="1" applyFill="1" applyBorder="1" applyAlignment="1">
      <alignment horizontal="center"/>
    </xf>
    <xf numFmtId="0" fontId="0" fillId="2" borderId="49" xfId="0" applyNumberFormat="1" applyFont="1" applyFill="1" applyBorder="1" applyAlignment="1">
      <alignment horizontal="center" vertical="top" wrapText="1"/>
    </xf>
    <xf numFmtId="0" fontId="0" fillId="0" borderId="34" xfId="0" applyNumberFormat="1" applyFont="1" applyBorder="1" applyAlignment="1">
      <alignment horizontal="center" wrapText="1"/>
    </xf>
    <xf numFmtId="0" fontId="9" fillId="0" borderId="34" xfId="0" applyNumberFormat="1" applyFont="1" applyBorder="1" applyAlignment="1">
      <alignment horizontal="center" wrapText="1"/>
    </xf>
    <xf numFmtId="0" fontId="9" fillId="0" borderId="22" xfId="0" applyNumberFormat="1" applyFont="1" applyBorder="1" applyAlignment="1">
      <alignment horizontal="left" wrapText="1"/>
    </xf>
    <xf numFmtId="0" fontId="0" fillId="0" borderId="50" xfId="0" applyNumberFormat="1" applyFont="1" applyBorder="1" applyAlignment="1">
      <alignment horizontal="left" wrapText="1"/>
    </xf>
    <xf numFmtId="0" fontId="0" fillId="0" borderId="51" xfId="0" applyNumberFormat="1" applyFont="1" applyBorder="1" applyAlignment="1">
      <alignment horizontal="left" wrapText="1"/>
    </xf>
    <xf numFmtId="14" fontId="0" fillId="0" borderId="52" xfId="0" applyNumberFormat="1" applyFont="1" applyBorder="1" applyAlignment="1">
      <alignment horizontal="center"/>
    </xf>
    <xf numFmtId="0" fontId="0" fillId="0" borderId="33" xfId="0" applyNumberFormat="1" applyFont="1" applyFill="1" applyBorder="1" applyAlignment="1">
      <alignment horizontal="center" wrapText="1"/>
    </xf>
    <xf numFmtId="0" fontId="0" fillId="0" borderId="41" xfId="0" applyNumberFormat="1" applyFont="1" applyBorder="1" applyAlignment="1">
      <alignment horizontal="left" wrapText="1"/>
    </xf>
    <xf numFmtId="0" fontId="0" fillId="0" borderId="0" xfId="0" applyNumberFormat="1" applyFont="1" applyBorder="1" applyAlignment="1">
      <alignment horizontal="left" wrapText="1"/>
    </xf>
    <xf numFmtId="14" fontId="7" fillId="0" borderId="24" xfId="0" applyNumberFormat="1" applyFont="1" applyBorder="1" applyAlignment="1">
      <alignment horizontal="center" wrapText="1"/>
    </xf>
    <xf numFmtId="0" fontId="0" fillId="0" borderId="53" xfId="0" applyNumberFormat="1" applyFont="1" applyBorder="1" applyAlignment="1">
      <alignment horizontal="left" wrapText="1"/>
    </xf>
    <xf numFmtId="0" fontId="0" fillId="0" borderId="54" xfId="0" applyNumberFormat="1" applyFont="1" applyFill="1" applyBorder="1" applyAlignment="1">
      <alignment horizontal="left" wrapText="1"/>
    </xf>
    <xf numFmtId="0" fontId="0" fillId="0" borderId="41" xfId="0" applyNumberFormat="1" applyFont="1" applyBorder="1" applyAlignment="1">
      <alignment/>
    </xf>
    <xf numFmtId="0" fontId="0" fillId="0" borderId="29" xfId="0" applyNumberFormat="1" applyFont="1" applyBorder="1" applyAlignment="1">
      <alignment horizontal="left"/>
    </xf>
    <xf numFmtId="0" fontId="9" fillId="0" borderId="55" xfId="0" applyNumberFormat="1" applyFont="1" applyBorder="1" applyAlignment="1">
      <alignment horizontal="center" wrapText="1"/>
    </xf>
    <xf numFmtId="0" fontId="0" fillId="0" borderId="55" xfId="0" applyNumberFormat="1" applyFont="1" applyBorder="1" applyAlignment="1">
      <alignment horizontal="center" wrapText="1"/>
    </xf>
    <xf numFmtId="0" fontId="9" fillId="0" borderId="56" xfId="0" applyNumberFormat="1" applyFont="1" applyBorder="1" applyAlignment="1">
      <alignment horizontal="center" wrapText="1"/>
    </xf>
    <xf numFmtId="0" fontId="9" fillId="0" borderId="29" xfId="0" applyNumberFormat="1" applyFont="1" applyBorder="1" applyAlignment="1">
      <alignment horizontal="left" wrapText="1"/>
    </xf>
    <xf numFmtId="0" fontId="9" fillId="0" borderId="30" xfId="0" applyNumberFormat="1" applyFont="1" applyBorder="1" applyAlignment="1">
      <alignment horizontal="center" wrapText="1"/>
    </xf>
    <xf numFmtId="0" fontId="0" fillId="3" borderId="0" xfId="0" applyNumberFormat="1" applyFont="1" applyFill="1" applyAlignment="1">
      <alignment/>
    </xf>
    <xf numFmtId="0" fontId="0" fillId="3" borderId="0" xfId="0" applyFont="1" applyFill="1" applyAlignment="1">
      <alignment/>
    </xf>
    <xf numFmtId="0" fontId="7" fillId="3" borderId="0" xfId="0" applyNumberFormat="1" applyFont="1" applyFill="1" applyAlignment="1">
      <alignment/>
    </xf>
    <xf numFmtId="0" fontId="7" fillId="3" borderId="0" xfId="0" applyFont="1" applyFill="1" applyAlignment="1">
      <alignment/>
    </xf>
    <xf numFmtId="0" fontId="0" fillId="3" borderId="0" xfId="0" applyNumberFormat="1" applyFont="1" applyFill="1" applyAlignment="1">
      <alignment/>
    </xf>
    <xf numFmtId="0" fontId="0" fillId="3" borderId="0" xfId="0" applyFill="1" applyAlignment="1">
      <alignment/>
    </xf>
    <xf numFmtId="0" fontId="4" fillId="0" borderId="7" xfId="0" applyNumberFormat="1" applyFont="1" applyFill="1" applyBorder="1" applyAlignment="1">
      <alignment horizontal="center" wrapText="1"/>
    </xf>
    <xf numFmtId="0" fontId="0" fillId="0" borderId="1" xfId="0" applyNumberFormat="1" applyFont="1" applyBorder="1" applyAlignment="1">
      <alignment horizontal="left" wrapText="1"/>
    </xf>
    <xf numFmtId="0" fontId="0" fillId="4" borderId="0" xfId="0" applyNumberFormat="1" applyFont="1" applyFill="1" applyAlignment="1">
      <alignment/>
    </xf>
    <xf numFmtId="0" fontId="0" fillId="4" borderId="0" xfId="0" applyNumberFormat="1" applyFont="1" applyFill="1" applyAlignment="1">
      <alignment/>
    </xf>
    <xf numFmtId="0" fontId="0" fillId="4" borderId="0" xfId="0" applyFont="1" applyFill="1" applyAlignment="1">
      <alignment/>
    </xf>
    <xf numFmtId="0" fontId="0" fillId="4" borderId="0" xfId="0" applyFill="1" applyAlignment="1">
      <alignment/>
    </xf>
    <xf numFmtId="0" fontId="9" fillId="0" borderId="1" xfId="0" applyNumberFormat="1" applyFont="1" applyFill="1" applyBorder="1" applyAlignment="1">
      <alignment horizontal="left" wrapText="1"/>
    </xf>
    <xf numFmtId="0" fontId="9" fillId="0" borderId="25" xfId="0" applyNumberFormat="1" applyFont="1" applyFill="1" applyBorder="1" applyAlignment="1">
      <alignment horizontal="left" wrapText="1"/>
    </xf>
    <xf numFmtId="0" fontId="9" fillId="0" borderId="7" xfId="0" applyNumberFormat="1" applyFont="1" applyFill="1" applyBorder="1" applyAlignment="1">
      <alignment horizontal="center" wrapText="1"/>
    </xf>
    <xf numFmtId="14" fontId="0" fillId="0" borderId="23" xfId="0" applyNumberFormat="1" applyFont="1" applyFill="1" applyBorder="1" applyAlignment="1" quotePrefix="1">
      <alignment horizontal="center"/>
    </xf>
    <xf numFmtId="0" fontId="9" fillId="0" borderId="0" xfId="0" applyNumberFormat="1" applyFont="1" applyFill="1" applyAlignment="1">
      <alignment/>
    </xf>
    <xf numFmtId="14" fontId="7" fillId="0" borderId="27" xfId="0" applyNumberFormat="1" applyFont="1" applyFill="1" applyBorder="1" applyAlignment="1">
      <alignment horizontal="center"/>
    </xf>
    <xf numFmtId="14" fontId="0" fillId="0" borderId="20" xfId="0" applyNumberFormat="1" applyFont="1" applyFill="1" applyBorder="1" applyAlignment="1">
      <alignment horizontal="center"/>
    </xf>
    <xf numFmtId="0" fontId="7" fillId="0" borderId="16" xfId="0" applyNumberFormat="1" applyFont="1" applyFill="1" applyBorder="1" applyAlignment="1">
      <alignment horizontal="left" wrapText="1"/>
    </xf>
    <xf numFmtId="14" fontId="7" fillId="0" borderId="20" xfId="0" applyNumberFormat="1" applyFont="1" applyFill="1" applyBorder="1" applyAlignment="1">
      <alignment horizontal="center"/>
    </xf>
    <xf numFmtId="0" fontId="7" fillId="0" borderId="2" xfId="0" applyNumberFormat="1" applyFont="1" applyFill="1" applyAlignment="1">
      <alignment wrapText="1"/>
    </xf>
    <xf numFmtId="14" fontId="0" fillId="0" borderId="24" xfId="0" applyNumberFormat="1" applyFont="1" applyBorder="1" applyAlignment="1">
      <alignment horizontal="center" wrapText="1"/>
    </xf>
    <xf numFmtId="14" fontId="0" fillId="0" borderId="26" xfId="0" applyNumberFormat="1" applyFont="1" applyFill="1" applyBorder="1" applyAlignment="1" quotePrefix="1">
      <alignment horizontal="center"/>
    </xf>
    <xf numFmtId="0" fontId="0" fillId="0" borderId="28" xfId="0" applyNumberFormat="1" applyFont="1" applyFill="1" applyBorder="1" applyAlignment="1">
      <alignment horizontal="left" wrapText="1"/>
    </xf>
    <xf numFmtId="0" fontId="0" fillId="0" borderId="41" xfId="0" applyNumberFormat="1" applyFont="1" applyFill="1" applyBorder="1" applyAlignment="1">
      <alignment horizontal="left" wrapText="1"/>
    </xf>
    <xf numFmtId="14" fontId="0" fillId="0" borderId="27" xfId="0" applyNumberFormat="1" applyFont="1" applyBorder="1" applyAlignment="1">
      <alignment horizontal="center"/>
    </xf>
    <xf numFmtId="0" fontId="5" fillId="0" borderId="41" xfId="0" applyNumberFormat="1" applyFont="1" applyBorder="1" applyAlignment="1">
      <alignment/>
    </xf>
    <xf numFmtId="14" fontId="7" fillId="0" borderId="23" xfId="0" applyNumberFormat="1" applyFont="1" applyFill="1" applyBorder="1" applyAlignment="1">
      <alignment horizontal="center"/>
    </xf>
    <xf numFmtId="0" fontId="0" fillId="2" borderId="0" xfId="0" applyNumberFormat="1" applyFont="1" applyFill="1" applyAlignment="1">
      <alignment horizontal="center"/>
    </xf>
    <xf numFmtId="167" fontId="0" fillId="2" borderId="0" xfId="0" applyNumberFormat="1" applyFont="1" applyFill="1" applyAlignment="1">
      <alignment horizontal="center"/>
    </xf>
    <xf numFmtId="0" fontId="4" fillId="2" borderId="7" xfId="0" applyNumberFormat="1" applyFont="1" applyFill="1" applyBorder="1" applyAlignment="1">
      <alignment horizontal="center" wrapText="1"/>
    </xf>
    <xf numFmtId="167" fontId="4" fillId="2" borderId="7" xfId="0" applyNumberFormat="1" applyFont="1" applyFill="1" applyBorder="1" applyAlignment="1">
      <alignment horizontal="center" wrapText="1"/>
    </xf>
    <xf numFmtId="0" fontId="0" fillId="2" borderId="0" xfId="0" applyNumberFormat="1" applyFont="1" applyFill="1" applyAlignment="1" quotePrefix="1">
      <alignment horizontal="center"/>
    </xf>
    <xf numFmtId="0" fontId="0" fillId="2" borderId="0" xfId="0" applyNumberFormat="1" applyFont="1" applyFill="1" applyAlignment="1" quotePrefix="1">
      <alignment horizontal="center"/>
    </xf>
    <xf numFmtId="167" fontId="0" fillId="2" borderId="57" xfId="0" applyNumberFormat="1" applyFont="1" applyFill="1" applyBorder="1" applyAlignment="1">
      <alignment horizontal="center"/>
    </xf>
    <xf numFmtId="164" fontId="5" fillId="0" borderId="34" xfId="0" applyNumberFormat="1" applyFont="1" applyFill="1" applyBorder="1" applyAlignment="1">
      <alignment horizontal="center" wrapText="1"/>
    </xf>
    <xf numFmtId="0" fontId="0" fillId="0" borderId="2" xfId="0" applyNumberFormat="1" applyFont="1" applyFill="1" applyAlignment="1">
      <alignment horizontal="left" wrapText="1"/>
    </xf>
    <xf numFmtId="14" fontId="7" fillId="0" borderId="27" xfId="0" applyNumberFormat="1" applyFont="1" applyFill="1" applyBorder="1" applyAlignment="1">
      <alignment horizontal="center" wrapText="1"/>
    </xf>
    <xf numFmtId="167" fontId="0" fillId="2" borderId="0" xfId="0" applyNumberFormat="1" applyFont="1" applyFill="1" applyAlignment="1">
      <alignment horizontal="center"/>
    </xf>
    <xf numFmtId="167" fontId="0" fillId="2" borderId="58" xfId="0" applyNumberFormat="1" applyFont="1" applyFill="1" applyBorder="1" applyAlignment="1">
      <alignment horizontal="center"/>
    </xf>
    <xf numFmtId="164" fontId="5" fillId="0" borderId="30" xfId="0" applyNumberFormat="1" applyFont="1" applyFill="1" applyBorder="1" applyAlignment="1">
      <alignment horizontal="center" wrapText="1"/>
    </xf>
    <xf numFmtId="164" fontId="0" fillId="0" borderId="9"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59" xfId="0" applyNumberFormat="1" applyFont="1" applyFill="1" applyBorder="1" applyAlignment="1">
      <alignment horizontal="center"/>
    </xf>
    <xf numFmtId="164" fontId="5" fillId="0" borderId="13" xfId="0" applyNumberFormat="1" applyFont="1" applyFill="1" applyBorder="1" applyAlignment="1">
      <alignment horizontal="center" wrapText="1"/>
    </xf>
    <xf numFmtId="164" fontId="5" fillId="0" borderId="55" xfId="0" applyNumberFormat="1" applyFont="1" applyFill="1" applyBorder="1" applyAlignment="1">
      <alignment horizontal="center" wrapText="1"/>
    </xf>
    <xf numFmtId="164" fontId="5" fillId="0" borderId="60" xfId="0" applyNumberFormat="1" applyFont="1" applyFill="1" applyBorder="1" applyAlignment="1">
      <alignment horizontal="center" wrapText="1"/>
    </xf>
    <xf numFmtId="164" fontId="0" fillId="0" borderId="0" xfId="0" applyNumberFormat="1" applyFont="1" applyFill="1" applyAlignment="1">
      <alignment horizontal="center"/>
    </xf>
    <xf numFmtId="164" fontId="0" fillId="0" borderId="0" xfId="0" applyNumberFormat="1" applyFont="1" applyFill="1" applyAlignment="1">
      <alignment/>
    </xf>
    <xf numFmtId="0" fontId="0" fillId="0" borderId="16" xfId="0" applyNumberFormat="1" applyFont="1" applyBorder="1" applyAlignment="1">
      <alignment horizontal="left" wrapText="1"/>
    </xf>
    <xf numFmtId="0" fontId="0" fillId="0" borderId="22" xfId="0" applyNumberFormat="1" applyFont="1" applyFill="1" applyBorder="1" applyAlignment="1">
      <alignment horizontal="left" wrapText="1"/>
    </xf>
    <xf numFmtId="14" fontId="9" fillId="0" borderId="27" xfId="0" applyNumberFormat="1" applyFont="1" applyFill="1" applyBorder="1" applyAlignment="1" quotePrefix="1">
      <alignment horizontal="center"/>
    </xf>
    <xf numFmtId="0" fontId="7" fillId="0" borderId="7" xfId="0" applyNumberFormat="1" applyFont="1" applyFill="1" applyBorder="1" applyAlignment="1">
      <alignment horizontal="center" wrapText="1"/>
    </xf>
    <xf numFmtId="14" fontId="7" fillId="0" borderId="26" xfId="0" applyNumberFormat="1" applyFont="1" applyBorder="1" applyAlignment="1">
      <alignment horizontal="center"/>
    </xf>
    <xf numFmtId="0" fontId="0" fillId="0" borderId="2" xfId="0" applyNumberFormat="1" applyFont="1" applyBorder="1" applyAlignment="1">
      <alignment horizontal="left" wrapText="1"/>
    </xf>
    <xf numFmtId="0" fontId="0" fillId="0" borderId="16" xfId="0" applyNumberFormat="1" applyFont="1" applyBorder="1" applyAlignment="1">
      <alignment horizontal="left"/>
    </xf>
    <xf numFmtId="0" fontId="0" fillId="0" borderId="7" xfId="0" applyNumberFormat="1" applyFont="1" applyBorder="1" applyAlignment="1">
      <alignment horizontal="center" wrapText="1"/>
    </xf>
    <xf numFmtId="164" fontId="5" fillId="0" borderId="34" xfId="0" applyNumberFormat="1" applyFont="1" applyFill="1" applyBorder="1" applyAlignment="1">
      <alignment horizontal="center" wrapText="1"/>
    </xf>
    <xf numFmtId="14" fontId="0" fillId="0" borderId="20" xfId="0" applyNumberFormat="1" applyFont="1" applyBorder="1" applyAlignment="1">
      <alignment horizontal="center"/>
    </xf>
    <xf numFmtId="0" fontId="0" fillId="0" borderId="42" xfId="0" applyNumberFormat="1" applyFont="1" applyFill="1" applyBorder="1" applyAlignment="1">
      <alignment horizontal="left"/>
    </xf>
    <xf numFmtId="0" fontId="7" fillId="0" borderId="25" xfId="0" applyNumberFormat="1" applyFont="1" applyBorder="1" applyAlignment="1">
      <alignment horizontal="left"/>
    </xf>
    <xf numFmtId="0" fontId="0" fillId="0" borderId="42" xfId="0" applyNumberFormat="1" applyFont="1" applyBorder="1" applyAlignment="1">
      <alignment horizontal="left" wrapText="1"/>
    </xf>
    <xf numFmtId="14" fontId="0" fillId="0" borderId="27" xfId="0" applyNumberFormat="1" applyFont="1" applyFill="1" applyBorder="1" applyAlignment="1">
      <alignment horizontal="center"/>
    </xf>
    <xf numFmtId="0" fontId="0" fillId="2" borderId="49" xfId="0" applyNumberFormat="1" applyFont="1" applyFill="1" applyBorder="1" applyAlignment="1">
      <alignment horizontal="center" vertical="center" wrapText="1"/>
    </xf>
    <xf numFmtId="0" fontId="0" fillId="2" borderId="6" xfId="0" applyNumberFormat="1" applyFont="1" applyFill="1" applyBorder="1" applyAlignment="1">
      <alignment horizontal="center" vertical="center" wrapText="1"/>
    </xf>
    <xf numFmtId="0" fontId="0" fillId="0" borderId="22" xfId="0" applyNumberFormat="1" applyFont="1" applyBorder="1" applyAlignment="1">
      <alignment horizontal="left" wrapText="1"/>
    </xf>
    <xf numFmtId="0" fontId="0" fillId="0" borderId="29" xfId="0" applyNumberFormat="1" applyFont="1" applyBorder="1" applyAlignment="1">
      <alignment horizontal="left" wrapText="1"/>
    </xf>
    <xf numFmtId="0" fontId="0" fillId="0" borderId="35" xfId="0" applyNumberFormat="1" applyFont="1" applyBorder="1" applyAlignment="1">
      <alignment horizontal="center" wrapText="1"/>
    </xf>
    <xf numFmtId="14" fontId="0" fillId="0" borderId="27" xfId="0" applyNumberFormat="1" applyFont="1" applyBorder="1" applyAlignment="1" quotePrefix="1">
      <alignment horizontal="center"/>
    </xf>
    <xf numFmtId="0" fontId="0" fillId="0" borderId="0" xfId="0" applyNumberFormat="1" applyFont="1" applyAlignment="1">
      <alignment/>
    </xf>
    <xf numFmtId="0" fontId="0" fillId="2" borderId="0" xfId="0" applyNumberFormat="1" applyFont="1" applyFill="1" applyAlignment="1" quotePrefix="1">
      <alignment horizontal="center"/>
    </xf>
    <xf numFmtId="167" fontId="0" fillId="2" borderId="57" xfId="0" applyNumberFormat="1" applyFont="1" applyFill="1" applyBorder="1" applyAlignment="1">
      <alignment horizontal="center"/>
    </xf>
    <xf numFmtId="0" fontId="0" fillId="0" borderId="0" xfId="0" applyNumberFormat="1" applyFont="1" applyFill="1" applyAlignment="1">
      <alignment/>
    </xf>
    <xf numFmtId="0" fontId="0" fillId="0" borderId="0" xfId="0" applyFont="1" applyAlignment="1">
      <alignment/>
    </xf>
    <xf numFmtId="0" fontId="0" fillId="0" borderId="36" xfId="0" applyNumberFormat="1" applyFont="1" applyBorder="1" applyAlignment="1">
      <alignment horizontal="left" wrapText="1"/>
    </xf>
    <xf numFmtId="0" fontId="0" fillId="0" borderId="37" xfId="0" applyNumberFormat="1" applyFont="1" applyBorder="1" applyAlignment="1">
      <alignment horizontal="left" wrapText="1"/>
    </xf>
    <xf numFmtId="0" fontId="0" fillId="0" borderId="35" xfId="0" applyNumberFormat="1" applyFont="1" applyBorder="1" applyAlignment="1">
      <alignment horizontal="center" wrapText="1"/>
    </xf>
    <xf numFmtId="14" fontId="0" fillId="0" borderId="26" xfId="0" applyNumberFormat="1" applyFont="1" applyBorder="1" applyAlignment="1" quotePrefix="1">
      <alignment horizontal="center"/>
    </xf>
    <xf numFmtId="0" fontId="7" fillId="0" borderId="43" xfId="0" applyNumberFormat="1" applyFont="1" applyBorder="1" applyAlignment="1">
      <alignment horizontal="left" wrapText="1"/>
    </xf>
    <xf numFmtId="164" fontId="8" fillId="0" borderId="55" xfId="0" applyNumberFormat="1" applyFont="1" applyFill="1" applyBorder="1" applyAlignment="1">
      <alignment horizontal="center" wrapText="1"/>
    </xf>
    <xf numFmtId="0" fontId="7" fillId="2" borderId="0" xfId="0" applyNumberFormat="1" applyFont="1" applyFill="1" applyAlignment="1" quotePrefix="1">
      <alignment horizontal="center"/>
    </xf>
    <xf numFmtId="167" fontId="7" fillId="2" borderId="57" xfId="0" applyNumberFormat="1" applyFont="1" applyFill="1" applyBorder="1" applyAlignment="1">
      <alignment horizontal="center"/>
    </xf>
    <xf numFmtId="0" fontId="7" fillId="0" borderId="53" xfId="0" applyNumberFormat="1" applyFont="1" applyBorder="1" applyAlignment="1">
      <alignment horizontal="left" wrapText="1"/>
    </xf>
    <xf numFmtId="0" fontId="7" fillId="0" borderId="19" xfId="0" applyNumberFormat="1" applyFont="1" applyBorder="1" applyAlignment="1">
      <alignment horizontal="left"/>
    </xf>
    <xf numFmtId="0" fontId="7" fillId="0" borderId="18" xfId="0" applyNumberFormat="1" applyFont="1" applyBorder="1" applyAlignment="1">
      <alignment horizontal="center" wrapText="1"/>
    </xf>
    <xf numFmtId="164" fontId="8" fillId="0" borderId="34" xfId="0" applyNumberFormat="1" applyFont="1" applyFill="1" applyBorder="1" applyAlignment="1">
      <alignment horizontal="center" wrapText="1"/>
    </xf>
    <xf numFmtId="14" fontId="7" fillId="0" borderId="4" xfId="0" applyNumberFormat="1" applyFont="1" applyBorder="1" applyAlignment="1">
      <alignment horizontal="center"/>
    </xf>
    <xf numFmtId="0" fontId="7" fillId="2" borderId="0" xfId="0" applyNumberFormat="1" applyFont="1" applyFill="1" applyAlignment="1" quotePrefix="1">
      <alignment horizontal="center"/>
    </xf>
    <xf numFmtId="167" fontId="7" fillId="2" borderId="57" xfId="0" applyNumberFormat="1" applyFont="1" applyFill="1" applyBorder="1" applyAlignment="1">
      <alignment horizontal="center"/>
    </xf>
    <xf numFmtId="14" fontId="7" fillId="0" borderId="20" xfId="0" applyNumberFormat="1" applyFont="1" applyFill="1" applyBorder="1" applyAlignment="1" quotePrefix="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Q155"/>
  <sheetViews>
    <sheetView tabSelected="1" zoomScale="75" zoomScaleNormal="75" workbookViewId="0" topLeftCell="A1">
      <pane ySplit="4" topLeftCell="BM5" activePane="bottomLeft" state="frozen"/>
      <selection pane="topLeft" activeCell="A1" sqref="A1"/>
      <selection pane="bottomLeft" activeCell="A1" sqref="A1"/>
    </sheetView>
  </sheetViews>
  <sheetFormatPr defaultColWidth="8.88671875" defaultRowHeight="15"/>
  <cols>
    <col min="1" max="1" width="54.3359375" style="1" customWidth="1"/>
    <col min="2" max="2" width="1.99609375" style="1" customWidth="1"/>
    <col min="3" max="3" width="10.77734375" style="111" customWidth="1"/>
    <col min="4" max="4" width="10.77734375" style="249" customWidth="1"/>
    <col min="5" max="5" width="10.4453125" style="111" customWidth="1"/>
    <col min="6" max="6" width="14.21484375" style="1" hidden="1" customWidth="1"/>
    <col min="7" max="7" width="14.10546875" style="229" hidden="1" customWidth="1"/>
    <col min="8" max="8" width="12.3359375" style="239" hidden="1" customWidth="1"/>
    <col min="9" max="15" width="9.6640625" style="143" customWidth="1"/>
    <col min="16" max="199" width="9.6640625" style="1" customWidth="1"/>
    <col min="200" max="16384" width="9.6640625" style="0" customWidth="1"/>
  </cols>
  <sheetData>
    <row r="1" spans="1:5" ht="19.5" customHeight="1" thickTop="1">
      <c r="A1" s="13" t="s">
        <v>134</v>
      </c>
      <c r="B1" s="23"/>
      <c r="C1" s="15"/>
      <c r="D1" s="242"/>
      <c r="E1" s="16"/>
    </row>
    <row r="2" spans="1:5" ht="18" customHeight="1">
      <c r="A2" s="14" t="s">
        <v>90</v>
      </c>
      <c r="B2" s="21"/>
      <c r="C2" s="8"/>
      <c r="D2" s="243"/>
      <c r="E2" s="17"/>
    </row>
    <row r="3" spans="1:7" ht="18">
      <c r="A3" s="3"/>
      <c r="B3" s="24"/>
      <c r="C3" s="8"/>
      <c r="D3" s="244"/>
      <c r="E3" s="17"/>
      <c r="G3" s="229" t="s">
        <v>43</v>
      </c>
    </row>
    <row r="4" spans="1:8" ht="36.75" thickBot="1">
      <c r="A4" s="18" t="s">
        <v>8</v>
      </c>
      <c r="B4" s="22"/>
      <c r="C4" s="19" t="s">
        <v>43</v>
      </c>
      <c r="D4" s="245" t="s">
        <v>24</v>
      </c>
      <c r="E4" s="20" t="s">
        <v>13</v>
      </c>
      <c r="F4" s="206" t="s">
        <v>45</v>
      </c>
      <c r="G4" s="231" t="s">
        <v>46</v>
      </c>
      <c r="H4" s="232" t="s">
        <v>63</v>
      </c>
    </row>
    <row r="5" spans="1:8" ht="18.75" customHeight="1" thickTop="1">
      <c r="A5" s="39" t="s">
        <v>14</v>
      </c>
      <c r="B5" s="40"/>
      <c r="C5" s="41"/>
      <c r="D5" s="246"/>
      <c r="E5" s="42"/>
      <c r="H5" s="230"/>
    </row>
    <row r="6" spans="1:8" ht="15.75" customHeight="1">
      <c r="A6" s="136" t="s">
        <v>27</v>
      </c>
      <c r="B6" s="25"/>
      <c r="C6" s="10" t="s">
        <v>49</v>
      </c>
      <c r="D6" s="236"/>
      <c r="E6" s="29">
        <v>38947</v>
      </c>
      <c r="F6" s="1" t="str">
        <f>LEFT(C6,3)</f>
        <v>Mat</v>
      </c>
      <c r="G6" s="233" t="str">
        <f>IF(F6="TTB","TTB",IF(F6="KPM","Auditors",IF(F6="B&amp;C","Auditors",IF(F6="Dep","Department",IF(F6="","","ARC")))))</f>
        <v>ARC</v>
      </c>
      <c r="H6" s="235"/>
    </row>
    <row r="7" spans="1:199" s="203" customFormat="1" ht="30.75">
      <c r="A7" s="221" t="s">
        <v>108</v>
      </c>
      <c r="B7" s="219"/>
      <c r="C7" s="55" t="s">
        <v>43</v>
      </c>
      <c r="D7" s="236"/>
      <c r="E7" s="220">
        <v>38960</v>
      </c>
      <c r="F7" s="52" t="str">
        <f>LEFT(C7,3)</f>
        <v>TTB</v>
      </c>
      <c r="G7" s="233" t="str">
        <f aca="true" t="shared" si="0" ref="G7:G39">IF(F7="TTB","TTB",IF(F7="KPM","Auditors",IF(F7="B&amp;C","Auditors",IF(F7="Dep","Department",IF(F7="","","ARC")))))</f>
        <v>TTB</v>
      </c>
      <c r="H7" s="235"/>
      <c r="I7" s="132"/>
      <c r="J7" s="132"/>
      <c r="K7" s="132"/>
      <c r="L7" s="132"/>
      <c r="M7" s="132"/>
      <c r="N7" s="132"/>
      <c r="O7" s="13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c r="FV7" s="202"/>
      <c r="FW7" s="202"/>
      <c r="FX7" s="202"/>
      <c r="FY7" s="202"/>
      <c r="FZ7" s="202"/>
      <c r="GA7" s="202"/>
      <c r="GB7" s="202"/>
      <c r="GC7" s="202"/>
      <c r="GD7" s="202"/>
      <c r="GE7" s="202"/>
      <c r="GF7" s="202"/>
      <c r="GG7" s="202"/>
      <c r="GH7" s="202"/>
      <c r="GI7" s="202"/>
      <c r="GJ7" s="202"/>
      <c r="GK7" s="202"/>
      <c r="GL7" s="202"/>
      <c r="GM7" s="202"/>
      <c r="GN7" s="202"/>
      <c r="GO7" s="202"/>
      <c r="GP7" s="202"/>
      <c r="GQ7" s="202"/>
    </row>
    <row r="8" spans="1:8" ht="31.5" thickBot="1">
      <c r="A8" s="5" t="s">
        <v>37</v>
      </c>
      <c r="B8" s="25"/>
      <c r="C8" s="126" t="s">
        <v>11</v>
      </c>
      <c r="D8" s="236"/>
      <c r="E8" s="218">
        <v>38961</v>
      </c>
      <c r="F8" s="52" t="str">
        <f>LEFT(C8,3)</f>
        <v>Peg</v>
      </c>
      <c r="G8" s="233" t="str">
        <f t="shared" si="0"/>
        <v>ARC</v>
      </c>
      <c r="H8" s="235"/>
    </row>
    <row r="9" spans="1:8" ht="16.5" thickBot="1">
      <c r="A9" s="92" t="s">
        <v>70</v>
      </c>
      <c r="B9" s="93"/>
      <c r="C9" s="180" t="s">
        <v>10</v>
      </c>
      <c r="D9" s="236"/>
      <c r="E9" s="94">
        <v>38965</v>
      </c>
      <c r="F9" s="1" t="str">
        <f aca="true" t="shared" si="1" ref="F9:F39">LEFT(C9,3)</f>
        <v>SSB</v>
      </c>
      <c r="G9" s="233" t="str">
        <f t="shared" si="0"/>
        <v>ARC</v>
      </c>
      <c r="H9" s="235"/>
    </row>
    <row r="10" spans="1:8" ht="16.5" customHeight="1">
      <c r="A10" s="89" t="s">
        <v>19</v>
      </c>
      <c r="B10" s="90"/>
      <c r="C10" s="88" t="s">
        <v>71</v>
      </c>
      <c r="D10" s="236"/>
      <c r="E10" s="91">
        <v>38966</v>
      </c>
      <c r="F10" s="1" t="str">
        <f t="shared" si="1"/>
        <v>Sta</v>
      </c>
      <c r="G10" s="233" t="str">
        <f t="shared" si="0"/>
        <v>ARC</v>
      </c>
      <c r="H10" s="235"/>
    </row>
    <row r="11" spans="1:199" s="53" customFormat="1" ht="30.75">
      <c r="A11" s="74" t="s">
        <v>91</v>
      </c>
      <c r="B11" s="75"/>
      <c r="C11" s="104" t="s">
        <v>49</v>
      </c>
      <c r="D11" s="236"/>
      <c r="E11" s="222">
        <v>38966</v>
      </c>
      <c r="F11" s="52" t="str">
        <f t="shared" si="1"/>
        <v>Mat</v>
      </c>
      <c r="G11" s="233" t="str">
        <f>IF(F11="CDF","CDFI",IF(F11="KPM","Auditors",IF(F11="B&amp;C","Auditors",IF(F11="Dep","Department",IF(F11="","","ARC")))))</f>
        <v>ARC</v>
      </c>
      <c r="H11" s="235"/>
      <c r="I11" s="116"/>
      <c r="J11" s="116"/>
      <c r="K11" s="116"/>
      <c r="L11" s="116"/>
      <c r="M11" s="116"/>
      <c r="N11" s="116"/>
      <c r="O11" s="116"/>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row>
    <row r="12" spans="1:199" s="46" customFormat="1" ht="31.5" customHeight="1">
      <c r="A12" s="85" t="s">
        <v>34</v>
      </c>
      <c r="B12" s="86"/>
      <c r="C12" s="87" t="s">
        <v>12</v>
      </c>
      <c r="D12" s="236"/>
      <c r="E12" s="112">
        <v>38966</v>
      </c>
      <c r="F12" s="1" t="str">
        <f>LEFT(C12,3)</f>
        <v>Dep</v>
      </c>
      <c r="G12" s="233" t="str">
        <f>IF(F12="TTB","TTB",IF(F12="KPM","Auditors",IF(F12="B&amp;C","Auditors",IF(F12="Dep","Department",IF(F12="","","ARC")))))</f>
        <v>Department</v>
      </c>
      <c r="H12" s="235"/>
      <c r="I12" s="164"/>
      <c r="J12" s="164"/>
      <c r="K12" s="164"/>
      <c r="L12" s="164"/>
      <c r="M12" s="164"/>
      <c r="N12" s="164"/>
      <c r="O12" s="164"/>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row>
    <row r="13" spans="1:199" s="53" customFormat="1" ht="90.75">
      <c r="A13" s="102" t="s">
        <v>68</v>
      </c>
      <c r="B13" s="227"/>
      <c r="C13" s="104" t="s">
        <v>53</v>
      </c>
      <c r="D13" s="236"/>
      <c r="E13" s="59">
        <v>38968</v>
      </c>
      <c r="F13" s="52" t="str">
        <f>LEFT(C13,3)</f>
        <v>FMB</v>
      </c>
      <c r="G13" s="234" t="str">
        <f>IF(F13="TTB","TTB",IF(F13="KPM","Auditors",IF(F13="B&amp;C","Auditors",IF(F13="Dep","Department",IF(F13="","","ARC")))))</f>
        <v>ARC</v>
      </c>
      <c r="H13" s="235"/>
      <c r="I13" s="116"/>
      <c r="J13" s="116"/>
      <c r="K13" s="116"/>
      <c r="L13" s="116"/>
      <c r="M13" s="116"/>
      <c r="N13" s="116"/>
      <c r="O13" s="116"/>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row>
    <row r="14" spans="1:199" s="53" customFormat="1" ht="60.75">
      <c r="A14" s="102" t="s">
        <v>69</v>
      </c>
      <c r="B14" s="227"/>
      <c r="C14" s="104" t="s">
        <v>53</v>
      </c>
      <c r="D14" s="236"/>
      <c r="E14" s="59">
        <v>38968</v>
      </c>
      <c r="F14" s="52" t="str">
        <f>LEFT(C14,3)</f>
        <v>FMB</v>
      </c>
      <c r="G14" s="234" t="str">
        <f>IF(F14="TTB","TTB",IF(F14="KPM","Auditors",IF(F14="B&amp;C","Auditors",IF(F14="Dep","Department",IF(F14="","","ARC")))))</f>
        <v>ARC</v>
      </c>
      <c r="H14" s="235"/>
      <c r="I14" s="116"/>
      <c r="J14" s="116"/>
      <c r="K14" s="116"/>
      <c r="L14" s="116"/>
      <c r="M14" s="116"/>
      <c r="N14" s="116"/>
      <c r="O14" s="116"/>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row>
    <row r="15" spans="1:199" s="49" customFormat="1" ht="45.75">
      <c r="A15" s="96" t="s">
        <v>73</v>
      </c>
      <c r="B15" s="97"/>
      <c r="C15" s="84" t="s">
        <v>43</v>
      </c>
      <c r="D15" s="236"/>
      <c r="E15" s="98">
        <v>38968</v>
      </c>
      <c r="F15" s="1" t="str">
        <f t="shared" si="1"/>
        <v>TTB</v>
      </c>
      <c r="G15" s="233" t="str">
        <f t="shared" si="0"/>
        <v>TTB</v>
      </c>
      <c r="H15" s="235"/>
      <c r="I15" s="132"/>
      <c r="J15" s="132"/>
      <c r="K15" s="132"/>
      <c r="L15" s="132"/>
      <c r="M15" s="132"/>
      <c r="N15" s="132"/>
      <c r="O15" s="132"/>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row>
    <row r="16" spans="1:199" s="53" customFormat="1" ht="45.75">
      <c r="A16" s="32" t="s">
        <v>72</v>
      </c>
      <c r="B16" s="250"/>
      <c r="C16" s="30" t="s">
        <v>22</v>
      </c>
      <c r="D16" s="236"/>
      <c r="E16" s="33">
        <v>38968</v>
      </c>
      <c r="F16" s="52" t="str">
        <f>LEFT(C16,3)</f>
        <v>Dav</v>
      </c>
      <c r="G16" s="234" t="str">
        <f>IF(F16="TTB","TTB",IF(F16="KPM","Auditors",IF(F16="B&amp;C","Auditors",IF(F16="Dep","Department",IF(F16="","","ARC")))))</f>
        <v>ARC</v>
      </c>
      <c r="H16" s="235"/>
      <c r="I16" s="116"/>
      <c r="J16" s="116"/>
      <c r="K16" s="116"/>
      <c r="L16" s="116"/>
      <c r="M16" s="116"/>
      <c r="N16" s="116"/>
      <c r="O16" s="116"/>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row>
    <row r="17" spans="1:199" s="46" customFormat="1" ht="31.5" customHeight="1">
      <c r="A17" s="85" t="s">
        <v>38</v>
      </c>
      <c r="B17" s="86"/>
      <c r="C17" s="87" t="s">
        <v>12</v>
      </c>
      <c r="D17" s="236"/>
      <c r="E17" s="112">
        <v>38968</v>
      </c>
      <c r="F17" s="1" t="str">
        <f t="shared" si="1"/>
        <v>Dep</v>
      </c>
      <c r="G17" s="233" t="str">
        <f t="shared" si="0"/>
        <v>Department</v>
      </c>
      <c r="H17" s="235"/>
      <c r="I17" s="164"/>
      <c r="J17" s="164"/>
      <c r="K17" s="164"/>
      <c r="L17" s="164"/>
      <c r="M17" s="164"/>
      <c r="N17" s="164"/>
      <c r="O17" s="164"/>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row>
    <row r="18" spans="1:199" s="49" customFormat="1" ht="30.75">
      <c r="A18" s="207" t="s">
        <v>18</v>
      </c>
      <c r="B18" s="178"/>
      <c r="C18" s="38" t="s">
        <v>15</v>
      </c>
      <c r="D18" s="236"/>
      <c r="E18" s="110">
        <v>38972</v>
      </c>
      <c r="F18" s="1" t="str">
        <f t="shared" si="1"/>
        <v>Dan</v>
      </c>
      <c r="G18" s="233" t="str">
        <f t="shared" si="0"/>
        <v>ARC</v>
      </c>
      <c r="H18" s="235"/>
      <c r="I18" s="132"/>
      <c r="J18" s="132"/>
      <c r="K18" s="132"/>
      <c r="L18" s="132"/>
      <c r="M18" s="132"/>
      <c r="N18" s="132"/>
      <c r="O18" s="132"/>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row>
    <row r="19" spans="1:199" s="203" customFormat="1" ht="30.75">
      <c r="A19" s="140" t="s">
        <v>92</v>
      </c>
      <c r="B19" s="141"/>
      <c r="C19" s="127" t="s">
        <v>43</v>
      </c>
      <c r="D19" s="236"/>
      <c r="E19" s="217">
        <v>38973</v>
      </c>
      <c r="F19" s="1" t="str">
        <f t="shared" si="1"/>
        <v>TTB</v>
      </c>
      <c r="G19" s="233" t="str">
        <f t="shared" si="0"/>
        <v>TTB</v>
      </c>
      <c r="H19" s="235"/>
      <c r="I19" s="132"/>
      <c r="J19" s="132"/>
      <c r="K19" s="132"/>
      <c r="L19" s="132"/>
      <c r="M19" s="132"/>
      <c r="N19" s="132"/>
      <c r="O19" s="13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2"/>
      <c r="GB19" s="202"/>
      <c r="GC19" s="202"/>
      <c r="GD19" s="202"/>
      <c r="GE19" s="202"/>
      <c r="GF19" s="202"/>
      <c r="GG19" s="202"/>
      <c r="GH19" s="202"/>
      <c r="GI19" s="202"/>
      <c r="GJ19" s="202"/>
      <c r="GK19" s="202"/>
      <c r="GL19" s="202"/>
      <c r="GM19" s="202"/>
      <c r="GN19" s="202"/>
      <c r="GO19" s="202"/>
      <c r="GP19" s="202"/>
      <c r="GQ19" s="202"/>
    </row>
    <row r="20" spans="1:199" s="117" customFormat="1" ht="30.75">
      <c r="A20" s="158" t="s">
        <v>109</v>
      </c>
      <c r="B20" s="159"/>
      <c r="C20" s="163" t="s">
        <v>71</v>
      </c>
      <c r="D20" s="236"/>
      <c r="E20" s="223">
        <v>38973</v>
      </c>
      <c r="F20" s="1" t="str">
        <f>LEFT(C20,3)</f>
        <v>Sta</v>
      </c>
      <c r="G20" s="233" t="str">
        <f t="shared" si="0"/>
        <v>ARC</v>
      </c>
      <c r="H20" s="23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row>
    <row r="21" spans="1:199" s="53" customFormat="1" ht="30.75">
      <c r="A21" s="237" t="s">
        <v>61</v>
      </c>
      <c r="B21" s="64"/>
      <c r="C21" s="104" t="s">
        <v>53</v>
      </c>
      <c r="D21" s="236"/>
      <c r="E21" s="67">
        <v>38975</v>
      </c>
      <c r="F21" s="52" t="str">
        <f t="shared" si="1"/>
        <v>FMB</v>
      </c>
      <c r="G21" s="233" t="str">
        <f t="shared" si="0"/>
        <v>ARC</v>
      </c>
      <c r="H21" s="235"/>
      <c r="I21" s="116"/>
      <c r="J21" s="116"/>
      <c r="K21" s="116"/>
      <c r="L21" s="116"/>
      <c r="M21" s="116"/>
      <c r="N21" s="116"/>
      <c r="O21" s="116"/>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row>
    <row r="22" spans="1:199" s="53" customFormat="1" ht="30.75">
      <c r="A22" s="251" t="s">
        <v>60</v>
      </c>
      <c r="B22" s="139"/>
      <c r="C22" s="104" t="s">
        <v>53</v>
      </c>
      <c r="D22" s="236"/>
      <c r="E22" s="67">
        <v>38975</v>
      </c>
      <c r="F22" s="52" t="str">
        <f>LEFT(C22,3)</f>
        <v>FMB</v>
      </c>
      <c r="G22" s="234" t="str">
        <f>IF(F22="TTB","TTB",IF(F22="KPM","Auditors",IF(F22="B&amp;C","Auditors",IF(F22="Dep","Department",IF(F22="","","ARC")))))</f>
        <v>ARC</v>
      </c>
      <c r="H22" s="235"/>
      <c r="I22" s="116"/>
      <c r="J22" s="116"/>
      <c r="K22" s="116"/>
      <c r="L22" s="116"/>
      <c r="M22" s="116"/>
      <c r="N22" s="116"/>
      <c r="O22" s="116"/>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row>
    <row r="23" spans="1:199" s="53" customFormat="1" ht="15.75">
      <c r="A23" s="63" t="s">
        <v>62</v>
      </c>
      <c r="B23" s="139"/>
      <c r="C23" s="65" t="s">
        <v>22</v>
      </c>
      <c r="D23" s="236"/>
      <c r="E23" s="67">
        <v>38975</v>
      </c>
      <c r="F23" s="52" t="str">
        <f>LEFT(C23,3)</f>
        <v>Dav</v>
      </c>
      <c r="G23" s="234" t="str">
        <f>IF(F23="TTB","TTB",IF(F23="KPM","Auditors",IF(F23="B&amp;C","Auditors",IF(F23="Dep","Department",IF(F23="","","ARC")))))</f>
        <v>ARC</v>
      </c>
      <c r="H23" s="235"/>
      <c r="I23" s="116"/>
      <c r="J23" s="116"/>
      <c r="K23" s="116"/>
      <c r="L23" s="116"/>
      <c r="M23" s="116"/>
      <c r="N23" s="116"/>
      <c r="O23" s="116"/>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row>
    <row r="24" spans="1:199" s="53" customFormat="1" ht="15.75">
      <c r="A24" s="74" t="s">
        <v>74</v>
      </c>
      <c r="B24" s="139"/>
      <c r="C24" s="104" t="s">
        <v>71</v>
      </c>
      <c r="D24" s="236"/>
      <c r="E24" s="110">
        <v>38975</v>
      </c>
      <c r="F24" s="1" t="str">
        <f t="shared" si="1"/>
        <v>Sta</v>
      </c>
      <c r="G24" s="233" t="str">
        <f t="shared" si="0"/>
        <v>ARC</v>
      </c>
      <c r="H24" s="235"/>
      <c r="I24" s="116"/>
      <c r="J24" s="116"/>
      <c r="K24" s="116"/>
      <c r="L24" s="116"/>
      <c r="M24" s="116"/>
      <c r="N24" s="116"/>
      <c r="O24" s="116"/>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row>
    <row r="25" spans="1:199" s="53" customFormat="1" ht="30.75">
      <c r="A25" s="63" t="s">
        <v>55</v>
      </c>
      <c r="B25" s="64"/>
      <c r="C25" s="65" t="str">
        <f>C8</f>
        <v>Peggy</v>
      </c>
      <c r="D25" s="236"/>
      <c r="E25" s="67">
        <v>38975</v>
      </c>
      <c r="F25" s="52" t="str">
        <f t="shared" si="1"/>
        <v>Peg</v>
      </c>
      <c r="G25" s="234" t="str">
        <f t="shared" si="0"/>
        <v>ARC</v>
      </c>
      <c r="H25" s="235"/>
      <c r="I25" s="116"/>
      <c r="J25" s="116"/>
      <c r="K25" s="116"/>
      <c r="L25" s="116"/>
      <c r="M25" s="116"/>
      <c r="N25" s="116"/>
      <c r="O25" s="116"/>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row>
    <row r="26" spans="1:199" s="203" customFormat="1" ht="30.75">
      <c r="A26" s="140" t="s">
        <v>51</v>
      </c>
      <c r="B26" s="154"/>
      <c r="C26" s="103" t="s">
        <v>43</v>
      </c>
      <c r="D26" s="236"/>
      <c r="E26" s="228">
        <v>38975</v>
      </c>
      <c r="F26" s="52" t="str">
        <f>LEFT(C26,3)</f>
        <v>TTB</v>
      </c>
      <c r="G26" s="233" t="str">
        <f>IF(F26="TTB","TTB",IF(F26="KPM","Auditors",IF(F26="B&amp;C","Auditors",IF(F26="Dep","Department",IF(F26="","","ARC")))))</f>
        <v>TTB</v>
      </c>
      <c r="H26" s="235"/>
      <c r="I26" s="132"/>
      <c r="J26" s="132"/>
      <c r="K26" s="132"/>
      <c r="L26" s="132"/>
      <c r="M26" s="132"/>
      <c r="N26" s="132"/>
      <c r="O26" s="13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c r="EW26" s="202"/>
      <c r="EX26" s="202"/>
      <c r="EY26" s="202"/>
      <c r="EZ26" s="202"/>
      <c r="FA26" s="202"/>
      <c r="FB26" s="202"/>
      <c r="FC26" s="202"/>
      <c r="FD26" s="202"/>
      <c r="FE26" s="202"/>
      <c r="FF26" s="202"/>
      <c r="FG26" s="202"/>
      <c r="FH26" s="202"/>
      <c r="FI26" s="202"/>
      <c r="FJ26" s="202"/>
      <c r="FK26" s="202"/>
      <c r="FL26" s="202"/>
      <c r="FM26" s="202"/>
      <c r="FN26" s="202"/>
      <c r="FO26" s="202"/>
      <c r="FP26" s="202"/>
      <c r="FQ26" s="202"/>
      <c r="FR26" s="202"/>
      <c r="FS26" s="202"/>
      <c r="FT26" s="202"/>
      <c r="FU26" s="202"/>
      <c r="FV26" s="202"/>
      <c r="FW26" s="202"/>
      <c r="FX26" s="202"/>
      <c r="FY26" s="202"/>
      <c r="FZ26" s="202"/>
      <c r="GA26" s="202"/>
      <c r="GB26" s="202"/>
      <c r="GC26" s="202"/>
      <c r="GD26" s="202"/>
      <c r="GE26" s="202"/>
      <c r="GF26" s="202"/>
      <c r="GG26" s="202"/>
      <c r="GH26" s="202"/>
      <c r="GI26" s="202"/>
      <c r="GJ26" s="202"/>
      <c r="GK26" s="202"/>
      <c r="GL26" s="202"/>
      <c r="GM26" s="202"/>
      <c r="GN26" s="202"/>
      <c r="GO26" s="202"/>
      <c r="GP26" s="202"/>
      <c r="GQ26" s="202"/>
    </row>
    <row r="27" spans="1:199" s="46" customFormat="1" ht="15.75" customHeight="1">
      <c r="A27" s="129" t="s">
        <v>20</v>
      </c>
      <c r="B27" s="86"/>
      <c r="C27" s="87" t="s">
        <v>12</v>
      </c>
      <c r="D27" s="236"/>
      <c r="E27" s="112">
        <v>38978</v>
      </c>
      <c r="F27" s="1" t="str">
        <f t="shared" si="1"/>
        <v>Dep</v>
      </c>
      <c r="G27" s="233" t="str">
        <f t="shared" si="0"/>
        <v>Department</v>
      </c>
      <c r="H27" s="235"/>
      <c r="I27" s="164"/>
      <c r="J27" s="164"/>
      <c r="K27" s="164"/>
      <c r="L27" s="164"/>
      <c r="M27" s="164"/>
      <c r="N27" s="164"/>
      <c r="O27" s="164"/>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row>
    <row r="28" spans="1:199" s="147" customFormat="1" ht="48" customHeight="1">
      <c r="A28" s="144" t="s">
        <v>75</v>
      </c>
      <c r="B28" s="145"/>
      <c r="C28" s="163" t="s">
        <v>67</v>
      </c>
      <c r="D28" s="236"/>
      <c r="E28" s="146">
        <v>38978</v>
      </c>
      <c r="F28" s="1" t="str">
        <f t="shared" si="1"/>
        <v>Joy</v>
      </c>
      <c r="G28" s="233" t="str">
        <f t="shared" si="0"/>
        <v>ARC</v>
      </c>
      <c r="H28" s="235"/>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row>
    <row r="29" spans="1:199" s="49" customFormat="1" ht="31.5" customHeight="1">
      <c r="A29" s="5" t="s">
        <v>4</v>
      </c>
      <c r="B29" s="56"/>
      <c r="C29" s="104" t="s">
        <v>15</v>
      </c>
      <c r="D29" s="236"/>
      <c r="E29" s="128">
        <v>38980</v>
      </c>
      <c r="F29" s="1" t="str">
        <f t="shared" si="1"/>
        <v>Dan</v>
      </c>
      <c r="G29" s="233" t="str">
        <f t="shared" si="0"/>
        <v>ARC</v>
      </c>
      <c r="H29" s="235"/>
      <c r="I29" s="132"/>
      <c r="J29" s="132"/>
      <c r="K29" s="132"/>
      <c r="L29" s="132"/>
      <c r="M29" s="132"/>
      <c r="N29" s="132"/>
      <c r="O29" s="132"/>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row>
    <row r="30" spans="1:199" s="117" customFormat="1" ht="15.75">
      <c r="A30" s="158" t="s">
        <v>28</v>
      </c>
      <c r="B30" s="159"/>
      <c r="C30" s="66" t="s">
        <v>76</v>
      </c>
      <c r="D30" s="236"/>
      <c r="E30" s="160">
        <v>38980</v>
      </c>
      <c r="F30" s="1" t="str">
        <f t="shared" si="1"/>
        <v>Dan</v>
      </c>
      <c r="G30" s="233" t="str">
        <f t="shared" si="0"/>
        <v>ARC</v>
      </c>
      <c r="H30" s="23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row>
    <row r="31" spans="1:199" s="133" customFormat="1" ht="15.75">
      <c r="A31" s="140" t="s">
        <v>78</v>
      </c>
      <c r="B31" s="141"/>
      <c r="C31" s="253" t="s">
        <v>43</v>
      </c>
      <c r="D31" s="236"/>
      <c r="E31" s="157">
        <v>38980</v>
      </c>
      <c r="F31" s="1" t="str">
        <f>LEFT(C31,3)</f>
        <v>TTB</v>
      </c>
      <c r="G31" s="233" t="str">
        <f t="shared" si="0"/>
        <v>TTB</v>
      </c>
      <c r="H31" s="235"/>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row>
    <row r="32" spans="1:199" s="203" customFormat="1" ht="30.75">
      <c r="A32" s="156" t="s">
        <v>47</v>
      </c>
      <c r="B32" s="171"/>
      <c r="C32" s="127" t="s">
        <v>43</v>
      </c>
      <c r="D32" s="236"/>
      <c r="E32" s="142">
        <v>38982</v>
      </c>
      <c r="F32" s="1" t="str">
        <f>LEFT(C32,3)</f>
        <v>TTB</v>
      </c>
      <c r="G32" s="233" t="str">
        <f>IF(F32="TTB","TTB",IF(F32="KPM","Auditors",IF(F32="B&amp;C","Auditors",IF(F32="Dep","Department",IF(F32="","","ARC")))))</f>
        <v>TTB</v>
      </c>
      <c r="H32" s="235"/>
      <c r="I32" s="132"/>
      <c r="J32" s="132"/>
      <c r="K32" s="132"/>
      <c r="L32" s="132"/>
      <c r="M32" s="132"/>
      <c r="N32" s="132"/>
      <c r="O32" s="13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c r="EW32" s="202"/>
      <c r="EX32" s="202"/>
      <c r="EY32" s="202"/>
      <c r="EZ32" s="202"/>
      <c r="FA32" s="202"/>
      <c r="FB32" s="202"/>
      <c r="FC32" s="202"/>
      <c r="FD32" s="202"/>
      <c r="FE32" s="202"/>
      <c r="FF32" s="202"/>
      <c r="FG32" s="202"/>
      <c r="FH32" s="202"/>
      <c r="FI32" s="202"/>
      <c r="FJ32" s="202"/>
      <c r="FK32" s="202"/>
      <c r="FL32" s="202"/>
      <c r="FM32" s="202"/>
      <c r="FN32" s="202"/>
      <c r="FO32" s="202"/>
      <c r="FP32" s="202"/>
      <c r="FQ32" s="202"/>
      <c r="FR32" s="202"/>
      <c r="FS32" s="202"/>
      <c r="FT32" s="202"/>
      <c r="FU32" s="202"/>
      <c r="FV32" s="202"/>
      <c r="FW32" s="202"/>
      <c r="FX32" s="202"/>
      <c r="FY32" s="202"/>
      <c r="FZ32" s="202"/>
      <c r="GA32" s="202"/>
      <c r="GB32" s="202"/>
      <c r="GC32" s="202"/>
      <c r="GD32" s="202"/>
      <c r="GE32" s="202"/>
      <c r="GF32" s="202"/>
      <c r="GG32" s="202"/>
      <c r="GH32" s="202"/>
      <c r="GI32" s="202"/>
      <c r="GJ32" s="202"/>
      <c r="GK32" s="202"/>
      <c r="GL32" s="202"/>
      <c r="GM32" s="202"/>
      <c r="GN32" s="202"/>
      <c r="GO32" s="202"/>
      <c r="GP32" s="202"/>
      <c r="GQ32" s="202"/>
    </row>
    <row r="33" spans="1:199" s="210" customFormat="1" ht="30.75">
      <c r="A33" s="140" t="s">
        <v>94</v>
      </c>
      <c r="B33" s="161"/>
      <c r="C33" s="127" t="s">
        <v>43</v>
      </c>
      <c r="D33" s="236"/>
      <c r="E33" s="142">
        <v>38982</v>
      </c>
      <c r="F33" s="1" t="str">
        <f t="shared" si="1"/>
        <v>TTB</v>
      </c>
      <c r="G33" s="233" t="str">
        <f t="shared" si="0"/>
        <v>TTB</v>
      </c>
      <c r="H33" s="235"/>
      <c r="I33" s="116"/>
      <c r="J33" s="116"/>
      <c r="K33" s="116"/>
      <c r="L33" s="116"/>
      <c r="M33" s="116"/>
      <c r="N33" s="116"/>
      <c r="O33" s="116"/>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row>
    <row r="34" spans="1:199" s="133" customFormat="1" ht="45.75">
      <c r="A34" s="153" t="s">
        <v>107</v>
      </c>
      <c r="B34" s="154"/>
      <c r="C34" s="127" t="s">
        <v>43</v>
      </c>
      <c r="D34" s="236"/>
      <c r="E34" s="155">
        <v>38985</v>
      </c>
      <c r="F34" s="1" t="str">
        <f t="shared" si="1"/>
        <v>TTB</v>
      </c>
      <c r="G34" s="233" t="str">
        <f>IF(F32="TTB","TTB",IF(F32="KPM","Auditors",IF(F32="B&amp;C","Auditors",IF(F32="Dep","Department",IF(F32="","","ARC")))))</f>
        <v>TTB</v>
      </c>
      <c r="H34" s="235"/>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row>
    <row r="35" spans="1:199" s="211" customFormat="1" ht="15.75" customHeight="1">
      <c r="A35" s="140" t="s">
        <v>111</v>
      </c>
      <c r="B35" s="141"/>
      <c r="C35" s="127" t="s">
        <v>43</v>
      </c>
      <c r="D35" s="236"/>
      <c r="E35" s="142">
        <v>38986</v>
      </c>
      <c r="F35" s="1" t="str">
        <f>LEFT(C35,3)</f>
        <v>TTB</v>
      </c>
      <c r="G35" s="233" t="str">
        <f>IF(F35="TTB","TTB",IF(F35="KPM","Auditors",IF(F35="B&amp;C","Auditors",IF(F35="Dep","Department",IF(F35="","","ARC")))))</f>
        <v>TTB</v>
      </c>
      <c r="H35" s="235"/>
      <c r="I35" s="143"/>
      <c r="J35" s="143"/>
      <c r="K35" s="143"/>
      <c r="L35" s="143"/>
      <c r="M35" s="143"/>
      <c r="N35" s="143"/>
      <c r="O35" s="143"/>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row>
    <row r="36" spans="1:199" s="203" customFormat="1" ht="30.75">
      <c r="A36" s="140" t="s">
        <v>48</v>
      </c>
      <c r="B36" s="161"/>
      <c r="C36" s="127" t="s">
        <v>43</v>
      </c>
      <c r="D36" s="236"/>
      <c r="E36" s="142">
        <v>38986</v>
      </c>
      <c r="F36" s="1" t="str">
        <f t="shared" si="1"/>
        <v>TTB</v>
      </c>
      <c r="G36" s="233" t="str">
        <f t="shared" si="0"/>
        <v>TTB</v>
      </c>
      <c r="H36" s="235"/>
      <c r="I36" s="132"/>
      <c r="J36" s="132"/>
      <c r="K36" s="132"/>
      <c r="L36" s="132"/>
      <c r="M36" s="132"/>
      <c r="N36" s="132"/>
      <c r="O36" s="13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c r="EI36" s="202"/>
      <c r="EJ36" s="202"/>
      <c r="EK36" s="202"/>
      <c r="EL36" s="202"/>
      <c r="EM36" s="202"/>
      <c r="EN36" s="202"/>
      <c r="EO36" s="202"/>
      <c r="EP36" s="202"/>
      <c r="EQ36" s="202"/>
      <c r="ER36" s="202"/>
      <c r="ES36" s="202"/>
      <c r="ET36" s="202"/>
      <c r="EU36" s="202"/>
      <c r="EV36" s="202"/>
      <c r="EW36" s="202"/>
      <c r="EX36" s="202"/>
      <c r="EY36" s="202"/>
      <c r="EZ36" s="202"/>
      <c r="FA36" s="202"/>
      <c r="FB36" s="202"/>
      <c r="FC36" s="202"/>
      <c r="FD36" s="202"/>
      <c r="FE36" s="202"/>
      <c r="FF36" s="202"/>
      <c r="FG36" s="202"/>
      <c r="FH36" s="202"/>
      <c r="FI36" s="202"/>
      <c r="FJ36" s="202"/>
      <c r="FK36" s="202"/>
      <c r="FL36" s="202"/>
      <c r="FM36" s="202"/>
      <c r="FN36" s="202"/>
      <c r="FO36" s="202"/>
      <c r="FP36" s="202"/>
      <c r="FQ36" s="202"/>
      <c r="FR36" s="202"/>
      <c r="FS36" s="202"/>
      <c r="FT36" s="202"/>
      <c r="FU36" s="202"/>
      <c r="FV36" s="202"/>
      <c r="FW36" s="202"/>
      <c r="FX36" s="202"/>
      <c r="FY36" s="202"/>
      <c r="FZ36" s="202"/>
      <c r="GA36" s="202"/>
      <c r="GB36" s="202"/>
      <c r="GC36" s="202"/>
      <c r="GD36" s="202"/>
      <c r="GE36" s="202"/>
      <c r="GF36" s="202"/>
      <c r="GG36" s="202"/>
      <c r="GH36" s="202"/>
      <c r="GI36" s="202"/>
      <c r="GJ36" s="202"/>
      <c r="GK36" s="202"/>
      <c r="GL36" s="202"/>
      <c r="GM36" s="202"/>
      <c r="GN36" s="202"/>
      <c r="GO36" s="202"/>
      <c r="GP36" s="202"/>
      <c r="GQ36" s="202"/>
    </row>
    <row r="37" spans="1:199" s="203" customFormat="1" ht="30.75">
      <c r="A37" s="140" t="s">
        <v>93</v>
      </c>
      <c r="B37" s="161"/>
      <c r="C37" s="127" t="s">
        <v>43</v>
      </c>
      <c r="D37" s="236"/>
      <c r="E37" s="142">
        <v>38987</v>
      </c>
      <c r="F37" s="1" t="str">
        <f t="shared" si="1"/>
        <v>TTB</v>
      </c>
      <c r="G37" s="233" t="str">
        <f t="shared" si="0"/>
        <v>TTB</v>
      </c>
      <c r="H37" s="235"/>
      <c r="I37" s="132"/>
      <c r="J37" s="132"/>
      <c r="K37" s="132"/>
      <c r="L37" s="132"/>
      <c r="M37" s="132"/>
      <c r="N37" s="132"/>
      <c r="O37" s="13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c r="EO37" s="202"/>
      <c r="EP37" s="202"/>
      <c r="EQ37" s="202"/>
      <c r="ER37" s="202"/>
      <c r="ES37" s="202"/>
      <c r="ET37" s="202"/>
      <c r="EU37" s="202"/>
      <c r="EV37" s="202"/>
      <c r="EW37" s="202"/>
      <c r="EX37" s="202"/>
      <c r="EY37" s="202"/>
      <c r="EZ37" s="202"/>
      <c r="FA37" s="202"/>
      <c r="FB37" s="202"/>
      <c r="FC37" s="202"/>
      <c r="FD37" s="202"/>
      <c r="FE37" s="202"/>
      <c r="FF37" s="202"/>
      <c r="FG37" s="202"/>
      <c r="FH37" s="202"/>
      <c r="FI37" s="202"/>
      <c r="FJ37" s="202"/>
      <c r="FK37" s="202"/>
      <c r="FL37" s="202"/>
      <c r="FM37" s="202"/>
      <c r="FN37" s="202"/>
      <c r="FO37" s="202"/>
      <c r="FP37" s="202"/>
      <c r="FQ37" s="202"/>
      <c r="FR37" s="202"/>
      <c r="FS37" s="202"/>
      <c r="FT37" s="202"/>
      <c r="FU37" s="202"/>
      <c r="FV37" s="202"/>
      <c r="FW37" s="202"/>
      <c r="FX37" s="202"/>
      <c r="FY37" s="202"/>
      <c r="FZ37" s="202"/>
      <c r="GA37" s="202"/>
      <c r="GB37" s="202"/>
      <c r="GC37" s="202"/>
      <c r="GD37" s="202"/>
      <c r="GE37" s="202"/>
      <c r="GF37" s="202"/>
      <c r="GG37" s="202"/>
      <c r="GH37" s="202"/>
      <c r="GI37" s="202"/>
      <c r="GJ37" s="202"/>
      <c r="GK37" s="202"/>
      <c r="GL37" s="202"/>
      <c r="GM37" s="202"/>
      <c r="GN37" s="202"/>
      <c r="GO37" s="202"/>
      <c r="GP37" s="202"/>
      <c r="GQ37" s="202"/>
    </row>
    <row r="38" spans="1:199" s="147" customFormat="1" ht="15.75">
      <c r="A38" s="150" t="s">
        <v>21</v>
      </c>
      <c r="B38" s="151"/>
      <c r="C38" s="66" t="s">
        <v>67</v>
      </c>
      <c r="D38" s="236"/>
      <c r="E38" s="162">
        <v>38987</v>
      </c>
      <c r="F38" s="1" t="str">
        <f t="shared" si="1"/>
        <v>Joy</v>
      </c>
      <c r="G38" s="233" t="str">
        <f t="shared" si="0"/>
        <v>ARC</v>
      </c>
      <c r="H38" s="235"/>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row>
    <row r="39" spans="1:199" s="117" customFormat="1" ht="15.75">
      <c r="A39" s="158" t="s">
        <v>54</v>
      </c>
      <c r="B39" s="159"/>
      <c r="C39" s="66" t="s">
        <v>22</v>
      </c>
      <c r="D39" s="236"/>
      <c r="E39" s="160">
        <v>38988</v>
      </c>
      <c r="F39" s="1" t="str">
        <f t="shared" si="1"/>
        <v>Dav</v>
      </c>
      <c r="G39" s="233" t="str">
        <f t="shared" si="0"/>
        <v>ARC</v>
      </c>
      <c r="H39" s="235"/>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row>
    <row r="40" spans="1:199" s="203" customFormat="1" ht="30.75">
      <c r="A40" s="140" t="s">
        <v>100</v>
      </c>
      <c r="B40" s="141"/>
      <c r="C40" s="103" t="s">
        <v>43</v>
      </c>
      <c r="D40" s="236"/>
      <c r="E40" s="238" t="s">
        <v>101</v>
      </c>
      <c r="F40" s="52" t="str">
        <f aca="true" t="shared" si="2" ref="F40:F84">LEFT(C40,3)</f>
        <v>TTB</v>
      </c>
      <c r="G40" s="233" t="str">
        <f aca="true" t="shared" si="3" ref="G40:G84">IF(F40="TTB","TTB",IF(F40="KPM","Auditors",IF(F40="B&amp;C","Auditors",IF(F40="Dep","Department",IF(F40="","","ARC")))))</f>
        <v>TTB</v>
      </c>
      <c r="H40" s="235"/>
      <c r="I40" s="132"/>
      <c r="J40" s="132"/>
      <c r="K40" s="132"/>
      <c r="L40" s="132"/>
      <c r="M40" s="132"/>
      <c r="N40" s="132"/>
      <c r="O40" s="13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c r="EO40" s="202"/>
      <c r="EP40" s="202"/>
      <c r="EQ40" s="202"/>
      <c r="ER40" s="202"/>
      <c r="ES40" s="202"/>
      <c r="ET40" s="202"/>
      <c r="EU40" s="202"/>
      <c r="EV40" s="202"/>
      <c r="EW40" s="202"/>
      <c r="EX40" s="202"/>
      <c r="EY40" s="202"/>
      <c r="EZ40" s="202"/>
      <c r="FA40" s="202"/>
      <c r="FB40" s="202"/>
      <c r="FC40" s="202"/>
      <c r="FD40" s="202"/>
      <c r="FE40" s="202"/>
      <c r="FF40" s="202"/>
      <c r="FG40" s="202"/>
      <c r="FH40" s="202"/>
      <c r="FI40" s="202"/>
      <c r="FJ40" s="202"/>
      <c r="FK40" s="202"/>
      <c r="FL40" s="202"/>
      <c r="FM40" s="202"/>
      <c r="FN40" s="202"/>
      <c r="FO40" s="202"/>
      <c r="FP40" s="202"/>
      <c r="FQ40" s="202"/>
      <c r="FR40" s="202"/>
      <c r="FS40" s="202"/>
      <c r="FT40" s="202"/>
      <c r="FU40" s="202"/>
      <c r="FV40" s="202"/>
      <c r="FW40" s="202"/>
      <c r="FX40" s="202"/>
      <c r="FY40" s="202"/>
      <c r="FZ40" s="202"/>
      <c r="GA40" s="202"/>
      <c r="GB40" s="202"/>
      <c r="GC40" s="202"/>
      <c r="GD40" s="202"/>
      <c r="GE40" s="202"/>
      <c r="GF40" s="202"/>
      <c r="GG40" s="202"/>
      <c r="GH40" s="202"/>
      <c r="GI40" s="202"/>
      <c r="GJ40" s="202"/>
      <c r="GK40" s="202"/>
      <c r="GL40" s="202"/>
      <c r="GM40" s="202"/>
      <c r="GN40" s="202"/>
      <c r="GO40" s="202"/>
      <c r="GP40" s="202"/>
      <c r="GQ40" s="202"/>
    </row>
    <row r="41" spans="1:199" s="49" customFormat="1" ht="30.75">
      <c r="A41" s="96" t="s">
        <v>79</v>
      </c>
      <c r="B41" s="120"/>
      <c r="C41" s="103" t="s">
        <v>43</v>
      </c>
      <c r="D41" s="236"/>
      <c r="E41" s="254">
        <v>38989</v>
      </c>
      <c r="F41" s="52" t="str">
        <f>LEFT(C41,3)</f>
        <v>TTB</v>
      </c>
      <c r="G41" s="233" t="str">
        <f>IF(F41="TTB","TTB",IF(F41="KPM","Auditors",IF(F41="B&amp;C","Auditors",IF(F41="Dep","Department",IF(F41="","","ARC")))))</f>
        <v>TTB</v>
      </c>
      <c r="H41" s="235"/>
      <c r="I41" s="132"/>
      <c r="J41" s="132"/>
      <c r="K41" s="132"/>
      <c r="L41" s="132"/>
      <c r="M41" s="132"/>
      <c r="N41" s="132"/>
      <c r="O41" s="132"/>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row>
    <row r="42" spans="1:199" s="49" customFormat="1" ht="30.75">
      <c r="A42" s="58" t="s">
        <v>23</v>
      </c>
      <c r="B42" s="56"/>
      <c r="C42" s="103" t="s">
        <v>43</v>
      </c>
      <c r="D42" s="246"/>
      <c r="E42" s="57">
        <v>38989</v>
      </c>
      <c r="F42" s="1" t="str">
        <f t="shared" si="2"/>
        <v>TTB</v>
      </c>
      <c r="G42" s="233" t="str">
        <f t="shared" si="3"/>
        <v>TTB</v>
      </c>
      <c r="H42" s="235"/>
      <c r="I42" s="132"/>
      <c r="J42" s="132"/>
      <c r="K42" s="132"/>
      <c r="L42" s="132"/>
      <c r="M42" s="132"/>
      <c r="N42" s="132"/>
      <c r="O42" s="132"/>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row>
    <row r="43" spans="1:8" ht="15.75">
      <c r="A43" s="150" t="s">
        <v>0</v>
      </c>
      <c r="B43" s="69"/>
      <c r="C43" s="104" t="s">
        <v>22</v>
      </c>
      <c r="D43" s="236"/>
      <c r="E43" s="62">
        <v>38989</v>
      </c>
      <c r="F43" s="1" t="str">
        <f t="shared" si="2"/>
        <v>Dav</v>
      </c>
      <c r="G43" s="233" t="str">
        <f t="shared" si="3"/>
        <v>ARC</v>
      </c>
      <c r="H43" s="235"/>
    </row>
    <row r="44" spans="1:199" s="147" customFormat="1" ht="60.75">
      <c r="A44" s="150" t="s">
        <v>77</v>
      </c>
      <c r="B44" s="151"/>
      <c r="C44" s="66" t="s">
        <v>15</v>
      </c>
      <c r="D44" s="236"/>
      <c r="E44" s="152">
        <v>38992</v>
      </c>
      <c r="F44" s="1" t="str">
        <f t="shared" si="2"/>
        <v>Dan</v>
      </c>
      <c r="G44" s="233" t="str">
        <f t="shared" si="3"/>
        <v>ARC</v>
      </c>
      <c r="H44" s="235"/>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row>
    <row r="45" spans="1:199" s="165" customFormat="1" ht="30.75">
      <c r="A45" s="212" t="s">
        <v>56</v>
      </c>
      <c r="B45" s="213"/>
      <c r="C45" s="214" t="s">
        <v>12</v>
      </c>
      <c r="D45" s="236"/>
      <c r="E45" s="252">
        <v>38993</v>
      </c>
      <c r="F45" s="1" t="str">
        <f t="shared" si="2"/>
        <v>Dep</v>
      </c>
      <c r="G45" s="233" t="str">
        <f t="shared" si="3"/>
        <v>Department</v>
      </c>
      <c r="H45" s="235"/>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c r="DP45" s="164"/>
      <c r="DQ45" s="164"/>
      <c r="DR45" s="164"/>
      <c r="DS45" s="164"/>
      <c r="DT45" s="164"/>
      <c r="DU45" s="164"/>
      <c r="DV45" s="164"/>
      <c r="DW45" s="164"/>
      <c r="DX45" s="164"/>
      <c r="DY45" s="164"/>
      <c r="DZ45" s="164"/>
      <c r="EA45" s="164"/>
      <c r="EB45" s="164"/>
      <c r="EC45" s="164"/>
      <c r="ED45" s="164"/>
      <c r="EE45" s="164"/>
      <c r="EF45" s="164"/>
      <c r="EG45" s="164"/>
      <c r="EH45" s="164"/>
      <c r="EI45" s="164"/>
      <c r="EJ45" s="164"/>
      <c r="EK45" s="164"/>
      <c r="EL45" s="164"/>
      <c r="EM45" s="164"/>
      <c r="EN45" s="164"/>
      <c r="EO45" s="164"/>
      <c r="EP45" s="164"/>
      <c r="EQ45" s="164"/>
      <c r="ER45" s="164"/>
      <c r="ES45" s="164"/>
      <c r="ET45" s="164"/>
      <c r="EU45" s="164"/>
      <c r="EV45" s="164"/>
      <c r="EW45" s="164"/>
      <c r="EX45" s="164"/>
      <c r="EY45" s="164"/>
      <c r="EZ45" s="164"/>
      <c r="FA45" s="164"/>
      <c r="FB45" s="164"/>
      <c r="FC45" s="164"/>
      <c r="FD45" s="164"/>
      <c r="FE45" s="164"/>
      <c r="FF45" s="164"/>
      <c r="FG45" s="164"/>
      <c r="FH45" s="164"/>
      <c r="FI45" s="164"/>
      <c r="FJ45" s="164"/>
      <c r="FK45" s="164"/>
      <c r="FL45" s="164"/>
      <c r="FM45" s="164"/>
      <c r="FN45" s="164"/>
      <c r="FO45" s="164"/>
      <c r="FP45" s="164"/>
      <c r="FQ45" s="164"/>
      <c r="FR45" s="164"/>
      <c r="FS45" s="164"/>
      <c r="FT45" s="164"/>
      <c r="FU45" s="164"/>
      <c r="FV45" s="164"/>
      <c r="FW45" s="164"/>
      <c r="FX45" s="164"/>
      <c r="FY45" s="164"/>
      <c r="FZ45" s="164"/>
      <c r="GA45" s="164"/>
      <c r="GB45" s="164"/>
      <c r="GC45" s="164"/>
      <c r="GD45" s="164"/>
      <c r="GE45" s="164"/>
      <c r="GF45" s="164"/>
      <c r="GG45" s="164"/>
      <c r="GH45" s="164"/>
      <c r="GI45" s="164"/>
      <c r="GJ45" s="164"/>
      <c r="GK45" s="164"/>
      <c r="GL45" s="164"/>
      <c r="GM45" s="164"/>
      <c r="GN45" s="164"/>
      <c r="GO45" s="164"/>
      <c r="GP45" s="164"/>
      <c r="GQ45" s="164"/>
    </row>
    <row r="46" spans="1:199" s="44" customFormat="1" ht="15.75">
      <c r="A46" s="96" t="s">
        <v>29</v>
      </c>
      <c r="B46" s="79"/>
      <c r="C46" s="125" t="s">
        <v>43</v>
      </c>
      <c r="D46" s="236"/>
      <c r="E46" s="290">
        <v>38993</v>
      </c>
      <c r="F46" s="1" t="str">
        <f t="shared" si="2"/>
        <v>TTB</v>
      </c>
      <c r="G46" s="233" t="str">
        <f t="shared" si="3"/>
        <v>TTB</v>
      </c>
      <c r="H46" s="235"/>
      <c r="I46" s="166"/>
      <c r="J46" s="166"/>
      <c r="K46" s="166"/>
      <c r="L46" s="166"/>
      <c r="M46" s="166"/>
      <c r="N46" s="166"/>
      <c r="O46" s="166"/>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row>
    <row r="47" spans="1:199" s="53" customFormat="1" ht="15.75">
      <c r="A47" s="107" t="s">
        <v>35</v>
      </c>
      <c r="B47" s="188"/>
      <c r="C47" s="104" t="s">
        <v>22</v>
      </c>
      <c r="D47" s="236"/>
      <c r="E47" s="215">
        <v>38993</v>
      </c>
      <c r="F47" s="1" t="str">
        <f t="shared" si="2"/>
        <v>Dav</v>
      </c>
      <c r="G47" s="233" t="str">
        <f t="shared" si="3"/>
        <v>ARC</v>
      </c>
      <c r="H47" s="235"/>
      <c r="I47" s="116"/>
      <c r="J47" s="116"/>
      <c r="K47" s="116"/>
      <c r="L47" s="116"/>
      <c r="M47" s="116"/>
      <c r="N47" s="116"/>
      <c r="O47" s="116"/>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row>
    <row r="48" spans="1:199" s="147" customFormat="1" ht="30.75">
      <c r="A48" s="150" t="s">
        <v>131</v>
      </c>
      <c r="B48" s="151"/>
      <c r="C48" s="66" t="s">
        <v>71</v>
      </c>
      <c r="D48" s="236"/>
      <c r="E48" s="223">
        <v>38993</v>
      </c>
      <c r="F48" s="143" t="str">
        <f>LEFT(C48,3)</f>
        <v>Sta</v>
      </c>
      <c r="G48" s="233" t="str">
        <f>IF(F48="TTB","TTB",IF(F48="KPM","Auditors",IF(F48="B&amp;C","Auditors",IF(F48="Dep","Department",IF(F48="","","ARC")))))</f>
        <v>ARC</v>
      </c>
      <c r="H48" s="235"/>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row>
    <row r="49" spans="1:199" s="147" customFormat="1" ht="30.75">
      <c r="A49" s="150" t="s">
        <v>132</v>
      </c>
      <c r="B49" s="151"/>
      <c r="C49" s="66" t="s">
        <v>71</v>
      </c>
      <c r="D49" s="236"/>
      <c r="E49" s="223">
        <v>38993</v>
      </c>
      <c r="F49" s="143" t="str">
        <f>LEFT(C49,3)</f>
        <v>Sta</v>
      </c>
      <c r="G49" s="233" t="str">
        <f>IF(F49="TTB","TTB",IF(F49="KPM","Auditors",IF(F49="B&amp;C","Auditors",IF(F49="Dep","Department",IF(F49="","","ARC")))))</f>
        <v>ARC</v>
      </c>
      <c r="H49" s="235"/>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row>
    <row r="50" spans="1:199" s="147" customFormat="1" ht="16.5" thickBot="1">
      <c r="A50" s="150" t="s">
        <v>58</v>
      </c>
      <c r="B50" s="151"/>
      <c r="C50" s="66" t="s">
        <v>71</v>
      </c>
      <c r="D50" s="236"/>
      <c r="E50" s="223">
        <v>38993</v>
      </c>
      <c r="F50" s="143" t="str">
        <f>LEFT(C50,3)</f>
        <v>Sta</v>
      </c>
      <c r="G50" s="233" t="str">
        <f>IF(F50="TTB","TTB",IF(F50="KPM","Auditors",IF(F50="B&amp;C","Auditors",IF(F50="Dep","Department",IF(F50="","","ARC")))))</f>
        <v>ARC</v>
      </c>
      <c r="H50" s="235"/>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row>
    <row r="51" spans="1:8" ht="16.5" thickBot="1">
      <c r="A51" s="92" t="s">
        <v>133</v>
      </c>
      <c r="B51" s="93"/>
      <c r="C51" s="264" t="s">
        <v>10</v>
      </c>
      <c r="D51" s="247"/>
      <c r="E51" s="94">
        <v>38993</v>
      </c>
      <c r="F51" s="1" t="str">
        <f t="shared" si="2"/>
        <v>SSB</v>
      </c>
      <c r="G51" s="233" t="str">
        <f t="shared" si="3"/>
        <v>ARC</v>
      </c>
      <c r="H51" s="235"/>
    </row>
    <row r="52" spans="1:199" s="205" customFormat="1" ht="30.75">
      <c r="A52" s="224" t="s">
        <v>83</v>
      </c>
      <c r="B52" s="225"/>
      <c r="C52" s="148" t="s">
        <v>15</v>
      </c>
      <c r="D52" s="236"/>
      <c r="E52" s="149">
        <v>38994</v>
      </c>
      <c r="F52" s="1"/>
      <c r="G52" s="233">
        <f>IF(F52="TTB","TTB",IF(F52="KPM","Auditors",IF(F52="B&amp;C","Auditors",IF(F52="Dep","Department",IF(F52="","","ARC")))))</f>
      </c>
      <c r="H52" s="239" t="s">
        <v>64</v>
      </c>
      <c r="I52" s="143"/>
      <c r="J52" s="143"/>
      <c r="K52" s="143"/>
      <c r="L52" s="143"/>
      <c r="M52" s="143"/>
      <c r="N52" s="143"/>
      <c r="O52" s="143"/>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row>
    <row r="53" spans="1:8" ht="45.75">
      <c r="A53" s="89" t="s">
        <v>84</v>
      </c>
      <c r="B53" s="90"/>
      <c r="C53" s="88" t="s">
        <v>71</v>
      </c>
      <c r="D53" s="246"/>
      <c r="E53" s="91">
        <v>38994</v>
      </c>
      <c r="F53" s="1" t="str">
        <f t="shared" si="2"/>
        <v>Sta</v>
      </c>
      <c r="G53" s="233" t="str">
        <f t="shared" si="3"/>
        <v>ARC</v>
      </c>
      <c r="H53" s="235"/>
    </row>
    <row r="54" spans="1:8" ht="15.75">
      <c r="A54" s="68" t="s">
        <v>5</v>
      </c>
      <c r="B54" s="69"/>
      <c r="C54" s="88" t="s">
        <v>22</v>
      </c>
      <c r="D54" s="236"/>
      <c r="E54" s="62">
        <v>38994</v>
      </c>
      <c r="F54" s="1" t="str">
        <f t="shared" si="2"/>
        <v>Dav</v>
      </c>
      <c r="G54" s="233" t="str">
        <f t="shared" si="3"/>
        <v>ARC</v>
      </c>
      <c r="H54" s="235"/>
    </row>
    <row r="55" spans="1:199" s="46" customFormat="1" ht="62.25" customHeight="1">
      <c r="A55" s="85" t="s">
        <v>82</v>
      </c>
      <c r="B55" s="86"/>
      <c r="C55" s="87" t="s">
        <v>12</v>
      </c>
      <c r="D55" s="236"/>
      <c r="E55" s="61">
        <v>38995</v>
      </c>
      <c r="F55" s="1" t="str">
        <f t="shared" si="2"/>
        <v>Dep</v>
      </c>
      <c r="G55" s="233" t="str">
        <f t="shared" si="3"/>
        <v>Department</v>
      </c>
      <c r="H55" s="235"/>
      <c r="I55" s="164"/>
      <c r="J55" s="164"/>
      <c r="K55" s="164"/>
      <c r="L55" s="164"/>
      <c r="M55" s="164"/>
      <c r="N55" s="164"/>
      <c r="O55" s="164"/>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row>
    <row r="56" spans="1:8" ht="30.75">
      <c r="A56" s="89" t="s">
        <v>59</v>
      </c>
      <c r="B56" s="101"/>
      <c r="C56" s="104" t="s">
        <v>1</v>
      </c>
      <c r="D56" s="236"/>
      <c r="E56" s="95">
        <v>38995</v>
      </c>
      <c r="F56" s="1" t="str">
        <f t="shared" si="2"/>
        <v>FMB</v>
      </c>
      <c r="G56" s="233" t="str">
        <f t="shared" si="3"/>
        <v>ARC</v>
      </c>
      <c r="H56" s="235"/>
    </row>
    <row r="57" spans="1:8" ht="30.75">
      <c r="A57" s="68" t="s">
        <v>52</v>
      </c>
      <c r="B57" s="119"/>
      <c r="C57" s="104" t="s">
        <v>22</v>
      </c>
      <c r="D57" s="236"/>
      <c r="E57" s="62">
        <v>38995</v>
      </c>
      <c r="F57" s="1" t="str">
        <f t="shared" si="2"/>
        <v>Dav</v>
      </c>
      <c r="G57" s="233" t="str">
        <f t="shared" si="3"/>
        <v>ARC</v>
      </c>
      <c r="H57" s="235"/>
    </row>
    <row r="58" spans="1:8" ht="15.75">
      <c r="A58" s="89" t="s">
        <v>110</v>
      </c>
      <c r="B58" s="101"/>
      <c r="C58" s="88" t="s">
        <v>71</v>
      </c>
      <c r="D58" s="236"/>
      <c r="E58" s="95">
        <v>38996</v>
      </c>
      <c r="F58" s="1" t="str">
        <f>LEFT(C58,3)</f>
        <v>Sta</v>
      </c>
      <c r="G58" s="233" t="str">
        <f>IF(F58="TTB","TTB",IF(F58="KPM","Auditors",IF(F58="B&amp;C","Auditors",IF(F58="Dep","Department",IF(F58="","","ARC")))))</f>
        <v>ARC</v>
      </c>
      <c r="H58" s="235"/>
    </row>
    <row r="59" spans="1:199" s="274" customFormat="1" ht="90.75">
      <c r="A59" s="266" t="s">
        <v>80</v>
      </c>
      <c r="B59" s="267"/>
      <c r="C59" s="268" t="s">
        <v>53</v>
      </c>
      <c r="D59" s="258"/>
      <c r="E59" s="269">
        <v>38996</v>
      </c>
      <c r="F59" s="270" t="str">
        <f>LEFT(C59,3)</f>
        <v>FMB</v>
      </c>
      <c r="G59" s="271" t="str">
        <f>IF(F59="TTB","TTB",IF(F59="KPM","Auditors",IF(F59="B&amp;C","Auditors",IF(F59="Dep","Department",IF(F59="","","ARC")))))</f>
        <v>ARC</v>
      </c>
      <c r="H59" s="272"/>
      <c r="I59" s="273"/>
      <c r="J59" s="273"/>
      <c r="K59" s="273"/>
      <c r="L59" s="273"/>
      <c r="M59" s="273"/>
      <c r="N59" s="273"/>
      <c r="O59" s="273"/>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270"/>
      <c r="DO59" s="270"/>
      <c r="DP59" s="270"/>
      <c r="DQ59" s="270"/>
      <c r="DR59" s="270"/>
      <c r="DS59" s="270"/>
      <c r="DT59" s="270"/>
      <c r="DU59" s="270"/>
      <c r="DV59" s="270"/>
      <c r="DW59" s="270"/>
      <c r="DX59" s="270"/>
      <c r="DY59" s="270"/>
      <c r="DZ59" s="270"/>
      <c r="EA59" s="270"/>
      <c r="EB59" s="270"/>
      <c r="EC59" s="270"/>
      <c r="ED59" s="270"/>
      <c r="EE59" s="270"/>
      <c r="EF59" s="270"/>
      <c r="EG59" s="270"/>
      <c r="EH59" s="270"/>
      <c r="EI59" s="270"/>
      <c r="EJ59" s="270"/>
      <c r="EK59" s="270"/>
      <c r="EL59" s="270"/>
      <c r="EM59" s="270"/>
      <c r="EN59" s="270"/>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c r="FL59" s="270"/>
      <c r="FM59" s="270"/>
      <c r="FN59" s="270"/>
      <c r="FO59" s="270"/>
      <c r="FP59" s="270"/>
      <c r="FQ59" s="270"/>
      <c r="FR59" s="270"/>
      <c r="FS59" s="270"/>
      <c r="FT59" s="270"/>
      <c r="FU59" s="270"/>
      <c r="FV59" s="270"/>
      <c r="FW59" s="270"/>
      <c r="FX59" s="270"/>
      <c r="FY59" s="270"/>
      <c r="FZ59" s="270"/>
      <c r="GA59" s="270"/>
      <c r="GB59" s="270"/>
      <c r="GC59" s="270"/>
      <c r="GD59" s="270"/>
      <c r="GE59" s="270"/>
      <c r="GF59" s="270"/>
      <c r="GG59" s="270"/>
      <c r="GH59" s="270"/>
      <c r="GI59" s="270"/>
      <c r="GJ59" s="270"/>
      <c r="GK59" s="270"/>
      <c r="GL59" s="270"/>
      <c r="GM59" s="270"/>
      <c r="GN59" s="270"/>
      <c r="GO59" s="270"/>
      <c r="GP59" s="270"/>
      <c r="GQ59" s="270"/>
    </row>
    <row r="60" spans="1:199" s="274" customFormat="1" ht="60.75">
      <c r="A60" s="275" t="s">
        <v>81</v>
      </c>
      <c r="B60" s="276"/>
      <c r="C60" s="277" t="s">
        <v>53</v>
      </c>
      <c r="D60" s="258"/>
      <c r="E60" s="278">
        <v>38996</v>
      </c>
      <c r="F60" s="270" t="str">
        <f>LEFT(C60,3)</f>
        <v>FMB</v>
      </c>
      <c r="G60" s="271" t="str">
        <f>IF(F60="TTB","TTB",IF(F60="KPM","Auditors",IF(F60="B&amp;C","Auditors",IF(F60="Dep","Department",IF(F60="","","ARC")))))</f>
        <v>ARC</v>
      </c>
      <c r="H60" s="272"/>
      <c r="I60" s="273"/>
      <c r="J60" s="273"/>
      <c r="K60" s="273"/>
      <c r="L60" s="273"/>
      <c r="M60" s="273"/>
      <c r="N60" s="273"/>
      <c r="O60" s="273"/>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c r="FL60" s="270"/>
      <c r="FM60" s="270"/>
      <c r="FN60" s="270"/>
      <c r="FO60" s="270"/>
      <c r="FP60" s="270"/>
      <c r="FQ60" s="270"/>
      <c r="FR60" s="270"/>
      <c r="FS60" s="270"/>
      <c r="FT60" s="270"/>
      <c r="FU60" s="270"/>
      <c r="FV60" s="270"/>
      <c r="FW60" s="270"/>
      <c r="FX60" s="270"/>
      <c r="FY60" s="270"/>
      <c r="FZ60" s="270"/>
      <c r="GA60" s="270"/>
      <c r="GB60" s="270"/>
      <c r="GC60" s="270"/>
      <c r="GD60" s="270"/>
      <c r="GE60" s="270"/>
      <c r="GF60" s="270"/>
      <c r="GG60" s="270"/>
      <c r="GH60" s="270"/>
      <c r="GI60" s="270"/>
      <c r="GJ60" s="270"/>
      <c r="GK60" s="270"/>
      <c r="GL60" s="270"/>
      <c r="GM60" s="270"/>
      <c r="GN60" s="270"/>
      <c r="GO60" s="270"/>
      <c r="GP60" s="270"/>
      <c r="GQ60" s="270"/>
    </row>
    <row r="61" spans="1:8" ht="111" customHeight="1">
      <c r="A61" s="89" t="s">
        <v>102</v>
      </c>
      <c r="B61" s="90"/>
      <c r="C61" s="88" t="s">
        <v>71</v>
      </c>
      <c r="D61" s="236"/>
      <c r="E61" s="91">
        <v>39000</v>
      </c>
      <c r="F61" s="1" t="str">
        <f>LEFT(C61,3)</f>
        <v>Sta</v>
      </c>
      <c r="G61" s="233" t="str">
        <f>IF(F61="TTB","TTB",IF(F61="KPM","Auditors",IF(F61="B&amp;C","Auditors",IF(F61="Dep","Department",IF(F61="","","ARC")))))</f>
        <v>ARC</v>
      </c>
      <c r="H61" s="235"/>
    </row>
    <row r="62" spans="1:199" s="51" customFormat="1" ht="15.75">
      <c r="A62" s="183" t="s">
        <v>30</v>
      </c>
      <c r="B62" s="134"/>
      <c r="C62" s="195" t="s">
        <v>12</v>
      </c>
      <c r="D62" s="236"/>
      <c r="E62" s="138">
        <v>39000</v>
      </c>
      <c r="F62" s="1" t="str">
        <f t="shared" si="2"/>
        <v>Dep</v>
      </c>
      <c r="G62" s="233" t="str">
        <f t="shared" si="3"/>
        <v>Department</v>
      </c>
      <c r="H62" s="235"/>
      <c r="I62" s="216"/>
      <c r="J62" s="216"/>
      <c r="K62" s="216"/>
      <c r="L62" s="216"/>
      <c r="M62" s="216"/>
      <c r="N62" s="216"/>
      <c r="O62" s="216"/>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row>
    <row r="63" spans="1:199" s="51" customFormat="1" ht="15.75">
      <c r="A63" s="255" t="s">
        <v>86</v>
      </c>
      <c r="B63" s="256"/>
      <c r="C63" s="257" t="s">
        <v>71</v>
      </c>
      <c r="D63" s="258"/>
      <c r="E63" s="259">
        <v>39000</v>
      </c>
      <c r="F63" s="1"/>
      <c r="G63" s="233"/>
      <c r="H63" s="235"/>
      <c r="I63" s="216"/>
      <c r="J63" s="216"/>
      <c r="K63" s="216"/>
      <c r="L63" s="216"/>
      <c r="M63" s="216"/>
      <c r="N63" s="216"/>
      <c r="O63" s="216"/>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row>
    <row r="64" spans="1:8" ht="61.5">
      <c r="A64" s="118" t="s">
        <v>114</v>
      </c>
      <c r="B64" s="34"/>
      <c r="C64" s="27" t="s">
        <v>85</v>
      </c>
      <c r="D64" s="236"/>
      <c r="E64" s="9">
        <v>39000</v>
      </c>
      <c r="F64" s="1" t="str">
        <f t="shared" si="2"/>
        <v>Dav</v>
      </c>
      <c r="G64" s="233" t="str">
        <f t="shared" si="3"/>
        <v>ARC</v>
      </c>
      <c r="H64" s="235"/>
    </row>
    <row r="65" spans="1:199" s="49" customFormat="1" ht="31.5" customHeight="1">
      <c r="A65" s="96" t="s">
        <v>112</v>
      </c>
      <c r="B65" s="79"/>
      <c r="C65" s="103" t="s">
        <v>43</v>
      </c>
      <c r="D65" s="246"/>
      <c r="E65" s="60">
        <v>39001</v>
      </c>
      <c r="F65" s="1" t="str">
        <f>LEFT(C65,3)</f>
        <v>TTB</v>
      </c>
      <c r="G65" s="233" t="str">
        <f>IF(F65="TTB","TTB",IF(F65="KPM","Auditors",IF(F65="B&amp;C","Auditors",IF(F65="Dep","Department",IF(F65="","","ARC")))))</f>
        <v>TTB</v>
      </c>
      <c r="H65" s="235"/>
      <c r="I65" s="132"/>
      <c r="J65" s="132"/>
      <c r="K65" s="132"/>
      <c r="L65" s="132"/>
      <c r="M65" s="132"/>
      <c r="N65" s="132"/>
      <c r="O65" s="132"/>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row>
    <row r="66" spans="1:199" s="49" customFormat="1" ht="31.5" customHeight="1">
      <c r="A66" s="106" t="s">
        <v>39</v>
      </c>
      <c r="B66" s="189"/>
      <c r="C66" s="103" t="s">
        <v>43</v>
      </c>
      <c r="D66" s="246"/>
      <c r="E66" s="190">
        <v>39002</v>
      </c>
      <c r="F66" s="1" t="str">
        <f t="shared" si="2"/>
        <v>TTB</v>
      </c>
      <c r="G66" s="233" t="str">
        <f t="shared" si="3"/>
        <v>TTB</v>
      </c>
      <c r="H66" s="235"/>
      <c r="I66" s="132"/>
      <c r="J66" s="132"/>
      <c r="K66" s="132"/>
      <c r="L66" s="132"/>
      <c r="M66" s="132"/>
      <c r="N66" s="132"/>
      <c r="O66" s="132"/>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row>
    <row r="67" spans="1:8" ht="31.5" customHeight="1">
      <c r="A67" s="78" t="s">
        <v>9</v>
      </c>
      <c r="B67" s="262"/>
      <c r="C67" s="196" t="s">
        <v>67</v>
      </c>
      <c r="D67" s="236"/>
      <c r="E67" s="37">
        <v>39002</v>
      </c>
      <c r="F67" s="1" t="str">
        <f t="shared" si="2"/>
        <v>Joy</v>
      </c>
      <c r="G67" s="233" t="str">
        <f t="shared" si="3"/>
        <v>ARC</v>
      </c>
      <c r="H67" s="235"/>
    </row>
    <row r="68" spans="1:8" ht="31.5" customHeight="1">
      <c r="A68" s="89" t="s">
        <v>17</v>
      </c>
      <c r="B68" s="90"/>
      <c r="C68" s="181" t="s">
        <v>95</v>
      </c>
      <c r="D68" s="236"/>
      <c r="E68" s="123">
        <v>39002</v>
      </c>
      <c r="F68" s="1" t="str">
        <f>LEFT(C68,3)</f>
        <v>Dav</v>
      </c>
      <c r="G68" s="233" t="str">
        <f>IF(F68="TTB","TTB",IF(F68="KPM","Auditors",IF(F68="B&amp;C","Auditors",IF(F68="Dep","Department",IF(F68="","","ARC")))))</f>
        <v>ARC</v>
      </c>
      <c r="H68" s="235"/>
    </row>
    <row r="69" spans="1:199" s="44" customFormat="1" ht="60.75">
      <c r="A69" s="96" t="s">
        <v>41</v>
      </c>
      <c r="B69" s="79"/>
      <c r="C69" s="80" t="s">
        <v>50</v>
      </c>
      <c r="D69" s="236"/>
      <c r="E69" s="81">
        <v>39003</v>
      </c>
      <c r="F69" s="1" t="str">
        <f t="shared" si="2"/>
        <v>TTB</v>
      </c>
      <c r="G69" s="233" t="str">
        <f t="shared" si="3"/>
        <v>TTB</v>
      </c>
      <c r="H69" s="235"/>
      <c r="I69" s="166"/>
      <c r="J69" s="166"/>
      <c r="K69" s="166"/>
      <c r="L69" s="166"/>
      <c r="M69" s="166"/>
      <c r="N69" s="166"/>
      <c r="O69" s="166"/>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row>
    <row r="70" spans="1:199" s="49" customFormat="1" ht="75.75">
      <c r="A70" s="106" t="s">
        <v>135</v>
      </c>
      <c r="B70" s="279"/>
      <c r="C70" s="103" t="s">
        <v>43</v>
      </c>
      <c r="D70" s="280"/>
      <c r="E70" s="60">
        <v>39003</v>
      </c>
      <c r="F70" s="47" t="str">
        <f t="shared" si="2"/>
        <v>TTB</v>
      </c>
      <c r="G70" s="281" t="str">
        <f t="shared" si="3"/>
        <v>TTB</v>
      </c>
      <c r="H70" s="282"/>
      <c r="I70" s="132"/>
      <c r="J70" s="132"/>
      <c r="K70" s="132"/>
      <c r="L70" s="132"/>
      <c r="M70" s="132"/>
      <c r="N70" s="132"/>
      <c r="O70" s="132"/>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row>
    <row r="71" spans="1:199" s="49" customFormat="1" ht="15.75">
      <c r="A71" s="54" t="s">
        <v>113</v>
      </c>
      <c r="B71" s="261"/>
      <c r="C71" s="103" t="s">
        <v>43</v>
      </c>
      <c r="D71" s="246"/>
      <c r="E71" s="190">
        <v>39003</v>
      </c>
      <c r="F71" s="1" t="str">
        <f>LEFT(C71,3)</f>
        <v>TTB</v>
      </c>
      <c r="G71" s="233" t="str">
        <f>IF(F71="TTB","TTB",IF(F71="KPM","Auditors",IF(F71="B&amp;C","Auditors",IF(F71="Dep","Department",IF(F71="","","ARC")))))</f>
        <v>TTB</v>
      </c>
      <c r="H71" s="235"/>
      <c r="I71" s="132"/>
      <c r="J71" s="132"/>
      <c r="K71" s="132"/>
      <c r="L71" s="132"/>
      <c r="M71" s="132"/>
      <c r="N71" s="132"/>
      <c r="O71" s="132"/>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row>
    <row r="72" spans="1:199" s="201" customFormat="1" ht="30.75">
      <c r="A72" s="237" t="s">
        <v>61</v>
      </c>
      <c r="B72" s="159"/>
      <c r="C72" s="66" t="s">
        <v>53</v>
      </c>
      <c r="D72" s="236"/>
      <c r="E72" s="160">
        <v>39003</v>
      </c>
      <c r="F72" s="52" t="str">
        <f t="shared" si="2"/>
        <v>FMB</v>
      </c>
      <c r="G72" s="234" t="str">
        <f t="shared" si="3"/>
        <v>ARC</v>
      </c>
      <c r="H72" s="235"/>
      <c r="I72" s="116"/>
      <c r="J72" s="116"/>
      <c r="K72" s="116"/>
      <c r="L72" s="116"/>
      <c r="M72" s="116"/>
      <c r="N72" s="116"/>
      <c r="O72" s="116"/>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row>
    <row r="73" spans="1:199" s="201" customFormat="1" ht="30.75">
      <c r="A73" s="251" t="s">
        <v>60</v>
      </c>
      <c r="B73" s="260"/>
      <c r="C73" s="66" t="s">
        <v>53</v>
      </c>
      <c r="D73" s="236"/>
      <c r="E73" s="160">
        <v>39003</v>
      </c>
      <c r="F73" s="52" t="str">
        <f t="shared" si="2"/>
        <v>FMB</v>
      </c>
      <c r="G73" s="234" t="str">
        <f t="shared" si="3"/>
        <v>ARC</v>
      </c>
      <c r="H73" s="235"/>
      <c r="I73" s="116"/>
      <c r="J73" s="116"/>
      <c r="K73" s="116"/>
      <c r="L73" s="116"/>
      <c r="M73" s="116"/>
      <c r="N73" s="116"/>
      <c r="O73" s="116"/>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200"/>
      <c r="FV73" s="200"/>
      <c r="FW73" s="200"/>
      <c r="FX73" s="200"/>
      <c r="FY73" s="200"/>
      <c r="FZ73" s="200"/>
      <c r="GA73" s="200"/>
      <c r="GB73" s="200"/>
      <c r="GC73" s="200"/>
      <c r="GD73" s="200"/>
      <c r="GE73" s="200"/>
      <c r="GF73" s="200"/>
      <c r="GG73" s="200"/>
      <c r="GH73" s="200"/>
      <c r="GI73" s="200"/>
      <c r="GJ73" s="200"/>
      <c r="GK73" s="200"/>
      <c r="GL73" s="200"/>
      <c r="GM73" s="200"/>
      <c r="GN73" s="200"/>
      <c r="GO73" s="200"/>
      <c r="GP73" s="200"/>
      <c r="GQ73" s="200"/>
    </row>
    <row r="74" spans="1:199" s="53" customFormat="1" ht="15.75">
      <c r="A74" s="63" t="s">
        <v>62</v>
      </c>
      <c r="B74" s="64"/>
      <c r="C74" s="65" t="s">
        <v>22</v>
      </c>
      <c r="D74" s="236"/>
      <c r="E74" s="67">
        <v>39003</v>
      </c>
      <c r="F74" s="52" t="str">
        <f t="shared" si="2"/>
        <v>Dav</v>
      </c>
      <c r="G74" s="234" t="str">
        <f t="shared" si="3"/>
        <v>ARC</v>
      </c>
      <c r="H74" s="235"/>
      <c r="I74" s="116"/>
      <c r="J74" s="116"/>
      <c r="K74" s="116"/>
      <c r="L74" s="116"/>
      <c r="M74" s="116"/>
      <c r="N74" s="116"/>
      <c r="O74" s="116"/>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row>
    <row r="75" spans="1:199" s="201" customFormat="1" ht="15.75">
      <c r="A75" s="251" t="s">
        <v>57</v>
      </c>
      <c r="B75" s="260"/>
      <c r="C75" s="65" t="s">
        <v>22</v>
      </c>
      <c r="D75" s="236"/>
      <c r="E75" s="67">
        <v>39003</v>
      </c>
      <c r="F75" s="52" t="str">
        <f>LEFT(C75,3)</f>
        <v>Dav</v>
      </c>
      <c r="G75" s="234" t="str">
        <f>IF(F75="TTB","TTB",IF(F75="KPM","Auditors",IF(F75="B&amp;C","Auditors",IF(F75="Dep","Department",IF(F75="","","ARC")))))</f>
        <v>ARC</v>
      </c>
      <c r="H75" s="235"/>
      <c r="I75" s="116"/>
      <c r="J75" s="116"/>
      <c r="K75" s="116"/>
      <c r="L75" s="116"/>
      <c r="M75" s="116"/>
      <c r="N75" s="116"/>
      <c r="O75" s="116"/>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200"/>
      <c r="FV75" s="200"/>
      <c r="FW75" s="200"/>
      <c r="FX75" s="200"/>
      <c r="FY75" s="200"/>
      <c r="FZ75" s="200"/>
      <c r="GA75" s="200"/>
      <c r="GB75" s="200"/>
      <c r="GC75" s="200"/>
      <c r="GD75" s="200"/>
      <c r="GE75" s="200"/>
      <c r="GF75" s="200"/>
      <c r="GG75" s="200"/>
      <c r="GH75" s="200"/>
      <c r="GI75" s="200"/>
      <c r="GJ75" s="200"/>
      <c r="GK75" s="200"/>
      <c r="GL75" s="200"/>
      <c r="GM75" s="200"/>
      <c r="GN75" s="200"/>
      <c r="GO75" s="200"/>
      <c r="GP75" s="200"/>
      <c r="GQ75" s="200"/>
    </row>
    <row r="76" spans="1:8" ht="30.75">
      <c r="A76" s="89" t="s">
        <v>65</v>
      </c>
      <c r="B76" s="90"/>
      <c r="C76" s="12" t="s">
        <v>71</v>
      </c>
      <c r="D76" s="236"/>
      <c r="E76" s="91">
        <v>39003</v>
      </c>
      <c r="F76" s="1" t="str">
        <f>LEFT(C76,3)</f>
        <v>Sta</v>
      </c>
      <c r="G76" s="233" t="str">
        <f>IF(F76="TTB","TTB",IF(F76="KPM","Auditors",IF(F76="B&amp;C","Auditors",IF(F76="Dep","Department",IF(F76="","","ARC")))))</f>
        <v>ARC</v>
      </c>
      <c r="H76" s="235"/>
    </row>
    <row r="77" spans="1:199" s="51" customFormat="1" ht="30.75">
      <c r="A77" s="70" t="s">
        <v>40</v>
      </c>
      <c r="B77" s="121"/>
      <c r="C77" s="71" t="s">
        <v>12</v>
      </c>
      <c r="D77" s="236"/>
      <c r="E77" s="122">
        <v>39003</v>
      </c>
      <c r="F77" s="1" t="str">
        <f t="shared" si="2"/>
        <v>Dep</v>
      </c>
      <c r="G77" s="233" t="str">
        <f t="shared" si="3"/>
        <v>Department</v>
      </c>
      <c r="H77" s="235"/>
      <c r="I77" s="216"/>
      <c r="J77" s="216"/>
      <c r="K77" s="216"/>
      <c r="L77" s="216"/>
      <c r="M77" s="216"/>
      <c r="N77" s="216"/>
      <c r="O77" s="216"/>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row>
    <row r="78" spans="1:199" s="51" customFormat="1" ht="46.5">
      <c r="A78" s="85" t="s">
        <v>103</v>
      </c>
      <c r="B78" s="198"/>
      <c r="C78" s="199" t="s">
        <v>2</v>
      </c>
      <c r="D78" s="236"/>
      <c r="E78" s="122">
        <v>39003</v>
      </c>
      <c r="F78" s="1" t="str">
        <f t="shared" si="2"/>
        <v>Dep</v>
      </c>
      <c r="G78" s="233" t="str">
        <f t="shared" si="3"/>
        <v>Department</v>
      </c>
      <c r="H78" s="235"/>
      <c r="I78" s="216"/>
      <c r="J78" s="216"/>
      <c r="K78" s="216"/>
      <c r="L78" s="216"/>
      <c r="M78" s="216"/>
      <c r="N78" s="216"/>
      <c r="O78" s="216"/>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row>
    <row r="79" spans="1:199" s="53" customFormat="1" ht="30.75">
      <c r="A79" s="107" t="s">
        <v>96</v>
      </c>
      <c r="B79" s="139"/>
      <c r="C79" s="104" t="s">
        <v>71</v>
      </c>
      <c r="D79" s="236"/>
      <c r="E79" s="110">
        <v>39006</v>
      </c>
      <c r="F79" s="1" t="str">
        <f t="shared" si="2"/>
        <v>Sta</v>
      </c>
      <c r="G79" s="234" t="str">
        <f t="shared" si="3"/>
        <v>ARC</v>
      </c>
      <c r="H79" s="235"/>
      <c r="I79" s="116"/>
      <c r="J79" s="116"/>
      <c r="K79" s="116"/>
      <c r="L79" s="116"/>
      <c r="M79" s="116"/>
      <c r="N79" s="116"/>
      <c r="O79" s="116"/>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row>
    <row r="80" spans="1:199" s="53" customFormat="1" ht="30.75">
      <c r="A80" s="102" t="s">
        <v>87</v>
      </c>
      <c r="B80" s="139"/>
      <c r="C80" s="104" t="s">
        <v>44</v>
      </c>
      <c r="D80" s="236"/>
      <c r="E80" s="110">
        <v>39006</v>
      </c>
      <c r="F80" s="1" t="str">
        <f>LEFT(C80,3)</f>
        <v>ARC</v>
      </c>
      <c r="G80" s="233" t="str">
        <f>IF(F80="TTB","TTB",IF(F80="KPM","Auditors",IF(F80="B&amp;C","Auditors",IF(F80="Dep","Department",IF(F80="","","ARC")))))</f>
        <v>ARC</v>
      </c>
      <c r="H80" s="235"/>
      <c r="I80" s="116"/>
      <c r="J80" s="116"/>
      <c r="K80" s="116"/>
      <c r="L80" s="116"/>
      <c r="M80" s="116"/>
      <c r="N80" s="116"/>
      <c r="O80" s="116"/>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row>
    <row r="81" spans="1:8" ht="60.75">
      <c r="A81" s="36" t="s">
        <v>104</v>
      </c>
      <c r="B81" s="130"/>
      <c r="C81" s="35" t="s">
        <v>76</v>
      </c>
      <c r="D81" s="236"/>
      <c r="E81" s="100">
        <v>39008</v>
      </c>
      <c r="F81" s="1" t="str">
        <f>LEFT(C81,3)</f>
        <v>Dan</v>
      </c>
      <c r="G81" s="233" t="str">
        <f>IF(F81="TTB","TTB",IF(F81="KPM","Auditors",IF(F81="B&amp;C","Auditors",IF(F81="Dep","Department",IF(F81="","","ARC")))))</f>
        <v>ARC</v>
      </c>
      <c r="H81" s="240"/>
    </row>
    <row r="82" spans="1:199" s="46" customFormat="1" ht="45.75">
      <c r="A82" s="172" t="s">
        <v>25</v>
      </c>
      <c r="B82" s="173"/>
      <c r="C82" s="135" t="s">
        <v>12</v>
      </c>
      <c r="D82" s="236"/>
      <c r="E82" s="174">
        <v>39008</v>
      </c>
      <c r="F82" s="1" t="str">
        <f t="shared" si="2"/>
        <v>Dep</v>
      </c>
      <c r="G82" s="233" t="str">
        <f t="shared" si="3"/>
        <v>Department</v>
      </c>
      <c r="H82" s="235"/>
      <c r="I82" s="164"/>
      <c r="J82" s="164"/>
      <c r="K82" s="164"/>
      <c r="L82" s="164"/>
      <c r="M82" s="164"/>
      <c r="N82" s="164"/>
      <c r="O82" s="164"/>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row>
    <row r="83" spans="1:199" s="49" customFormat="1" ht="60.75">
      <c r="A83" s="96" t="s">
        <v>97</v>
      </c>
      <c r="B83" s="97"/>
      <c r="C83" s="84" t="s">
        <v>43</v>
      </c>
      <c r="D83" s="236"/>
      <c r="E83" s="109">
        <v>39008</v>
      </c>
      <c r="F83" s="1" t="str">
        <f t="shared" si="2"/>
        <v>TTB</v>
      </c>
      <c r="G83" s="233" t="str">
        <f t="shared" si="3"/>
        <v>TTB</v>
      </c>
      <c r="H83" s="235"/>
      <c r="I83" s="132"/>
      <c r="J83" s="132"/>
      <c r="K83" s="132"/>
      <c r="L83" s="132"/>
      <c r="M83" s="132"/>
      <c r="N83" s="132"/>
      <c r="O83" s="132"/>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row>
    <row r="84" spans="1:199" s="53" customFormat="1" ht="15.75">
      <c r="A84" s="63" t="s">
        <v>36</v>
      </c>
      <c r="B84" s="194"/>
      <c r="C84" s="65" t="s">
        <v>71</v>
      </c>
      <c r="D84" s="236"/>
      <c r="E84" s="226">
        <v>39008</v>
      </c>
      <c r="F84" s="52" t="str">
        <f t="shared" si="2"/>
        <v>Sta</v>
      </c>
      <c r="G84" s="234" t="str">
        <f t="shared" si="3"/>
        <v>ARC</v>
      </c>
      <c r="H84" s="235"/>
      <c r="I84" s="116"/>
      <c r="J84" s="116"/>
      <c r="K84" s="116"/>
      <c r="L84" s="116"/>
      <c r="M84" s="116"/>
      <c r="N84" s="116"/>
      <c r="O84" s="116"/>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row>
    <row r="85" spans="1:199" s="49" customFormat="1" ht="75.75">
      <c r="A85" s="124" t="s">
        <v>98</v>
      </c>
      <c r="B85" s="105"/>
      <c r="C85" s="84" t="s">
        <v>43</v>
      </c>
      <c r="D85" s="236"/>
      <c r="E85" s="109">
        <v>39013</v>
      </c>
      <c r="F85" s="1" t="str">
        <f aca="true" t="shared" si="4" ref="F85:F97">LEFT(C85,3)</f>
        <v>TTB</v>
      </c>
      <c r="G85" s="233" t="str">
        <f aca="true" t="shared" si="5" ref="G85:G97">IF(F85="TTB","TTB",IF(F85="KPM","Auditors",IF(F85="B&amp;C","Auditors",IF(F85="Dep","Department",IF(F85="","","ARC")))))</f>
        <v>TTB</v>
      </c>
      <c r="H85" s="235"/>
      <c r="I85" s="132"/>
      <c r="J85" s="132"/>
      <c r="K85" s="132"/>
      <c r="L85" s="132"/>
      <c r="M85" s="132"/>
      <c r="N85" s="132"/>
      <c r="O85" s="132"/>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row>
    <row r="86" spans="1:199" s="49" customFormat="1" ht="15.75">
      <c r="A86" s="72" t="s">
        <v>106</v>
      </c>
      <c r="B86" s="77"/>
      <c r="C86" s="48" t="s">
        <v>88</v>
      </c>
      <c r="D86" s="236"/>
      <c r="E86" s="73">
        <v>39014</v>
      </c>
      <c r="F86" s="1" t="str">
        <f t="shared" si="4"/>
        <v>TTB</v>
      </c>
      <c r="G86" s="233" t="str">
        <f t="shared" si="5"/>
        <v>TTB</v>
      </c>
      <c r="H86" s="235"/>
      <c r="I86" s="132"/>
      <c r="J86" s="132"/>
      <c r="K86" s="132"/>
      <c r="L86" s="132"/>
      <c r="M86" s="132"/>
      <c r="N86" s="132"/>
      <c r="O86" s="132"/>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row>
    <row r="87" spans="1:199" s="49" customFormat="1" ht="31.5">
      <c r="A87" s="124" t="s">
        <v>6</v>
      </c>
      <c r="B87" s="97"/>
      <c r="C87" s="84" t="s">
        <v>43</v>
      </c>
      <c r="D87" s="236"/>
      <c r="E87" s="109">
        <v>39014</v>
      </c>
      <c r="F87" s="1" t="str">
        <f t="shared" si="4"/>
        <v>TTB</v>
      </c>
      <c r="G87" s="233" t="str">
        <f t="shared" si="5"/>
        <v>TTB</v>
      </c>
      <c r="H87" s="235"/>
      <c r="I87" s="132"/>
      <c r="J87" s="132"/>
      <c r="K87" s="132"/>
      <c r="L87" s="132"/>
      <c r="M87" s="132"/>
      <c r="N87" s="132"/>
      <c r="O87" s="132"/>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row>
    <row r="88" spans="1:199" s="44" customFormat="1" ht="30.75">
      <c r="A88" s="283" t="s">
        <v>115</v>
      </c>
      <c r="B88" s="284"/>
      <c r="C88" s="285" t="s">
        <v>43</v>
      </c>
      <c r="D88" s="286"/>
      <c r="E88" s="287">
        <v>39014</v>
      </c>
      <c r="F88" s="43" t="str">
        <f t="shared" si="4"/>
        <v>TTB</v>
      </c>
      <c r="G88" s="288" t="str">
        <f t="shared" si="5"/>
        <v>TTB</v>
      </c>
      <c r="H88" s="289"/>
      <c r="I88" s="166"/>
      <c r="J88" s="166"/>
      <c r="K88" s="166"/>
      <c r="L88" s="166"/>
      <c r="M88" s="166"/>
      <c r="N88" s="166"/>
      <c r="O88" s="166"/>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row>
    <row r="89" spans="1:8" ht="60.75">
      <c r="A89" s="191" t="s">
        <v>99</v>
      </c>
      <c r="B89" s="28"/>
      <c r="C89" s="27" t="s">
        <v>71</v>
      </c>
      <c r="D89" s="236"/>
      <c r="E89" s="31">
        <v>39015</v>
      </c>
      <c r="F89" s="1" t="str">
        <f t="shared" si="4"/>
        <v>Sta</v>
      </c>
      <c r="G89" s="233" t="str">
        <f t="shared" si="5"/>
        <v>ARC</v>
      </c>
      <c r="H89" s="235"/>
    </row>
    <row r="90" spans="1:8" ht="30.75">
      <c r="A90" s="192" t="s">
        <v>89</v>
      </c>
      <c r="B90" s="101"/>
      <c r="C90" s="88" t="s">
        <v>71</v>
      </c>
      <c r="D90" s="236"/>
      <c r="E90" s="123">
        <v>39015</v>
      </c>
      <c r="F90" s="1" t="str">
        <f t="shared" si="4"/>
        <v>Sta</v>
      </c>
      <c r="G90" s="233" t="str">
        <f t="shared" si="5"/>
        <v>ARC</v>
      </c>
      <c r="H90" s="235"/>
    </row>
    <row r="91" spans="1:199" s="53" customFormat="1" ht="75.75">
      <c r="A91" s="192" t="s">
        <v>3</v>
      </c>
      <c r="B91" s="193"/>
      <c r="C91" s="104" t="s">
        <v>71</v>
      </c>
      <c r="D91" s="236"/>
      <c r="E91" s="59">
        <v>39016</v>
      </c>
      <c r="F91" s="1" t="str">
        <f t="shared" si="4"/>
        <v>Sta</v>
      </c>
      <c r="G91" s="233" t="str">
        <f t="shared" si="5"/>
        <v>ARC</v>
      </c>
      <c r="H91" s="235"/>
      <c r="I91" s="116"/>
      <c r="J91" s="116"/>
      <c r="K91" s="116"/>
      <c r="L91" s="116"/>
      <c r="M91" s="116"/>
      <c r="N91" s="116"/>
      <c r="O91" s="116"/>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row>
    <row r="92" spans="1:199" s="53" customFormat="1" ht="30.75">
      <c r="A92" s="63" t="s">
        <v>105</v>
      </c>
      <c r="B92" s="194"/>
      <c r="C92" s="65" t="s">
        <v>71</v>
      </c>
      <c r="D92" s="236"/>
      <c r="E92" s="67">
        <v>39016</v>
      </c>
      <c r="F92" s="1" t="str">
        <f t="shared" si="4"/>
        <v>Sta</v>
      </c>
      <c r="G92" s="233" t="str">
        <f t="shared" si="5"/>
        <v>ARC</v>
      </c>
      <c r="H92" s="235"/>
      <c r="I92" s="116"/>
      <c r="J92" s="116"/>
      <c r="K92" s="116"/>
      <c r="L92" s="116"/>
      <c r="M92" s="116"/>
      <c r="N92" s="116"/>
      <c r="O92" s="116"/>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row>
    <row r="93" spans="1:8" ht="15.75">
      <c r="A93" s="36" t="s">
        <v>16</v>
      </c>
      <c r="B93" s="108"/>
      <c r="C93" s="82" t="s">
        <v>128</v>
      </c>
      <c r="D93" s="236"/>
      <c r="E93" s="100">
        <v>39016</v>
      </c>
      <c r="F93" s="1" t="str">
        <f t="shared" si="4"/>
        <v>Dan</v>
      </c>
      <c r="G93" s="233" t="str">
        <f t="shared" si="5"/>
        <v>ARC</v>
      </c>
      <c r="H93" s="235"/>
    </row>
    <row r="94" spans="1:199" s="46" customFormat="1" ht="16.5" customHeight="1">
      <c r="A94" s="113" t="s">
        <v>7</v>
      </c>
      <c r="B94" s="114"/>
      <c r="C94" s="197" t="s">
        <v>12</v>
      </c>
      <c r="D94" s="236"/>
      <c r="E94" s="115">
        <v>39016</v>
      </c>
      <c r="F94" s="1" t="str">
        <f t="shared" si="4"/>
        <v>Dep</v>
      </c>
      <c r="G94" s="233" t="str">
        <f t="shared" si="5"/>
        <v>Department</v>
      </c>
      <c r="H94" s="235"/>
      <c r="I94" s="164"/>
      <c r="J94" s="164"/>
      <c r="K94" s="164"/>
      <c r="L94" s="164"/>
      <c r="M94" s="164"/>
      <c r="N94" s="164"/>
      <c r="O94" s="164"/>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row>
    <row r="95" spans="1:199" s="167" customFormat="1" ht="75.75">
      <c r="A95" s="192" t="s">
        <v>117</v>
      </c>
      <c r="B95" s="175"/>
      <c r="C95" s="176" t="s">
        <v>88</v>
      </c>
      <c r="D95" s="236"/>
      <c r="E95" s="177">
        <v>39017</v>
      </c>
      <c r="F95" s="1" t="str">
        <f t="shared" si="4"/>
        <v>TTB</v>
      </c>
      <c r="G95" s="233" t="str">
        <f t="shared" si="5"/>
        <v>TTB</v>
      </c>
      <c r="H95" s="235"/>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c r="EW95" s="166"/>
      <c r="EX95" s="166"/>
      <c r="EY95" s="166"/>
      <c r="EZ95" s="166"/>
      <c r="FA95" s="166"/>
      <c r="FB95" s="166"/>
      <c r="FC95" s="166"/>
      <c r="FD95" s="166"/>
      <c r="FE95" s="166"/>
      <c r="FF95" s="166"/>
      <c r="FG95" s="166"/>
      <c r="FH95" s="166"/>
      <c r="FI95" s="166"/>
      <c r="FJ95" s="166"/>
      <c r="FK95" s="166"/>
      <c r="FL95" s="166"/>
      <c r="FM95" s="166"/>
      <c r="FN95" s="166"/>
      <c r="FO95" s="166"/>
      <c r="FP95" s="166"/>
      <c r="FQ95" s="166"/>
      <c r="FR95" s="166"/>
      <c r="FS95" s="166"/>
      <c r="FT95" s="166"/>
      <c r="FU95" s="166"/>
      <c r="FV95" s="166"/>
      <c r="FW95" s="166"/>
      <c r="FX95" s="166"/>
      <c r="FY95" s="166"/>
      <c r="FZ95" s="166"/>
      <c r="GA95" s="166"/>
      <c r="GB95" s="166"/>
      <c r="GC95" s="166"/>
      <c r="GD95" s="166"/>
      <c r="GE95" s="166"/>
      <c r="GF95" s="166"/>
      <c r="GG95" s="166"/>
      <c r="GH95" s="166"/>
      <c r="GI95" s="166"/>
      <c r="GJ95" s="166"/>
      <c r="GK95" s="166"/>
      <c r="GL95" s="166"/>
      <c r="GM95" s="166"/>
      <c r="GN95" s="166"/>
      <c r="GO95" s="166"/>
      <c r="GP95" s="166"/>
      <c r="GQ95" s="166"/>
    </row>
    <row r="96" spans="1:199" s="117" customFormat="1" ht="15.75" customHeight="1">
      <c r="A96" s="168" t="s">
        <v>31</v>
      </c>
      <c r="B96" s="169"/>
      <c r="C96" s="170" t="s">
        <v>71</v>
      </c>
      <c r="D96" s="236"/>
      <c r="E96" s="179">
        <v>39020</v>
      </c>
      <c r="F96" s="1" t="str">
        <f t="shared" si="4"/>
        <v>Sta</v>
      </c>
      <c r="G96" s="233" t="str">
        <f t="shared" si="5"/>
        <v>ARC</v>
      </c>
      <c r="H96" s="235"/>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row>
    <row r="97" spans="1:199" s="44" customFormat="1" ht="60.75">
      <c r="A97" s="96" t="s">
        <v>116</v>
      </c>
      <c r="B97" s="99"/>
      <c r="C97" s="80" t="s">
        <v>88</v>
      </c>
      <c r="D97" s="236"/>
      <c r="E97" s="81">
        <v>39020</v>
      </c>
      <c r="F97" s="1" t="str">
        <f t="shared" si="4"/>
        <v>TTB</v>
      </c>
      <c r="G97" s="233" t="str">
        <f t="shared" si="5"/>
        <v>TTB</v>
      </c>
      <c r="H97" s="235"/>
      <c r="I97" s="166"/>
      <c r="J97" s="166"/>
      <c r="K97" s="166"/>
      <c r="L97" s="166"/>
      <c r="M97" s="166"/>
      <c r="N97" s="166"/>
      <c r="O97" s="166"/>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3"/>
      <c r="GQ97" s="43"/>
    </row>
    <row r="98" spans="1:199" s="147" customFormat="1" ht="15.75">
      <c r="A98" s="150" t="s">
        <v>121</v>
      </c>
      <c r="B98" s="151"/>
      <c r="C98" s="66" t="s">
        <v>71</v>
      </c>
      <c r="D98" s="236"/>
      <c r="E98" s="223">
        <v>39021</v>
      </c>
      <c r="F98" s="143" t="str">
        <f aca="true" t="shared" si="6" ref="F98:F104">LEFT(C98,3)</f>
        <v>Sta</v>
      </c>
      <c r="G98" s="233" t="str">
        <f aca="true" t="shared" si="7" ref="G98:G104">IF(F98="TTB","TTB",IF(F98="KPM","Auditors",IF(F98="B&amp;C","Auditors",IF(F98="Dep","Department",IF(F98="","","ARC")))))</f>
        <v>ARC</v>
      </c>
      <c r="H98" s="235"/>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143"/>
      <c r="FS98" s="143"/>
      <c r="FT98" s="143"/>
      <c r="FU98" s="143"/>
      <c r="FV98" s="143"/>
      <c r="FW98" s="143"/>
      <c r="FX98" s="143"/>
      <c r="FY98" s="143"/>
      <c r="FZ98" s="143"/>
      <c r="GA98" s="143"/>
      <c r="GB98" s="143"/>
      <c r="GC98" s="143"/>
      <c r="GD98" s="143"/>
      <c r="GE98" s="143"/>
      <c r="GF98" s="143"/>
      <c r="GG98" s="143"/>
      <c r="GH98" s="143"/>
      <c r="GI98" s="143"/>
      <c r="GJ98" s="143"/>
      <c r="GK98" s="143"/>
      <c r="GL98" s="143"/>
      <c r="GM98" s="143"/>
      <c r="GN98" s="143"/>
      <c r="GO98" s="143"/>
      <c r="GP98" s="143"/>
      <c r="GQ98" s="143"/>
    </row>
    <row r="99" spans="1:199" s="147" customFormat="1" ht="15.75">
      <c r="A99" s="150" t="s">
        <v>122</v>
      </c>
      <c r="B99" s="151"/>
      <c r="C99" s="66" t="s">
        <v>71</v>
      </c>
      <c r="D99" s="236"/>
      <c r="E99" s="160">
        <v>39021</v>
      </c>
      <c r="F99" s="143" t="str">
        <f t="shared" si="6"/>
        <v>Sta</v>
      </c>
      <c r="G99" s="233" t="str">
        <f t="shared" si="7"/>
        <v>ARC</v>
      </c>
      <c r="H99" s="235"/>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143"/>
      <c r="FS99" s="143"/>
      <c r="FT99" s="143"/>
      <c r="FU99" s="143"/>
      <c r="FV99" s="143"/>
      <c r="FW99" s="143"/>
      <c r="FX99" s="143"/>
      <c r="FY99" s="143"/>
      <c r="FZ99" s="143"/>
      <c r="GA99" s="143"/>
      <c r="GB99" s="143"/>
      <c r="GC99" s="143"/>
      <c r="GD99" s="143"/>
      <c r="GE99" s="143"/>
      <c r="GF99" s="143"/>
      <c r="GG99" s="143"/>
      <c r="GH99" s="143"/>
      <c r="GI99" s="143"/>
      <c r="GJ99" s="143"/>
      <c r="GK99" s="143"/>
      <c r="GL99" s="143"/>
      <c r="GM99" s="143"/>
      <c r="GN99" s="143"/>
      <c r="GO99" s="143"/>
      <c r="GP99" s="143"/>
      <c r="GQ99" s="143"/>
    </row>
    <row r="100" spans="1:199" s="147" customFormat="1" ht="45.75">
      <c r="A100" s="150" t="s">
        <v>123</v>
      </c>
      <c r="B100" s="151"/>
      <c r="C100" s="66" t="s">
        <v>71</v>
      </c>
      <c r="D100" s="241"/>
      <c r="E100" s="160">
        <v>39021</v>
      </c>
      <c r="F100" s="143" t="str">
        <f t="shared" si="6"/>
        <v>Sta</v>
      </c>
      <c r="G100" s="233" t="str">
        <f t="shared" si="7"/>
        <v>ARC</v>
      </c>
      <c r="H100" s="235"/>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143"/>
      <c r="FS100" s="143"/>
      <c r="FT100" s="143"/>
      <c r="FU100" s="143"/>
      <c r="FV100" s="143"/>
      <c r="FW100" s="143"/>
      <c r="FX100" s="143"/>
      <c r="FY100" s="143"/>
      <c r="FZ100" s="143"/>
      <c r="GA100" s="143"/>
      <c r="GB100" s="143"/>
      <c r="GC100" s="143"/>
      <c r="GD100" s="143"/>
      <c r="GE100" s="143"/>
      <c r="GF100" s="143"/>
      <c r="GG100" s="143"/>
      <c r="GH100" s="143"/>
      <c r="GI100" s="143"/>
      <c r="GJ100" s="143"/>
      <c r="GK100" s="143"/>
      <c r="GL100" s="143"/>
      <c r="GM100" s="143"/>
      <c r="GN100" s="143"/>
      <c r="GO100" s="143"/>
      <c r="GP100" s="143"/>
      <c r="GQ100" s="143"/>
    </row>
    <row r="101" spans="1:199" s="147" customFormat="1" ht="45.75">
      <c r="A101" s="150" t="s">
        <v>124</v>
      </c>
      <c r="B101" s="151"/>
      <c r="C101" s="66" t="s">
        <v>71</v>
      </c>
      <c r="D101" s="236"/>
      <c r="E101" s="223">
        <v>39021</v>
      </c>
      <c r="F101" s="143" t="str">
        <f t="shared" si="6"/>
        <v>Sta</v>
      </c>
      <c r="G101" s="233" t="str">
        <f t="shared" si="7"/>
        <v>ARC</v>
      </c>
      <c r="H101" s="235"/>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143"/>
      <c r="FS101" s="143"/>
      <c r="FT101" s="143"/>
      <c r="FU101" s="143"/>
      <c r="FV101" s="143"/>
      <c r="FW101" s="143"/>
      <c r="FX101" s="143"/>
      <c r="FY101" s="143"/>
      <c r="FZ101" s="143"/>
      <c r="GA101" s="143"/>
      <c r="GB101" s="143"/>
      <c r="GC101" s="143"/>
      <c r="GD101" s="143"/>
      <c r="GE101" s="143"/>
      <c r="GF101" s="143"/>
      <c r="GG101" s="143"/>
      <c r="GH101" s="143"/>
      <c r="GI101" s="143"/>
      <c r="GJ101" s="143"/>
      <c r="GK101" s="143"/>
      <c r="GL101" s="143"/>
      <c r="GM101" s="143"/>
      <c r="GN101" s="143"/>
      <c r="GO101" s="143"/>
      <c r="GP101" s="143"/>
      <c r="GQ101" s="143"/>
    </row>
    <row r="102" spans="1:199" s="147" customFormat="1" ht="30.75">
      <c r="A102" s="150" t="s">
        <v>120</v>
      </c>
      <c r="B102" s="151"/>
      <c r="C102" s="187" t="s">
        <v>71</v>
      </c>
      <c r="D102" s="236"/>
      <c r="E102" s="223">
        <v>39021</v>
      </c>
      <c r="F102" s="143" t="str">
        <f t="shared" si="6"/>
        <v>Sta</v>
      </c>
      <c r="G102" s="233" t="str">
        <f t="shared" si="7"/>
        <v>ARC</v>
      </c>
      <c r="H102" s="235"/>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143"/>
      <c r="FS102" s="143"/>
      <c r="FT102" s="143"/>
      <c r="FU102" s="143"/>
      <c r="FV102" s="143"/>
      <c r="FW102" s="143"/>
      <c r="FX102" s="143"/>
      <c r="FY102" s="143"/>
      <c r="FZ102" s="143"/>
      <c r="GA102" s="143"/>
      <c r="GB102" s="143"/>
      <c r="GC102" s="143"/>
      <c r="GD102" s="143"/>
      <c r="GE102" s="143"/>
      <c r="GF102" s="143"/>
      <c r="GG102" s="143"/>
      <c r="GH102" s="143"/>
      <c r="GI102" s="143"/>
      <c r="GJ102" s="143"/>
      <c r="GK102" s="143"/>
      <c r="GL102" s="143"/>
      <c r="GM102" s="143"/>
      <c r="GN102" s="143"/>
      <c r="GO102" s="143"/>
      <c r="GP102" s="143"/>
      <c r="GQ102" s="143"/>
    </row>
    <row r="103" spans="1:199" s="147" customFormat="1" ht="60.75">
      <c r="A103" s="150" t="s">
        <v>119</v>
      </c>
      <c r="B103" s="151"/>
      <c r="C103" s="66" t="s">
        <v>71</v>
      </c>
      <c r="D103" s="236"/>
      <c r="E103" s="223">
        <v>39021</v>
      </c>
      <c r="F103" s="143" t="str">
        <f t="shared" si="6"/>
        <v>Sta</v>
      </c>
      <c r="G103" s="233" t="str">
        <f t="shared" si="7"/>
        <v>ARC</v>
      </c>
      <c r="H103" s="235"/>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143"/>
      <c r="FS103" s="143"/>
      <c r="FT103" s="143"/>
      <c r="FU103" s="143"/>
      <c r="FV103" s="143"/>
      <c r="FW103" s="143"/>
      <c r="FX103" s="143"/>
      <c r="FY103" s="143"/>
      <c r="FZ103" s="143"/>
      <c r="GA103" s="143"/>
      <c r="GB103" s="143"/>
      <c r="GC103" s="143"/>
      <c r="GD103" s="143"/>
      <c r="GE103" s="143"/>
      <c r="GF103" s="143"/>
      <c r="GG103" s="143"/>
      <c r="GH103" s="143"/>
      <c r="GI103" s="143"/>
      <c r="GJ103" s="143"/>
      <c r="GK103" s="143"/>
      <c r="GL103" s="143"/>
      <c r="GM103" s="143"/>
      <c r="GN103" s="143"/>
      <c r="GO103" s="143"/>
      <c r="GP103" s="143"/>
      <c r="GQ103" s="143"/>
    </row>
    <row r="104" spans="1:199" s="147" customFormat="1" ht="45.75">
      <c r="A104" s="150" t="s">
        <v>118</v>
      </c>
      <c r="B104" s="151"/>
      <c r="C104" s="66" t="s">
        <v>71</v>
      </c>
      <c r="D104" s="236"/>
      <c r="E104" s="223">
        <v>39021</v>
      </c>
      <c r="F104" s="143" t="str">
        <f t="shared" si="6"/>
        <v>Sta</v>
      </c>
      <c r="G104" s="233" t="str">
        <f t="shared" si="7"/>
        <v>ARC</v>
      </c>
      <c r="H104" s="235"/>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143"/>
      <c r="FS104" s="143"/>
      <c r="FT104" s="143"/>
      <c r="FU104" s="143"/>
      <c r="FV104" s="143"/>
      <c r="FW104" s="143"/>
      <c r="FX104" s="143"/>
      <c r="FY104" s="143"/>
      <c r="FZ104" s="143"/>
      <c r="GA104" s="143"/>
      <c r="GB104" s="143"/>
      <c r="GC104" s="143"/>
      <c r="GD104" s="143"/>
      <c r="GE104" s="143"/>
      <c r="GF104" s="143"/>
      <c r="GG104" s="143"/>
      <c r="GH104" s="143"/>
      <c r="GI104" s="143"/>
      <c r="GJ104" s="143"/>
      <c r="GK104" s="143"/>
      <c r="GL104" s="143"/>
      <c r="GM104" s="143"/>
      <c r="GN104" s="143"/>
      <c r="GO104" s="143"/>
      <c r="GP104" s="143"/>
      <c r="GQ104" s="143"/>
    </row>
    <row r="105" spans="1:199" s="49" customFormat="1" ht="60.75">
      <c r="A105" s="96" t="s">
        <v>130</v>
      </c>
      <c r="B105" s="105"/>
      <c r="C105" s="84" t="s">
        <v>43</v>
      </c>
      <c r="D105" s="236"/>
      <c r="E105" s="109">
        <v>39024</v>
      </c>
      <c r="F105" s="1" t="str">
        <f aca="true" t="shared" si="8" ref="F105:F113">LEFT(C105,3)</f>
        <v>TTB</v>
      </c>
      <c r="G105" s="233" t="str">
        <f aca="true" t="shared" si="9" ref="G105:G113">IF(F105="TTB","TTB",IF(F105="KPM","Auditors",IF(F105="B&amp;C","Auditors",IF(F105="Dep","Department",IF(F105="","","ARC")))))</f>
        <v>TTB</v>
      </c>
      <c r="H105" s="235"/>
      <c r="I105" s="132"/>
      <c r="J105" s="132"/>
      <c r="K105" s="132"/>
      <c r="L105" s="132"/>
      <c r="M105" s="132"/>
      <c r="N105" s="132"/>
      <c r="O105" s="132"/>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row>
    <row r="106" spans="1:199" s="49" customFormat="1" ht="45.75">
      <c r="A106" s="96" t="s">
        <v>42</v>
      </c>
      <c r="B106" s="105"/>
      <c r="C106" s="84" t="s">
        <v>43</v>
      </c>
      <c r="D106" s="236"/>
      <c r="E106" s="109">
        <v>39024</v>
      </c>
      <c r="F106" s="1" t="str">
        <f t="shared" si="8"/>
        <v>TTB</v>
      </c>
      <c r="G106" s="233" t="str">
        <f t="shared" si="9"/>
        <v>TTB</v>
      </c>
      <c r="H106" s="235"/>
      <c r="I106" s="132"/>
      <c r="J106" s="132"/>
      <c r="K106" s="132"/>
      <c r="L106" s="132"/>
      <c r="M106" s="132"/>
      <c r="N106" s="132"/>
      <c r="O106" s="132"/>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row>
    <row r="107" spans="1:199" s="49" customFormat="1" ht="45.75">
      <c r="A107" s="96" t="s">
        <v>129</v>
      </c>
      <c r="B107" s="97"/>
      <c r="C107" s="84" t="s">
        <v>88</v>
      </c>
      <c r="D107" s="236"/>
      <c r="E107" s="109">
        <v>39031</v>
      </c>
      <c r="F107" s="1" t="str">
        <f t="shared" si="8"/>
        <v>TTB</v>
      </c>
      <c r="G107" s="233" t="str">
        <f t="shared" si="9"/>
        <v>TTB</v>
      </c>
      <c r="H107" s="235"/>
      <c r="I107" s="132"/>
      <c r="J107" s="132"/>
      <c r="K107" s="132"/>
      <c r="L107" s="132"/>
      <c r="M107" s="132"/>
      <c r="N107" s="132"/>
      <c r="O107" s="132"/>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row>
    <row r="108" spans="1:199" s="117" customFormat="1" ht="30.75">
      <c r="A108" s="158" t="s">
        <v>66</v>
      </c>
      <c r="B108" s="159"/>
      <c r="C108" s="66" t="s">
        <v>71</v>
      </c>
      <c r="D108" s="236"/>
      <c r="E108" s="263">
        <v>39035</v>
      </c>
      <c r="F108" s="116" t="str">
        <f t="shared" si="8"/>
        <v>Sta</v>
      </c>
      <c r="G108" s="233" t="str">
        <f t="shared" si="9"/>
        <v>ARC</v>
      </c>
      <c r="H108" s="235"/>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row>
    <row r="109" spans="1:199" s="46" customFormat="1" ht="30.75">
      <c r="A109" s="113" t="s">
        <v>127</v>
      </c>
      <c r="B109" s="114"/>
      <c r="C109" s="182" t="s">
        <v>12</v>
      </c>
      <c r="D109" s="236"/>
      <c r="E109" s="131">
        <v>39035</v>
      </c>
      <c r="F109" s="1" t="str">
        <f t="shared" si="8"/>
        <v>Dep</v>
      </c>
      <c r="G109" s="233" t="str">
        <f t="shared" si="9"/>
        <v>Department</v>
      </c>
      <c r="H109" s="235"/>
      <c r="I109" s="164"/>
      <c r="J109" s="164"/>
      <c r="K109" s="164"/>
      <c r="L109" s="164"/>
      <c r="M109" s="164"/>
      <c r="N109" s="164"/>
      <c r="O109" s="164"/>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45"/>
      <c r="GC109" s="45"/>
      <c r="GD109" s="45"/>
      <c r="GE109" s="45"/>
      <c r="GF109" s="45"/>
      <c r="GG109" s="45"/>
      <c r="GH109" s="45"/>
      <c r="GI109" s="45"/>
      <c r="GJ109" s="45"/>
      <c r="GK109" s="45"/>
      <c r="GL109" s="45"/>
      <c r="GM109" s="45"/>
      <c r="GN109" s="45"/>
      <c r="GO109" s="45"/>
      <c r="GP109" s="45"/>
      <c r="GQ109" s="45"/>
    </row>
    <row r="110" spans="1:199" s="53" customFormat="1" ht="16.5" thickBot="1">
      <c r="A110" s="63" t="s">
        <v>26</v>
      </c>
      <c r="B110" s="64"/>
      <c r="C110" s="83" t="s">
        <v>71</v>
      </c>
      <c r="D110" s="236"/>
      <c r="E110" s="67">
        <v>39036</v>
      </c>
      <c r="F110" s="1" t="str">
        <f t="shared" si="8"/>
        <v>Sta</v>
      </c>
      <c r="G110" s="233" t="str">
        <f t="shared" si="9"/>
        <v>ARC</v>
      </c>
      <c r="H110" s="235"/>
      <c r="I110" s="116"/>
      <c r="J110" s="116"/>
      <c r="K110" s="116"/>
      <c r="L110" s="116"/>
      <c r="M110" s="116"/>
      <c r="N110" s="116"/>
      <c r="O110" s="116"/>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row>
    <row r="111" spans="1:8" ht="31.5" thickBot="1">
      <c r="A111" s="7" t="s">
        <v>32</v>
      </c>
      <c r="B111" s="26"/>
      <c r="C111" s="11" t="s">
        <v>10</v>
      </c>
      <c r="D111" s="236"/>
      <c r="E111" s="76" t="s">
        <v>33</v>
      </c>
      <c r="F111" s="1" t="str">
        <f t="shared" si="8"/>
        <v>SSB</v>
      </c>
      <c r="G111" s="233" t="str">
        <f t="shared" si="9"/>
        <v>ARC</v>
      </c>
      <c r="H111" s="235"/>
    </row>
    <row r="112" spans="1:8" ht="16.5" thickBot="1">
      <c r="A112" s="7" t="s">
        <v>126</v>
      </c>
      <c r="B112" s="26"/>
      <c r="C112" s="265" t="s">
        <v>10</v>
      </c>
      <c r="D112" s="236"/>
      <c r="E112" s="76">
        <v>39055</v>
      </c>
      <c r="F112" s="1" t="str">
        <f t="shared" si="8"/>
        <v>SSB</v>
      </c>
      <c r="G112" s="233" t="str">
        <f t="shared" si="9"/>
        <v>ARC</v>
      </c>
      <c r="H112" s="235"/>
    </row>
    <row r="113" spans="1:199" s="53" customFormat="1" ht="15.75">
      <c r="A113" s="184" t="s">
        <v>125</v>
      </c>
      <c r="B113" s="185"/>
      <c r="C113" s="137" t="s">
        <v>71</v>
      </c>
      <c r="D113" s="236"/>
      <c r="E113" s="186">
        <v>39057</v>
      </c>
      <c r="F113" s="1" t="str">
        <f t="shared" si="8"/>
        <v>Sta</v>
      </c>
      <c r="G113" s="233" t="str">
        <f t="shared" si="9"/>
        <v>ARC</v>
      </c>
      <c r="H113" s="235"/>
      <c r="I113" s="116"/>
      <c r="J113" s="116"/>
      <c r="K113" s="116"/>
      <c r="L113" s="116"/>
      <c r="M113" s="116"/>
      <c r="N113" s="116"/>
      <c r="O113" s="116"/>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row>
    <row r="114" spans="1:5" ht="30" customHeight="1">
      <c r="A114" s="6"/>
      <c r="B114" s="6"/>
      <c r="C114" s="2"/>
      <c r="D114" s="248"/>
      <c r="E114" s="4"/>
    </row>
    <row r="115" spans="1:5" ht="30" customHeight="1">
      <c r="A115" s="6"/>
      <c r="B115" s="6"/>
      <c r="C115" s="2"/>
      <c r="D115" s="248"/>
      <c r="E115" s="2"/>
    </row>
    <row r="116" spans="1:5" ht="30" customHeight="1">
      <c r="A116" s="6"/>
      <c r="B116" s="6"/>
      <c r="C116" s="2"/>
      <c r="D116" s="248"/>
      <c r="E116" s="2"/>
    </row>
    <row r="117" spans="1:5" ht="30" customHeight="1">
      <c r="A117" s="6"/>
      <c r="B117" s="6"/>
      <c r="C117" s="2"/>
      <c r="D117" s="248"/>
      <c r="E117" s="2"/>
    </row>
    <row r="118" spans="3:5" ht="30" customHeight="1">
      <c r="C118" s="2"/>
      <c r="D118" s="248"/>
      <c r="E118" s="2"/>
    </row>
    <row r="119" spans="3:5" ht="30" customHeight="1">
      <c r="C119" s="2"/>
      <c r="D119" s="248"/>
      <c r="E119" s="2"/>
    </row>
    <row r="120" spans="3:5" ht="30" customHeight="1">
      <c r="C120" s="2"/>
      <c r="D120" s="248"/>
      <c r="E120" s="2"/>
    </row>
    <row r="121" spans="3:5" ht="30" customHeight="1">
      <c r="C121" s="2"/>
      <c r="D121" s="248"/>
      <c r="E121" s="2"/>
    </row>
    <row r="122" spans="3:5" ht="30" customHeight="1">
      <c r="C122" s="2"/>
      <c r="D122" s="248"/>
      <c r="E122" s="2"/>
    </row>
    <row r="123" spans="3:5" ht="30" customHeight="1">
      <c r="C123" s="2"/>
      <c r="D123" s="248"/>
      <c r="E123" s="2"/>
    </row>
    <row r="124" spans="3:5" ht="30" customHeight="1">
      <c r="C124" s="2"/>
      <c r="D124" s="248"/>
      <c r="E124" s="2"/>
    </row>
    <row r="125" spans="3:5" ht="30" customHeight="1">
      <c r="C125" s="2"/>
      <c r="D125" s="248"/>
      <c r="E125" s="2"/>
    </row>
    <row r="126" spans="3:5" ht="30" customHeight="1">
      <c r="C126" s="2"/>
      <c r="D126" s="248"/>
      <c r="E126" s="2"/>
    </row>
    <row r="127" spans="3:5" ht="30" customHeight="1">
      <c r="C127" s="2"/>
      <c r="D127" s="248"/>
      <c r="E127" s="2"/>
    </row>
    <row r="128" spans="3:5" ht="30" customHeight="1">
      <c r="C128" s="2"/>
      <c r="D128" s="248"/>
      <c r="E128" s="2"/>
    </row>
    <row r="129" spans="3:5" ht="30" customHeight="1">
      <c r="C129" s="2"/>
      <c r="D129" s="248"/>
      <c r="E129" s="2"/>
    </row>
    <row r="130" spans="3:5" ht="30" customHeight="1">
      <c r="C130" s="2"/>
      <c r="D130" s="248"/>
      <c r="E130" s="2"/>
    </row>
    <row r="131" spans="3:5" ht="30" customHeight="1">
      <c r="C131" s="2"/>
      <c r="D131" s="248"/>
      <c r="E131" s="2"/>
    </row>
    <row r="132" spans="3:5" ht="30" customHeight="1">
      <c r="C132" s="2"/>
      <c r="D132" s="248"/>
      <c r="E132" s="2"/>
    </row>
    <row r="133" spans="3:5" ht="30" customHeight="1">
      <c r="C133" s="2"/>
      <c r="D133" s="248"/>
      <c r="E133" s="2"/>
    </row>
    <row r="134" spans="3:5" ht="30" customHeight="1">
      <c r="C134" s="2"/>
      <c r="D134" s="248"/>
      <c r="E134" s="2"/>
    </row>
    <row r="135" spans="3:5" ht="30" customHeight="1">
      <c r="C135" s="2"/>
      <c r="D135" s="248"/>
      <c r="E135" s="2"/>
    </row>
    <row r="136" spans="3:5" ht="30" customHeight="1">
      <c r="C136" s="2"/>
      <c r="D136" s="248"/>
      <c r="E136" s="2"/>
    </row>
    <row r="137" spans="3:5" ht="30" customHeight="1">
      <c r="C137" s="2"/>
      <c r="D137" s="248"/>
      <c r="E137" s="2"/>
    </row>
    <row r="138" spans="3:5" ht="30" customHeight="1">
      <c r="C138" s="2"/>
      <c r="D138" s="248"/>
      <c r="E138" s="2"/>
    </row>
    <row r="139" spans="3:5" ht="30" customHeight="1">
      <c r="C139" s="2"/>
      <c r="D139" s="248"/>
      <c r="E139" s="2"/>
    </row>
    <row r="140" spans="3:5" ht="30" customHeight="1">
      <c r="C140" s="2"/>
      <c r="D140" s="248"/>
      <c r="E140" s="2"/>
    </row>
    <row r="141" spans="3:5" ht="30" customHeight="1">
      <c r="C141" s="2"/>
      <c r="D141" s="248"/>
      <c r="E141" s="2"/>
    </row>
    <row r="142" spans="3:5" ht="30" customHeight="1">
      <c r="C142" s="2"/>
      <c r="D142" s="248"/>
      <c r="E142" s="2"/>
    </row>
    <row r="143" spans="3:5" ht="30" customHeight="1">
      <c r="C143" s="2"/>
      <c r="D143" s="248"/>
      <c r="E143" s="2"/>
    </row>
    <row r="144" spans="3:5" ht="30" customHeight="1">
      <c r="C144" s="2"/>
      <c r="D144" s="248"/>
      <c r="E144" s="2"/>
    </row>
    <row r="145" spans="3:5" ht="30" customHeight="1">
      <c r="C145" s="2"/>
      <c r="D145" s="248"/>
      <c r="E145" s="2"/>
    </row>
    <row r="146" spans="3:5" ht="30" customHeight="1">
      <c r="C146" s="2"/>
      <c r="D146" s="248"/>
      <c r="E146" s="2"/>
    </row>
    <row r="147" spans="3:5" ht="30" customHeight="1">
      <c r="C147" s="2"/>
      <c r="D147" s="248"/>
      <c r="E147" s="2"/>
    </row>
    <row r="148" spans="3:5" ht="30" customHeight="1">
      <c r="C148" s="2"/>
      <c r="D148" s="248"/>
      <c r="E148" s="2"/>
    </row>
    <row r="149" spans="3:5" ht="30" customHeight="1">
      <c r="C149" s="2"/>
      <c r="D149" s="248"/>
      <c r="E149" s="2"/>
    </row>
    <row r="150" spans="3:5" ht="30" customHeight="1">
      <c r="C150" s="2"/>
      <c r="D150" s="248"/>
      <c r="E150" s="2"/>
    </row>
    <row r="151" spans="3:5" ht="30" customHeight="1">
      <c r="C151" s="2"/>
      <c r="D151" s="248"/>
      <c r="E151" s="2"/>
    </row>
    <row r="152" spans="3:5" ht="30" customHeight="1">
      <c r="C152" s="2"/>
      <c r="D152" s="248"/>
      <c r="E152" s="2"/>
    </row>
    <row r="153" spans="3:5" ht="30" customHeight="1">
      <c r="C153" s="2"/>
      <c r="D153" s="248"/>
      <c r="E153" s="2"/>
    </row>
    <row r="154" spans="3:5" ht="30" customHeight="1">
      <c r="C154" s="2"/>
      <c r="D154" s="248"/>
      <c r="E154" s="2"/>
    </row>
    <row r="155" spans="3:5" ht="30" customHeight="1">
      <c r="C155" s="2"/>
      <c r="D155" s="248"/>
      <c r="E155" s="2"/>
    </row>
  </sheetData>
  <autoFilter ref="C4:C113"/>
  <printOptions/>
  <pageMargins left="0.5" right="0.5" top="0.5" bottom="0.5" header="0" footer="0"/>
  <pageSetup fitToHeight="6" fitToWidth="1" horizontalDpi="600" verticalDpi="600" orientation="portrait" scale="90" r:id="rId1"/>
  <headerFooter alignWithMargins="0">
    <oddFooter>&amp;L&amp;D&amp;CFilename:  &amp;F&amp;RPage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