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6696" activeTab="2"/>
  </bookViews>
  <sheets>
    <sheet name="GenTest" sheetId="1" r:id="rId1"/>
    <sheet name="EXAMPLE" sheetId="2" r:id="rId2"/>
    <sheet name="BLANK" sheetId="3" r:id="rId3"/>
  </sheets>
  <definedNames/>
  <calcPr fullCalcOnLoad="1"/>
</workbook>
</file>

<file path=xl/sharedStrings.xml><?xml version="1.0" encoding="utf-8"?>
<sst xmlns="http://schemas.openxmlformats.org/spreadsheetml/2006/main" count="88" uniqueCount="33">
  <si>
    <t xml:space="preserve"> </t>
  </si>
  <si>
    <t>(1)</t>
  </si>
  <si>
    <t>(2)</t>
  </si>
  <si>
    <t>(3)</t>
  </si>
  <si>
    <t>(4)</t>
  </si>
  <si>
    <t>(5)</t>
  </si>
  <si>
    <t>(6)</t>
  </si>
  <si>
    <t>(7)</t>
  </si>
  <si>
    <t>180 OUT</t>
  </si>
  <si>
    <t>7/6/96</t>
  </si>
  <si>
    <t>AZIMUTH</t>
  </si>
  <si>
    <t>COL (6) 2</t>
  </si>
  <si>
    <t>DATE</t>
  </si>
  <si>
    <t>DIFF</t>
  </si>
  <si>
    <t>ELEVATION</t>
  </si>
  <si>
    <t>MIN. BY MIN. CHANGE IN COL (5)</t>
  </si>
  <si>
    <t>MINUTE</t>
  </si>
  <si>
    <t>NORMAL</t>
  </si>
  <si>
    <t>RAWIN AZIMUTH</t>
  </si>
  <si>
    <t>RAWIN ELEVATION</t>
  </si>
  <si>
    <t>RAWIN-THEODOLITE COMPARISON</t>
  </si>
  <si>
    <t>READINGS</t>
  </si>
  <si>
    <t>SQUARE ROOT</t>
  </si>
  <si>
    <t>SUM OF COL (7)</t>
  </si>
  <si>
    <t>SUM/# ENTRIES</t>
  </si>
  <si>
    <t>THEODOLITE</t>
  </si>
  <si>
    <t>THEODOLITE MINUS RAWIN</t>
  </si>
  <si>
    <t>MHX</t>
  </si>
  <si>
    <t>Computer Operator:  G. Central Wills/Mark Facutte</t>
  </si>
  <si>
    <t xml:space="preserve">Scribe:  Wayne Shaffer                                             </t>
  </si>
  <si>
    <t>Actions Taken:  None            Actions Required: None</t>
  </si>
  <si>
    <t>Elec Tech/ESA Initials: RB                 Date 11/18/2004</t>
  </si>
  <si>
    <t>Theodolite Operator: G. Central Wills  Date 11/17/2004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</si>
</sst>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07">
    <xf numFmtId="0" fontId="0" fillId="0" borderId="0" xfId="0" applyAlignment="1">
      <alignment/>
    </xf>
    <xf numFmtId="0" fontId="0" fillId="0" borderId="0" xfId="16">
      <alignment horizontal="centerContinuous"/>
      <protection/>
    </xf>
    <xf numFmtId="0" fontId="0" fillId="0" borderId="0" xfId="16">
      <alignment horizontal="center"/>
      <protection/>
    </xf>
    <xf numFmtId="0" fontId="0" fillId="0" borderId="1" xfId="16">
      <alignment horizontal="center"/>
      <protection/>
    </xf>
    <xf numFmtId="0" fontId="4" fillId="0" borderId="2" xfId="16">
      <alignment vertical="top" wrapText="1"/>
      <protection/>
    </xf>
    <xf numFmtId="0" fontId="4" fillId="0" borderId="3" xfId="16">
      <alignment horizontal="center" vertical="top" wrapText="1"/>
      <protection/>
    </xf>
    <xf numFmtId="0" fontId="4" fillId="0" borderId="2" xfId="16">
      <alignment horizontal="center" vertical="top" wrapText="1"/>
      <protection/>
    </xf>
    <xf numFmtId="164" fontId="0" fillId="0" borderId="1" xfId="16">
      <alignment/>
      <protection/>
    </xf>
    <xf numFmtId="2" fontId="0" fillId="0" borderId="1" xfId="16">
      <alignment/>
      <protection/>
    </xf>
    <xf numFmtId="165" fontId="0" fillId="0" borderId="1" xfId="16">
      <alignment/>
      <protection/>
    </xf>
    <xf numFmtId="0" fontId="0" fillId="0" borderId="0" xfId="16">
      <alignment/>
      <protection/>
    </xf>
    <xf numFmtId="164" fontId="0" fillId="0" borderId="0" xfId="16">
      <alignment/>
      <protection/>
    </xf>
    <xf numFmtId="0" fontId="5" fillId="0" borderId="0" xfId="16">
      <alignment horizontal="centerContinuous"/>
      <protection/>
    </xf>
    <xf numFmtId="0" fontId="0" fillId="0" borderId="4" xfId="16">
      <alignment/>
      <protection/>
    </xf>
    <xf numFmtId="165" fontId="0" fillId="0" borderId="4" xfId="16">
      <alignment/>
      <protection/>
    </xf>
    <xf numFmtId="2" fontId="0" fillId="0" borderId="4" xfId="16">
      <alignment/>
      <protection/>
    </xf>
    <xf numFmtId="2" fontId="0" fillId="0" borderId="0" xfId="16">
      <alignment/>
      <protection/>
    </xf>
    <xf numFmtId="164" fontId="0" fillId="0" borderId="4" xfId="16">
      <alignment/>
      <protection/>
    </xf>
    <xf numFmtId="0" fontId="0" fillId="0" borderId="5" xfId="16">
      <alignment/>
      <protection/>
    </xf>
    <xf numFmtId="165" fontId="0" fillId="0" borderId="5" xfId="16">
      <alignment/>
      <protection/>
    </xf>
    <xf numFmtId="0" fontId="0" fillId="0" borderId="6" xfId="16">
      <alignment/>
      <protection/>
    </xf>
    <xf numFmtId="0" fontId="0" fillId="0" borderId="7" xfId="16">
      <alignment/>
      <protection/>
    </xf>
    <xf numFmtId="0" fontId="0" fillId="0" borderId="8" xfId="16">
      <alignment/>
      <protection/>
    </xf>
    <xf numFmtId="0" fontId="0" fillId="0" borderId="9" xfId="16">
      <alignment/>
      <protection/>
    </xf>
    <xf numFmtId="0" fontId="0" fillId="0" borderId="10" xfId="16">
      <alignment/>
      <protection/>
    </xf>
    <xf numFmtId="2" fontId="0" fillId="2" borderId="1" xfId="16">
      <alignment/>
      <protection/>
    </xf>
    <xf numFmtId="0" fontId="0" fillId="0" borderId="11" xfId="16">
      <alignment/>
      <protection/>
    </xf>
    <xf numFmtId="0" fontId="0" fillId="0" borderId="12" xfId="16">
      <alignment/>
      <protection/>
    </xf>
    <xf numFmtId="14" fontId="1" fillId="3" borderId="1" xfId="16">
      <alignment horizontal="center"/>
      <protection/>
    </xf>
    <xf numFmtId="2" fontId="0" fillId="3" borderId="1" xfId="16">
      <alignment/>
      <protection/>
    </xf>
    <xf numFmtId="0" fontId="1" fillId="2" borderId="13" xfId="16">
      <alignment horizontal="right"/>
      <protection/>
    </xf>
    <xf numFmtId="0" fontId="0" fillId="2" borderId="14" xfId="16">
      <alignment horizontal="center"/>
      <protection/>
    </xf>
    <xf numFmtId="0" fontId="0" fillId="2" borderId="15" xfId="16">
      <alignment/>
      <protection/>
    </xf>
    <xf numFmtId="0" fontId="1" fillId="2" borderId="16" xfId="16">
      <alignment horizontal="right"/>
      <protection/>
    </xf>
    <xf numFmtId="14" fontId="1" fillId="2" borderId="0" xfId="16">
      <alignment horizontal="center"/>
      <protection/>
    </xf>
    <xf numFmtId="0" fontId="0" fillId="2" borderId="0" xfId="16">
      <alignment horizontal="center"/>
      <protection/>
    </xf>
    <xf numFmtId="0" fontId="0" fillId="2" borderId="17" xfId="16">
      <alignment/>
      <protection/>
    </xf>
    <xf numFmtId="0" fontId="1" fillId="2" borderId="0" xfId="16">
      <alignment horizontal="center"/>
      <protection/>
    </xf>
    <xf numFmtId="0" fontId="0" fillId="2" borderId="16" xfId="16">
      <alignment horizontal="right"/>
      <protection/>
    </xf>
    <xf numFmtId="0" fontId="0" fillId="2" borderId="0" xfId="16">
      <alignment/>
      <protection/>
    </xf>
    <xf numFmtId="2" fontId="0" fillId="2" borderId="0" xfId="16">
      <alignment/>
      <protection/>
    </xf>
    <xf numFmtId="0" fontId="0" fillId="2" borderId="18" xfId="16">
      <alignment horizontal="right"/>
      <protection/>
    </xf>
    <xf numFmtId="2" fontId="0" fillId="2" borderId="19" xfId="16">
      <alignment/>
      <protection/>
    </xf>
    <xf numFmtId="0" fontId="0" fillId="2" borderId="20" xfId="16">
      <alignment/>
      <protection/>
    </xf>
    <xf numFmtId="0" fontId="0" fillId="0" borderId="0" xfId="16">
      <alignment horizontal="center"/>
      <protection/>
    </xf>
    <xf numFmtId="164" fontId="0" fillId="0" borderId="0" xfId="16">
      <alignment/>
      <protection/>
    </xf>
    <xf numFmtId="164" fontId="0" fillId="0" borderId="1" xfId="16" applyProtection="1">
      <alignment/>
      <protection/>
    </xf>
    <xf numFmtId="2" fontId="0" fillId="0" borderId="1" xfId="16" applyProtection="1">
      <alignment/>
      <protection/>
    </xf>
    <xf numFmtId="165" fontId="0" fillId="0" borderId="1" xfId="16" applyProtection="1">
      <alignment/>
      <protection/>
    </xf>
    <xf numFmtId="2" fontId="0" fillId="2" borderId="1" xfId="16" applyProtection="1">
      <alignment/>
      <protection/>
    </xf>
    <xf numFmtId="0" fontId="5" fillId="0" borderId="0" xfId="16" applyProtection="1">
      <alignment horizontal="centerContinuous"/>
      <protection/>
    </xf>
    <xf numFmtId="0" fontId="0" fillId="0" borderId="0" xfId="16" applyProtection="1">
      <alignment horizontal="centerContinuous"/>
      <protection/>
    </xf>
    <xf numFmtId="0" fontId="0" fillId="0" borderId="0" xfId="16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16" applyProtection="1">
      <alignment/>
      <protection/>
    </xf>
    <xf numFmtId="0" fontId="4" fillId="0" borderId="2" xfId="16" applyProtection="1">
      <alignment horizontal="center" vertical="top" wrapText="1"/>
      <protection/>
    </xf>
    <xf numFmtId="0" fontId="4" fillId="0" borderId="2" xfId="16" applyProtection="1">
      <alignment vertical="top" wrapText="1"/>
      <protection/>
    </xf>
    <xf numFmtId="0" fontId="4" fillId="0" borderId="3" xfId="16" applyProtection="1">
      <alignment horizontal="center" vertical="top" wrapText="1"/>
      <protection/>
    </xf>
    <xf numFmtId="0" fontId="0" fillId="0" borderId="1" xfId="16" applyProtection="1">
      <alignment horizontal="center"/>
      <protection/>
    </xf>
    <xf numFmtId="164" fontId="0" fillId="0" borderId="0" xfId="16" applyProtection="1">
      <alignment/>
      <protection/>
    </xf>
    <xf numFmtId="2" fontId="0" fillId="0" borderId="4" xfId="16" applyProtection="1">
      <alignment/>
      <protection/>
    </xf>
    <xf numFmtId="165" fontId="0" fillId="0" borderId="4" xfId="16" applyProtection="1">
      <alignment/>
      <protection/>
    </xf>
    <xf numFmtId="164" fontId="0" fillId="0" borderId="4" xfId="16" applyProtection="1">
      <alignment/>
      <protection/>
    </xf>
    <xf numFmtId="2" fontId="0" fillId="0" borderId="0" xfId="16" applyProtection="1">
      <alignment/>
      <protection/>
    </xf>
    <xf numFmtId="0" fontId="0" fillId="0" borderId="11" xfId="16" applyProtection="1">
      <alignment/>
      <protection/>
    </xf>
    <xf numFmtId="0" fontId="0" fillId="0" borderId="5" xfId="16" applyProtection="1">
      <alignment/>
      <protection/>
    </xf>
    <xf numFmtId="165" fontId="0" fillId="0" borderId="5" xfId="16" applyProtection="1">
      <alignment/>
      <protection/>
    </xf>
    <xf numFmtId="0" fontId="0" fillId="0" borderId="6" xfId="16" applyProtection="1">
      <alignment/>
      <protection/>
    </xf>
    <xf numFmtId="0" fontId="0" fillId="0" borderId="12" xfId="16" applyProtection="1">
      <alignment/>
      <protection/>
    </xf>
    <xf numFmtId="0" fontId="0" fillId="0" borderId="4" xfId="16" applyProtection="1">
      <alignment/>
      <protection/>
    </xf>
    <xf numFmtId="0" fontId="0" fillId="0" borderId="7" xfId="16" applyProtection="1">
      <alignment/>
      <protection/>
    </xf>
    <xf numFmtId="0" fontId="0" fillId="0" borderId="8" xfId="16" applyProtection="1">
      <alignment/>
      <protection/>
    </xf>
    <xf numFmtId="0" fontId="0" fillId="0" borderId="9" xfId="16" applyProtection="1">
      <alignment/>
      <protection/>
    </xf>
    <xf numFmtId="0" fontId="0" fillId="0" borderId="10" xfId="16" applyProtection="1">
      <alignment/>
      <protection/>
    </xf>
    <xf numFmtId="164" fontId="6" fillId="4" borderId="1" xfId="16" applyFont="1" applyFill="1" applyProtection="1">
      <alignment/>
      <protection locked="0"/>
    </xf>
    <xf numFmtId="2" fontId="6" fillId="4" borderId="1" xfId="16" applyFont="1" applyFill="1" applyProtection="1">
      <alignment/>
      <protection locked="0"/>
    </xf>
    <xf numFmtId="164" fontId="0" fillId="5" borderId="1" xfId="16" applyFill="1" applyProtection="1">
      <alignment/>
      <protection locked="0"/>
    </xf>
    <xf numFmtId="2" fontId="0" fillId="5" borderId="1" xfId="16" applyFill="1" applyProtection="1">
      <alignment/>
      <protection locked="0"/>
    </xf>
    <xf numFmtId="2" fontId="0" fillId="5" borderId="1" xfId="16" applyFont="1" applyFill="1" applyProtection="1">
      <alignment/>
      <protection locked="0"/>
    </xf>
    <xf numFmtId="164" fontId="0" fillId="5" borderId="1" xfId="16" applyFont="1" applyFill="1" applyProtection="1">
      <alignment/>
      <protection locked="0"/>
    </xf>
    <xf numFmtId="14" fontId="7" fillId="0" borderId="0" xfId="16" applyNumberFormat="1" applyFont="1" applyProtection="1">
      <alignment/>
      <protection locked="0"/>
    </xf>
    <xf numFmtId="0" fontId="8" fillId="0" borderId="0" xfId="16" applyFont="1" applyProtection="1">
      <alignment horizontal="centerContinuous"/>
      <protection/>
    </xf>
    <xf numFmtId="0" fontId="9" fillId="0" borderId="0" xfId="16" applyFont="1" applyProtection="1">
      <alignment horizontal="centerContinuous"/>
      <protection/>
    </xf>
    <xf numFmtId="0" fontId="0" fillId="0" borderId="0" xfId="0" applyBorder="1" applyAlignment="1">
      <alignment/>
    </xf>
    <xf numFmtId="164" fontId="0" fillId="0" borderId="0" xfId="16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1" sqref="C11"/>
    </sheetView>
  </sheetViews>
  <sheetFormatPr defaultColWidth="9.140625" defaultRowHeight="12.75"/>
  <cols>
    <col min="1" max="1" width="10.140625" style="0" customWidth="1"/>
    <col min="2" max="2" width="15.7109375" style="0" customWidth="1"/>
    <col min="3" max="3" width="13.140625" style="0" customWidth="1"/>
  </cols>
  <sheetData>
    <row r="1" spans="1:4" ht="12.75">
      <c r="A1" s="30" t="s">
        <v>12</v>
      </c>
      <c r="B1" s="28">
        <v>38308</v>
      </c>
      <c r="C1" s="31"/>
      <c r="D1" s="32"/>
    </row>
    <row r="2" spans="1:4" ht="12.75">
      <c r="A2" s="33"/>
      <c r="B2" s="34"/>
      <c r="C2" s="35"/>
      <c r="D2" s="36"/>
    </row>
    <row r="3" spans="1:4" ht="12.75">
      <c r="A3" s="33" t="s">
        <v>21</v>
      </c>
      <c r="B3" s="37" t="s">
        <v>10</v>
      </c>
      <c r="C3" s="37" t="s">
        <v>14</v>
      </c>
      <c r="D3" s="36"/>
    </row>
    <row r="4" spans="1:4" ht="12.75">
      <c r="A4" s="38"/>
      <c r="B4" s="39"/>
      <c r="C4" s="39"/>
      <c r="D4" s="36"/>
    </row>
    <row r="5" spans="1:4" ht="12.75">
      <c r="A5" s="33" t="s">
        <v>17</v>
      </c>
      <c r="B5" s="29">
        <v>261.54</v>
      </c>
      <c r="C5" s="29">
        <v>0.48</v>
      </c>
      <c r="D5" s="36"/>
    </row>
    <row r="6" spans="1:4" ht="12.75">
      <c r="A6" s="33"/>
      <c r="B6" s="40" t="s">
        <v>0</v>
      </c>
      <c r="C6" s="40"/>
      <c r="D6" s="36"/>
    </row>
    <row r="7" spans="1:4" ht="12.75">
      <c r="A7" s="33" t="s">
        <v>8</v>
      </c>
      <c r="B7" s="29">
        <v>-81.53</v>
      </c>
      <c r="C7" s="29">
        <v>179.58</v>
      </c>
      <c r="D7" s="36"/>
    </row>
    <row r="8" spans="1:4" ht="12.75">
      <c r="A8" s="33"/>
      <c r="B8" s="40">
        <f>180-B7</f>
        <v>261.53</v>
      </c>
      <c r="C8" s="40">
        <f>180-C7</f>
        <v>0.4199999999999875</v>
      </c>
      <c r="D8" s="36"/>
    </row>
    <row r="9" spans="1:4" ht="12.75">
      <c r="A9" s="33" t="s">
        <v>13</v>
      </c>
      <c r="B9" s="40">
        <f>ABS(B8)-ABS(B5)</f>
        <v>-0.010000000000047748</v>
      </c>
      <c r="C9" s="40">
        <f>ABS(C8)-ABS(C5)</f>
        <v>-0.06000000000001249</v>
      </c>
      <c r="D9" s="36"/>
    </row>
    <row r="10" spans="1:4" ht="12.75">
      <c r="A10" s="41"/>
      <c r="B10" s="42"/>
      <c r="C10" s="42"/>
      <c r="D10" s="43"/>
    </row>
    <row r="11" spans="2:3" ht="12.75">
      <c r="B11" s="16"/>
      <c r="C11" s="16"/>
    </row>
    <row r="12" spans="2:3" ht="12.75">
      <c r="B12" s="16"/>
      <c r="C12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1">
      <selection activeCell="G117" sqref="G117"/>
    </sheetView>
  </sheetViews>
  <sheetFormatPr defaultColWidth="9.140625" defaultRowHeight="12.75"/>
  <cols>
    <col min="1" max="1" width="5.8515625" style="2" customWidth="1"/>
    <col min="2" max="2" width="9.7109375" style="0" customWidth="1"/>
    <col min="3" max="3" width="10.7109375" style="0" customWidth="1"/>
    <col min="4" max="4" width="9.8515625" style="0" customWidth="1"/>
    <col min="5" max="5" width="10.7109375" style="0" customWidth="1"/>
    <col min="6" max="6" width="9.421875" style="0" customWidth="1"/>
    <col min="7" max="7" width="7.421875" style="0" customWidth="1"/>
    <col min="8" max="8" width="7.140625" style="0" customWidth="1"/>
  </cols>
  <sheetData>
    <row r="1" spans="1:9" ht="17.25">
      <c r="A1" s="12" t="s">
        <v>20</v>
      </c>
      <c r="B1" s="1"/>
      <c r="C1" s="1"/>
      <c r="D1" s="1"/>
      <c r="E1" s="1"/>
      <c r="F1" s="1"/>
      <c r="G1" s="1"/>
      <c r="H1" s="1"/>
      <c r="I1" s="1"/>
    </row>
    <row r="2" spans="8:9" ht="12.75">
      <c r="H2" t="s">
        <v>12</v>
      </c>
      <c r="I2" s="10" t="s">
        <v>9</v>
      </c>
    </row>
    <row r="3" spans="2:5" ht="12.75">
      <c r="B3" s="1" t="s">
        <v>10</v>
      </c>
      <c r="C3" s="1"/>
      <c r="D3" s="1" t="s">
        <v>14</v>
      </c>
      <c r="E3" s="1"/>
    </row>
    <row r="4" spans="1:9" ht="40.5">
      <c r="A4" s="6" t="s">
        <v>16</v>
      </c>
      <c r="B4" s="4" t="s">
        <v>25</v>
      </c>
      <c r="C4" s="4" t="s">
        <v>26</v>
      </c>
      <c r="D4" s="4" t="s">
        <v>25</v>
      </c>
      <c r="E4" s="4" t="s">
        <v>26</v>
      </c>
      <c r="F4" s="4" t="s">
        <v>15</v>
      </c>
      <c r="G4" s="4" t="s">
        <v>11</v>
      </c>
      <c r="H4" s="4" t="s">
        <v>18</v>
      </c>
      <c r="I4" s="4" t="s">
        <v>19</v>
      </c>
    </row>
    <row r="5" spans="1:9" ht="12.7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/>
      <c r="I5" s="5"/>
    </row>
    <row r="6" spans="1:9" ht="12.75">
      <c r="A6" s="3">
        <v>1</v>
      </c>
      <c r="B6" s="7">
        <v>243.4</v>
      </c>
      <c r="C6" s="7"/>
      <c r="D6" s="8">
        <v>59.25</v>
      </c>
      <c r="E6" s="8">
        <f aca="true" t="shared" si="0" ref="E6:E37">IF(D6="","",D6-I6)</f>
        <v>0.240000000000002</v>
      </c>
      <c r="F6" s="25"/>
      <c r="G6" s="25"/>
      <c r="H6" s="7">
        <v>254.58</v>
      </c>
      <c r="I6" s="8">
        <v>59.01</v>
      </c>
    </row>
    <row r="7" spans="1:9" ht="12.75">
      <c r="A7" s="3">
        <f aca="true" t="shared" si="1" ref="A7:A38">A6+1</f>
        <v>2</v>
      </c>
      <c r="B7" s="7"/>
      <c r="C7" s="7"/>
      <c r="D7" s="8"/>
      <c r="E7" s="8">
        <f t="shared" si="0"/>
      </c>
      <c r="F7" s="25"/>
      <c r="G7" s="25"/>
      <c r="H7" s="7">
        <v>243.8</v>
      </c>
      <c r="I7" s="8">
        <v>56.72</v>
      </c>
    </row>
    <row r="8" spans="1:9" ht="12.75">
      <c r="A8" s="3">
        <f t="shared" si="1"/>
        <v>3</v>
      </c>
      <c r="B8" s="7">
        <v>239.18</v>
      </c>
      <c r="C8" s="7"/>
      <c r="D8" s="8">
        <v>58.45</v>
      </c>
      <c r="E8" s="8">
        <f t="shared" si="0"/>
        <v>1.8900000000000006</v>
      </c>
      <c r="F8" s="25"/>
      <c r="G8" s="25"/>
      <c r="H8" s="7">
        <v>238.57</v>
      </c>
      <c r="I8" s="8">
        <v>56.56</v>
      </c>
    </row>
    <row r="9" spans="1:9" ht="12.75">
      <c r="A9" s="3">
        <f t="shared" si="1"/>
        <v>4</v>
      </c>
      <c r="B9" s="7">
        <v>233.3</v>
      </c>
      <c r="C9" s="7"/>
      <c r="D9" s="8">
        <v>59.32</v>
      </c>
      <c r="E9" s="8">
        <f t="shared" si="0"/>
        <v>1.7100000000000009</v>
      </c>
      <c r="F9" s="25"/>
      <c r="G9" s="25"/>
      <c r="H9" s="7">
        <v>233.07</v>
      </c>
      <c r="I9" s="8">
        <v>57.61</v>
      </c>
    </row>
    <row r="10" spans="1:9" ht="12.75">
      <c r="A10" s="3">
        <f t="shared" si="1"/>
        <v>5</v>
      </c>
      <c r="B10" s="7"/>
      <c r="C10" s="7">
        <f>IF(B10="","",B10-H10)</f>
      </c>
      <c r="D10" s="8"/>
      <c r="E10" s="8">
        <f t="shared" si="0"/>
      </c>
      <c r="F10" s="25"/>
      <c r="G10" s="25"/>
      <c r="H10" s="7">
        <v>226.33</v>
      </c>
      <c r="I10" s="8">
        <v>58.29</v>
      </c>
    </row>
    <row r="11" spans="1:9" ht="12.75">
      <c r="A11" s="3">
        <f t="shared" si="1"/>
        <v>6</v>
      </c>
      <c r="B11" s="7"/>
      <c r="C11" s="7"/>
      <c r="D11" s="8"/>
      <c r="E11" s="8">
        <f t="shared" si="0"/>
      </c>
      <c r="F11" s="25"/>
      <c r="G11" s="25"/>
      <c r="H11" s="7">
        <v>224.65</v>
      </c>
      <c r="I11" s="8">
        <v>58.67</v>
      </c>
    </row>
    <row r="12" spans="1:9" ht="12.75">
      <c r="A12" s="3">
        <f t="shared" si="1"/>
        <v>7</v>
      </c>
      <c r="B12" s="7"/>
      <c r="C12" s="7"/>
      <c r="D12" s="8"/>
      <c r="E12" s="8">
        <f t="shared" si="0"/>
      </c>
      <c r="F12" s="25"/>
      <c r="G12" s="25"/>
      <c r="H12" s="7">
        <v>231.42</v>
      </c>
      <c r="I12" s="8">
        <v>59.34</v>
      </c>
    </row>
    <row r="13" spans="1:9" ht="12.75">
      <c r="A13" s="3">
        <f t="shared" si="1"/>
        <v>8</v>
      </c>
      <c r="B13" s="7"/>
      <c r="C13" s="7"/>
      <c r="D13" s="8"/>
      <c r="E13" s="8">
        <f t="shared" si="0"/>
      </c>
      <c r="F13" s="25"/>
      <c r="G13" s="25"/>
      <c r="H13" s="7">
        <v>237.29</v>
      </c>
      <c r="I13" s="8">
        <v>58.73</v>
      </c>
    </row>
    <row r="14" spans="1:9" ht="12.75">
      <c r="A14" s="3">
        <f t="shared" si="1"/>
        <v>9</v>
      </c>
      <c r="B14" s="7">
        <v>241.89</v>
      </c>
      <c r="C14" s="7"/>
      <c r="D14" s="8">
        <v>58.98</v>
      </c>
      <c r="E14" s="8">
        <f t="shared" si="0"/>
        <v>1.279999999999994</v>
      </c>
      <c r="F14" s="25"/>
      <c r="G14" s="25"/>
      <c r="H14" s="7">
        <v>241.47</v>
      </c>
      <c r="I14" s="8">
        <v>57.7</v>
      </c>
    </row>
    <row r="15" spans="1:9" ht="12.75">
      <c r="A15" s="3">
        <f t="shared" si="1"/>
        <v>10</v>
      </c>
      <c r="B15" s="7">
        <v>248.83</v>
      </c>
      <c r="C15" s="7">
        <f>IF(B15="","",B15-H15)</f>
        <v>2.3000000000000114</v>
      </c>
      <c r="D15" s="8">
        <v>57.24</v>
      </c>
      <c r="E15" s="8">
        <f t="shared" si="0"/>
        <v>0.7600000000000051</v>
      </c>
      <c r="F15" s="25"/>
      <c r="G15" s="25"/>
      <c r="H15" s="7">
        <v>246.53</v>
      </c>
      <c r="I15" s="8">
        <v>56.48</v>
      </c>
    </row>
    <row r="16" spans="1:9" ht="12.75">
      <c r="A16" s="3">
        <f t="shared" si="1"/>
        <v>11</v>
      </c>
      <c r="B16" s="7">
        <v>250.37</v>
      </c>
      <c r="C16" s="7"/>
      <c r="D16" s="8">
        <v>56.05</v>
      </c>
      <c r="E16" s="8">
        <f t="shared" si="0"/>
        <v>0.769999999999996</v>
      </c>
      <c r="F16" s="25"/>
      <c r="G16" s="25"/>
      <c r="H16" s="7">
        <v>248.94</v>
      </c>
      <c r="I16" s="8">
        <v>55.28</v>
      </c>
    </row>
    <row r="17" spans="1:9" ht="12.75">
      <c r="A17" s="3">
        <f t="shared" si="1"/>
        <v>12</v>
      </c>
      <c r="B17" s="7">
        <v>252.88</v>
      </c>
      <c r="C17" s="7"/>
      <c r="D17" s="8">
        <v>54.64</v>
      </c>
      <c r="E17" s="8">
        <f t="shared" si="0"/>
        <v>0.7899999999999991</v>
      </c>
      <c r="F17" s="8">
        <f aca="true" t="shared" si="2" ref="F17:F48">IF(E16="","",IF(E17="","",E17-E16))</f>
        <v>0.020000000000003126</v>
      </c>
      <c r="G17" s="9">
        <f aca="true" t="shared" si="3" ref="G17:G48">IF(F17="","",F17*F17)</f>
        <v>0.0004000000000001251</v>
      </c>
      <c r="H17" s="7">
        <v>251.89</v>
      </c>
      <c r="I17" s="8">
        <v>53.85</v>
      </c>
    </row>
    <row r="18" spans="1:9" ht="12.75">
      <c r="A18" s="3">
        <f t="shared" si="1"/>
        <v>13</v>
      </c>
      <c r="B18" s="7">
        <v>254.62</v>
      </c>
      <c r="C18" s="7"/>
      <c r="D18" s="8">
        <v>53.21</v>
      </c>
      <c r="E18" s="8">
        <f t="shared" si="0"/>
        <v>0.730000000000004</v>
      </c>
      <c r="F18" s="8">
        <f t="shared" si="2"/>
        <v>-0.05999999999999517</v>
      </c>
      <c r="G18" s="9">
        <f t="shared" si="3"/>
        <v>0.00359999999999942</v>
      </c>
      <c r="H18" s="7">
        <v>253.53</v>
      </c>
      <c r="I18" s="8">
        <v>52.48</v>
      </c>
    </row>
    <row r="19" spans="1:9" ht="12.75">
      <c r="A19" s="3">
        <f t="shared" si="1"/>
        <v>14</v>
      </c>
      <c r="B19" s="7">
        <v>255.83</v>
      </c>
      <c r="C19" s="7"/>
      <c r="D19" s="8">
        <v>52.29</v>
      </c>
      <c r="E19" s="8">
        <f t="shared" si="0"/>
        <v>0.8800000000000026</v>
      </c>
      <c r="F19" s="8">
        <f t="shared" si="2"/>
        <v>0.14999999999999858</v>
      </c>
      <c r="G19" s="9">
        <f t="shared" si="3"/>
        <v>0.022499999999999572</v>
      </c>
      <c r="H19" s="7">
        <v>255</v>
      </c>
      <c r="I19" s="8">
        <v>51.41</v>
      </c>
    </row>
    <row r="20" spans="1:9" ht="12.75">
      <c r="A20" s="3">
        <f t="shared" si="1"/>
        <v>15</v>
      </c>
      <c r="B20" s="7">
        <v>257.21</v>
      </c>
      <c r="C20" s="7">
        <f>IF(B20="","",B20-H20)</f>
        <v>0.9599999999999795</v>
      </c>
      <c r="D20" s="8">
        <v>51.99</v>
      </c>
      <c r="E20" s="8">
        <f t="shared" si="0"/>
        <v>1.0600000000000023</v>
      </c>
      <c r="F20" s="8">
        <f t="shared" si="2"/>
        <v>0.17999999999999972</v>
      </c>
      <c r="G20" s="9">
        <f t="shared" si="3"/>
        <v>0.0323999999999999</v>
      </c>
      <c r="H20" s="7">
        <v>256.25</v>
      </c>
      <c r="I20" s="8">
        <v>50.93</v>
      </c>
    </row>
    <row r="21" spans="1:9" ht="12.75">
      <c r="A21" s="3">
        <f t="shared" si="1"/>
        <v>16</v>
      </c>
      <c r="B21" s="7">
        <v>258.54</v>
      </c>
      <c r="C21" s="7"/>
      <c r="D21" s="8">
        <v>51.05</v>
      </c>
      <c r="E21" s="8">
        <f t="shared" si="0"/>
        <v>0.7899999999999991</v>
      </c>
      <c r="F21" s="8">
        <f t="shared" si="2"/>
        <v>-0.2700000000000031</v>
      </c>
      <c r="G21" s="9">
        <f t="shared" si="3"/>
        <v>0.07290000000000169</v>
      </c>
      <c r="H21" s="7">
        <v>257.86</v>
      </c>
      <c r="I21" s="8">
        <v>50.26</v>
      </c>
    </row>
    <row r="22" spans="1:9" ht="12.75">
      <c r="A22" s="3">
        <f t="shared" si="1"/>
        <v>17</v>
      </c>
      <c r="B22" s="7">
        <v>259.8</v>
      </c>
      <c r="C22" s="7"/>
      <c r="D22" s="8">
        <v>49.84</v>
      </c>
      <c r="E22" s="8">
        <f t="shared" si="0"/>
        <v>0.5800000000000054</v>
      </c>
      <c r="F22" s="8">
        <f t="shared" si="2"/>
        <v>-0.20999999999999375</v>
      </c>
      <c r="G22" s="9">
        <f t="shared" si="3"/>
        <v>0.04409999999999737</v>
      </c>
      <c r="H22" s="7">
        <v>259.19</v>
      </c>
      <c r="I22" s="8">
        <v>49.26</v>
      </c>
    </row>
    <row r="23" spans="1:9" ht="12.75">
      <c r="A23" s="3">
        <f t="shared" si="1"/>
        <v>18</v>
      </c>
      <c r="B23" s="7">
        <v>261.83</v>
      </c>
      <c r="C23" s="7"/>
      <c r="D23" s="8">
        <v>49.32</v>
      </c>
      <c r="E23" s="8">
        <f t="shared" si="0"/>
        <v>0.3999999999999986</v>
      </c>
      <c r="F23" s="8">
        <f t="shared" si="2"/>
        <v>-0.18000000000000682</v>
      </c>
      <c r="G23" s="9">
        <f t="shared" si="3"/>
        <v>0.032400000000002455</v>
      </c>
      <c r="H23" s="7">
        <v>261.01</v>
      </c>
      <c r="I23" s="8">
        <v>48.92</v>
      </c>
    </row>
    <row r="24" spans="1:9" ht="12.75">
      <c r="A24" s="3">
        <f t="shared" si="1"/>
        <v>19</v>
      </c>
      <c r="B24" s="7">
        <v>263.56</v>
      </c>
      <c r="C24" s="7"/>
      <c r="D24" s="8">
        <v>49.4</v>
      </c>
      <c r="E24" s="8">
        <f t="shared" si="0"/>
        <v>0.759999999999998</v>
      </c>
      <c r="F24" s="8">
        <f t="shared" si="2"/>
        <v>0.35999999999999943</v>
      </c>
      <c r="G24" s="9">
        <f t="shared" si="3"/>
        <v>0.1295999999999996</v>
      </c>
      <c r="H24" s="7">
        <v>262.66</v>
      </c>
      <c r="I24" s="8">
        <v>48.64</v>
      </c>
    </row>
    <row r="25" spans="1:9" ht="12.75">
      <c r="A25" s="3">
        <f t="shared" si="1"/>
        <v>20</v>
      </c>
      <c r="B25" s="7">
        <v>266.4</v>
      </c>
      <c r="C25" s="7">
        <f>IF(B25="","",B25-H25)</f>
        <v>0.9799999999999613</v>
      </c>
      <c r="D25" s="8">
        <v>49.38</v>
      </c>
      <c r="E25" s="8">
        <f t="shared" si="0"/>
        <v>0.6300000000000026</v>
      </c>
      <c r="F25" s="8">
        <f t="shared" si="2"/>
        <v>-0.12999999999999545</v>
      </c>
      <c r="G25" s="9">
        <f t="shared" si="3"/>
        <v>0.01689999999999882</v>
      </c>
      <c r="H25" s="7">
        <v>265.42</v>
      </c>
      <c r="I25" s="8">
        <v>48.75</v>
      </c>
    </row>
    <row r="26" spans="1:9" ht="12.75">
      <c r="A26" s="3">
        <f t="shared" si="1"/>
        <v>21</v>
      </c>
      <c r="B26" s="7">
        <v>268.93</v>
      </c>
      <c r="C26" s="7"/>
      <c r="D26" s="8">
        <v>49.38</v>
      </c>
      <c r="E26" s="8">
        <f t="shared" si="0"/>
        <v>0.75</v>
      </c>
      <c r="F26" s="8">
        <f t="shared" si="2"/>
        <v>0.11999999999999744</v>
      </c>
      <c r="G26" s="9">
        <f t="shared" si="3"/>
        <v>0.014399999999999386</v>
      </c>
      <c r="H26" s="7">
        <v>267.92</v>
      </c>
      <c r="I26" s="8">
        <v>48.63</v>
      </c>
    </row>
    <row r="27" spans="1:9" ht="12.75">
      <c r="A27" s="3">
        <f t="shared" si="1"/>
        <v>22</v>
      </c>
      <c r="B27" s="7">
        <v>272</v>
      </c>
      <c r="C27" s="7"/>
      <c r="D27" s="8">
        <v>49.29</v>
      </c>
      <c r="E27" s="8">
        <f t="shared" si="0"/>
        <v>0.5799999999999983</v>
      </c>
      <c r="F27" s="8">
        <f t="shared" si="2"/>
        <v>-0.1700000000000017</v>
      </c>
      <c r="G27" s="9">
        <f t="shared" si="3"/>
        <v>0.02890000000000058</v>
      </c>
      <c r="H27" s="7">
        <v>270.97</v>
      </c>
      <c r="I27" s="8">
        <v>48.71</v>
      </c>
    </row>
    <row r="28" spans="1:9" ht="12.75">
      <c r="A28" s="3">
        <f t="shared" si="1"/>
        <v>23</v>
      </c>
      <c r="B28" s="7">
        <v>274.57</v>
      </c>
      <c r="C28" s="7"/>
      <c r="D28" s="8">
        <v>48.43</v>
      </c>
      <c r="E28" s="8">
        <f t="shared" si="0"/>
        <v>0.5600000000000023</v>
      </c>
      <c r="F28" s="8">
        <f t="shared" si="2"/>
        <v>-0.01999999999999602</v>
      </c>
      <c r="G28" s="9">
        <f t="shared" si="3"/>
        <v>0.00039999999999984086</v>
      </c>
      <c r="H28" s="7">
        <v>273.45</v>
      </c>
      <c r="I28" s="8">
        <v>47.87</v>
      </c>
    </row>
    <row r="29" spans="1:9" ht="12.75">
      <c r="A29" s="3">
        <f t="shared" si="1"/>
        <v>24</v>
      </c>
      <c r="B29" s="7">
        <v>276.95</v>
      </c>
      <c r="C29" s="7"/>
      <c r="D29" s="8">
        <v>47.34</v>
      </c>
      <c r="E29" s="8">
        <f t="shared" si="0"/>
        <v>0.4100000000000037</v>
      </c>
      <c r="F29" s="8">
        <f t="shared" si="2"/>
        <v>-0.14999999999999858</v>
      </c>
      <c r="G29" s="9">
        <f t="shared" si="3"/>
        <v>0.022499999999999572</v>
      </c>
      <c r="H29" s="7">
        <v>275.87</v>
      </c>
      <c r="I29" s="8">
        <v>46.93</v>
      </c>
    </row>
    <row r="30" spans="1:9" ht="12.75">
      <c r="A30" s="3">
        <f t="shared" si="1"/>
        <v>25</v>
      </c>
      <c r="B30" s="7">
        <v>278.9</v>
      </c>
      <c r="C30" s="7">
        <f>IF(B30="","",B30-H30)</f>
        <v>0.9799999999999613</v>
      </c>
      <c r="D30" s="8">
        <v>45.92</v>
      </c>
      <c r="E30" s="8">
        <f t="shared" si="0"/>
        <v>0.46000000000000085</v>
      </c>
      <c r="F30" s="8">
        <f t="shared" si="2"/>
        <v>0.04999999999999716</v>
      </c>
      <c r="G30" s="9">
        <f t="shared" si="3"/>
        <v>0.002499999999999716</v>
      </c>
      <c r="H30" s="7">
        <v>277.92</v>
      </c>
      <c r="I30" s="8">
        <v>45.46</v>
      </c>
    </row>
    <row r="31" spans="1:9" ht="12.75">
      <c r="A31" s="3">
        <f t="shared" si="1"/>
        <v>26</v>
      </c>
      <c r="B31" s="7">
        <v>280.52</v>
      </c>
      <c r="C31" s="7"/>
      <c r="D31" s="8">
        <v>44.38</v>
      </c>
      <c r="E31" s="8">
        <f t="shared" si="0"/>
        <v>0.5399999999999991</v>
      </c>
      <c r="F31" s="8">
        <f t="shared" si="2"/>
        <v>0.0799999999999983</v>
      </c>
      <c r="G31" s="9">
        <f t="shared" si="3"/>
        <v>0.006399999999999727</v>
      </c>
      <c r="H31" s="7">
        <v>278.64</v>
      </c>
      <c r="I31" s="8">
        <v>43.84</v>
      </c>
    </row>
    <row r="32" spans="1:9" ht="12.75">
      <c r="A32" s="3">
        <f t="shared" si="1"/>
        <v>27</v>
      </c>
      <c r="B32" s="7">
        <v>281.35</v>
      </c>
      <c r="C32" s="7"/>
      <c r="D32" s="8">
        <v>42.86</v>
      </c>
      <c r="E32" s="8">
        <f t="shared" si="0"/>
        <v>0.3500000000000014</v>
      </c>
      <c r="F32" s="8">
        <f t="shared" si="2"/>
        <v>-0.18999999999999773</v>
      </c>
      <c r="G32" s="9">
        <f t="shared" si="3"/>
        <v>0.03609999999999913</v>
      </c>
      <c r="H32" s="7">
        <v>280.47</v>
      </c>
      <c r="I32" s="8">
        <v>42.51</v>
      </c>
    </row>
    <row r="33" spans="1:9" ht="12.75">
      <c r="A33" s="3">
        <f t="shared" si="1"/>
        <v>28</v>
      </c>
      <c r="B33" s="7">
        <v>281.89</v>
      </c>
      <c r="C33" s="7"/>
      <c r="D33" s="8">
        <v>41.85</v>
      </c>
      <c r="E33" s="8">
        <f t="shared" si="0"/>
        <v>0.39000000000000057</v>
      </c>
      <c r="F33" s="8">
        <f t="shared" si="2"/>
        <v>0.03999999999999915</v>
      </c>
      <c r="G33" s="9">
        <f t="shared" si="3"/>
        <v>0.0015999999999999318</v>
      </c>
      <c r="H33" s="7">
        <v>281</v>
      </c>
      <c r="I33" s="8">
        <v>41.46</v>
      </c>
    </row>
    <row r="34" spans="1:9" ht="12.75">
      <c r="A34" s="3">
        <f t="shared" si="1"/>
        <v>29</v>
      </c>
      <c r="B34" s="7">
        <v>283.43</v>
      </c>
      <c r="C34" s="7"/>
      <c r="D34" s="8">
        <v>41.17</v>
      </c>
      <c r="E34" s="8">
        <f t="shared" si="0"/>
        <v>0.46999999999999886</v>
      </c>
      <c r="F34" s="8">
        <f t="shared" si="2"/>
        <v>0.0799999999999983</v>
      </c>
      <c r="G34" s="9">
        <f t="shared" si="3"/>
        <v>0.006399999999999727</v>
      </c>
      <c r="H34" s="7">
        <v>282.84</v>
      </c>
      <c r="I34" s="8">
        <v>40.7</v>
      </c>
    </row>
    <row r="35" spans="1:9" ht="12.75">
      <c r="A35" s="3">
        <f t="shared" si="1"/>
        <v>30</v>
      </c>
      <c r="B35" s="7">
        <v>285.66</v>
      </c>
      <c r="C35" s="7">
        <f>IF(B35="","",B35-H35)</f>
        <v>0.8500000000000227</v>
      </c>
      <c r="D35" s="8">
        <v>40.59</v>
      </c>
      <c r="E35" s="8">
        <f t="shared" si="0"/>
        <v>0.3200000000000003</v>
      </c>
      <c r="F35" s="8">
        <f t="shared" si="2"/>
        <v>-0.14999999999999858</v>
      </c>
      <c r="G35" s="9">
        <f t="shared" si="3"/>
        <v>0.022499999999999572</v>
      </c>
      <c r="H35" s="7">
        <v>284.81</v>
      </c>
      <c r="I35" s="8">
        <v>40.27</v>
      </c>
    </row>
    <row r="36" spans="1:9" ht="12.75">
      <c r="A36" s="3">
        <f t="shared" si="1"/>
        <v>31</v>
      </c>
      <c r="B36" s="7">
        <v>287.14</v>
      </c>
      <c r="C36" s="7"/>
      <c r="D36" s="8">
        <v>40.22</v>
      </c>
      <c r="E36" s="8">
        <f t="shared" si="0"/>
        <v>0.3200000000000003</v>
      </c>
      <c r="F36" s="8">
        <f t="shared" si="2"/>
        <v>0</v>
      </c>
      <c r="G36" s="9">
        <f t="shared" si="3"/>
        <v>0</v>
      </c>
      <c r="H36" s="7">
        <v>286.45</v>
      </c>
      <c r="I36" s="8">
        <v>39.9</v>
      </c>
    </row>
    <row r="37" spans="1:9" ht="12.75">
      <c r="A37" s="3">
        <f t="shared" si="1"/>
        <v>32</v>
      </c>
      <c r="B37" s="7">
        <v>288.55</v>
      </c>
      <c r="C37" s="7"/>
      <c r="D37" s="8">
        <v>40.18</v>
      </c>
      <c r="E37" s="8">
        <f t="shared" si="0"/>
        <v>0.46000000000000085</v>
      </c>
      <c r="F37" s="8">
        <f t="shared" si="2"/>
        <v>0.14000000000000057</v>
      </c>
      <c r="G37" s="9">
        <f t="shared" si="3"/>
        <v>0.01960000000000016</v>
      </c>
      <c r="H37" s="7">
        <v>288.11</v>
      </c>
      <c r="I37" s="8">
        <v>39.72</v>
      </c>
    </row>
    <row r="38" spans="1:9" ht="12.75">
      <c r="A38" s="3">
        <f t="shared" si="1"/>
        <v>33</v>
      </c>
      <c r="B38" s="7">
        <v>289.28</v>
      </c>
      <c r="C38" s="7"/>
      <c r="D38" s="8">
        <v>39.93</v>
      </c>
      <c r="E38" s="8">
        <f aca="true" t="shared" si="4" ref="E38:E60">IF(D38="","",D38-I38)</f>
        <v>0.3500000000000014</v>
      </c>
      <c r="F38" s="8">
        <f t="shared" si="2"/>
        <v>-0.10999999999999943</v>
      </c>
      <c r="G38" s="9">
        <f t="shared" si="3"/>
        <v>0.012099999999999875</v>
      </c>
      <c r="H38" s="7">
        <v>288.67</v>
      </c>
      <c r="I38" s="8">
        <v>39.58</v>
      </c>
    </row>
    <row r="39" spans="1:9" ht="12.75">
      <c r="A39" s="3">
        <f aca="true" t="shared" si="5" ref="A39:A100">A38+1</f>
        <v>34</v>
      </c>
      <c r="B39" s="7">
        <v>290.22</v>
      </c>
      <c r="C39" s="7"/>
      <c r="D39" s="8">
        <v>39.45</v>
      </c>
      <c r="E39" s="8">
        <f t="shared" si="4"/>
        <v>0.13000000000000256</v>
      </c>
      <c r="F39" s="8">
        <f t="shared" si="2"/>
        <v>-0.21999999999999886</v>
      </c>
      <c r="G39" s="9">
        <f t="shared" si="3"/>
        <v>0.0483999999999995</v>
      </c>
      <c r="H39" s="7">
        <v>289.3</v>
      </c>
      <c r="I39" s="8">
        <v>39.32</v>
      </c>
    </row>
    <row r="40" spans="1:9" ht="12.75">
      <c r="A40" s="3">
        <f t="shared" si="5"/>
        <v>35</v>
      </c>
      <c r="B40" s="7">
        <v>291.73</v>
      </c>
      <c r="C40" s="7">
        <f>IF(B40="","",B40-H40)</f>
        <v>0.4500000000000455</v>
      </c>
      <c r="D40" s="8">
        <v>38.9</v>
      </c>
      <c r="E40" s="8">
        <f t="shared" si="4"/>
        <v>0.1700000000000017</v>
      </c>
      <c r="F40" s="8">
        <f t="shared" si="2"/>
        <v>0.03999999999999915</v>
      </c>
      <c r="G40" s="9">
        <f t="shared" si="3"/>
        <v>0.0015999999999999318</v>
      </c>
      <c r="H40" s="7">
        <v>291.28</v>
      </c>
      <c r="I40" s="8">
        <v>38.73</v>
      </c>
    </row>
    <row r="41" spans="1:9" ht="12.75">
      <c r="A41" s="3">
        <f t="shared" si="5"/>
        <v>36</v>
      </c>
      <c r="B41" s="7">
        <v>293.15</v>
      </c>
      <c r="C41" s="7"/>
      <c r="D41" s="8">
        <v>39</v>
      </c>
      <c r="E41" s="8">
        <f t="shared" si="4"/>
        <v>0.3500000000000014</v>
      </c>
      <c r="F41" s="8">
        <f t="shared" si="2"/>
        <v>0.17999999999999972</v>
      </c>
      <c r="G41" s="9">
        <f t="shared" si="3"/>
        <v>0.0323999999999999</v>
      </c>
      <c r="H41" s="7">
        <v>292.74</v>
      </c>
      <c r="I41" s="8">
        <v>38.65</v>
      </c>
    </row>
    <row r="42" spans="1:9" ht="12.75">
      <c r="A42" s="3">
        <f t="shared" si="5"/>
        <v>37</v>
      </c>
      <c r="B42" s="7">
        <v>295</v>
      </c>
      <c r="C42" s="7"/>
      <c r="D42" s="8">
        <v>38.83</v>
      </c>
      <c r="E42" s="8">
        <f t="shared" si="4"/>
        <v>0.23999999999999488</v>
      </c>
      <c r="F42" s="8">
        <f t="shared" si="2"/>
        <v>-0.11000000000000654</v>
      </c>
      <c r="G42" s="9">
        <f t="shared" si="3"/>
        <v>0.012100000000001438</v>
      </c>
      <c r="H42" s="7">
        <v>294.42</v>
      </c>
      <c r="I42" s="8">
        <v>38.59</v>
      </c>
    </row>
    <row r="43" spans="1:9" ht="12.75">
      <c r="A43" s="3">
        <f t="shared" si="5"/>
        <v>38</v>
      </c>
      <c r="B43" s="7">
        <v>296.83</v>
      </c>
      <c r="C43" s="7"/>
      <c r="D43" s="8">
        <v>38.25</v>
      </c>
      <c r="E43" s="8">
        <f t="shared" si="4"/>
        <v>0.11999999999999744</v>
      </c>
      <c r="F43" s="8">
        <f t="shared" si="2"/>
        <v>-0.11999999999999744</v>
      </c>
      <c r="G43" s="9">
        <f t="shared" si="3"/>
        <v>0.014399999999999386</v>
      </c>
      <c r="H43" s="7">
        <v>296.18</v>
      </c>
      <c r="I43" s="8">
        <v>38.13</v>
      </c>
    </row>
    <row r="44" spans="1:9" ht="12.75">
      <c r="A44" s="3">
        <f t="shared" si="5"/>
        <v>39</v>
      </c>
      <c r="B44" s="7">
        <v>298.32</v>
      </c>
      <c r="C44" s="7"/>
      <c r="D44" s="8">
        <v>37.57</v>
      </c>
      <c r="E44" s="8">
        <f t="shared" si="4"/>
        <v>0.17999999999999972</v>
      </c>
      <c r="F44" s="8">
        <f t="shared" si="2"/>
        <v>0.060000000000002274</v>
      </c>
      <c r="G44" s="9">
        <f t="shared" si="3"/>
        <v>0.0036000000000002727</v>
      </c>
      <c r="H44" s="7">
        <v>297.72</v>
      </c>
      <c r="I44" s="8">
        <v>37.39</v>
      </c>
    </row>
    <row r="45" spans="1:9" ht="12.75">
      <c r="A45" s="3">
        <f t="shared" si="5"/>
        <v>40</v>
      </c>
      <c r="B45" s="7">
        <v>299.82</v>
      </c>
      <c r="C45" s="7">
        <f>IF(B45="","",B45-H45)</f>
        <v>0.6399999999999864</v>
      </c>
      <c r="D45" s="8">
        <v>37.42</v>
      </c>
      <c r="E45" s="8">
        <f t="shared" si="4"/>
        <v>0.2700000000000031</v>
      </c>
      <c r="F45" s="8">
        <f t="shared" si="2"/>
        <v>0.09000000000000341</v>
      </c>
      <c r="G45" s="9">
        <f t="shared" si="3"/>
        <v>0.008100000000000614</v>
      </c>
      <c r="H45" s="7">
        <v>299.18</v>
      </c>
      <c r="I45" s="8">
        <v>37.15</v>
      </c>
    </row>
    <row r="46" spans="1:9" ht="12.75">
      <c r="A46" s="3">
        <f t="shared" si="5"/>
        <v>41</v>
      </c>
      <c r="B46" s="7">
        <v>300.71</v>
      </c>
      <c r="C46" s="7"/>
      <c r="D46" s="8">
        <v>37.27</v>
      </c>
      <c r="E46" s="8">
        <f t="shared" si="4"/>
        <v>0.3200000000000003</v>
      </c>
      <c r="F46" s="8">
        <f t="shared" si="2"/>
        <v>0.04999999999999716</v>
      </c>
      <c r="G46" s="9">
        <f t="shared" si="3"/>
        <v>0.002499999999999716</v>
      </c>
      <c r="H46" s="7">
        <v>300.16</v>
      </c>
      <c r="I46" s="8">
        <v>36.95</v>
      </c>
    </row>
    <row r="47" spans="1:9" ht="12.75">
      <c r="A47" s="3">
        <f t="shared" si="5"/>
        <v>42</v>
      </c>
      <c r="B47" s="7">
        <v>301.72</v>
      </c>
      <c r="C47" s="7"/>
      <c r="D47" s="8">
        <v>36.8</v>
      </c>
      <c r="E47" s="8">
        <f t="shared" si="4"/>
        <v>0.269999999999996</v>
      </c>
      <c r="F47" s="8">
        <f t="shared" si="2"/>
        <v>-0.05000000000000426</v>
      </c>
      <c r="G47" s="9">
        <f t="shared" si="3"/>
        <v>0.0025000000000004264</v>
      </c>
      <c r="H47" s="7">
        <v>301.09</v>
      </c>
      <c r="I47" s="8">
        <v>36.53</v>
      </c>
    </row>
    <row r="48" spans="1:9" ht="12.75">
      <c r="A48" s="3">
        <f t="shared" si="5"/>
        <v>43</v>
      </c>
      <c r="B48" s="7">
        <v>302.71</v>
      </c>
      <c r="C48" s="7"/>
      <c r="D48" s="8">
        <v>36.1</v>
      </c>
      <c r="E48" s="8">
        <f t="shared" si="4"/>
        <v>0.259999999999998</v>
      </c>
      <c r="F48" s="8">
        <f t="shared" si="2"/>
        <v>-0.00999999999999801</v>
      </c>
      <c r="G48" s="9">
        <f t="shared" si="3"/>
        <v>9.999999999996021E-05</v>
      </c>
      <c r="H48" s="7">
        <v>302.04</v>
      </c>
      <c r="I48" s="8">
        <v>35.84</v>
      </c>
    </row>
    <row r="49" spans="1:9" ht="12.75">
      <c r="A49" s="3">
        <f t="shared" si="5"/>
        <v>44</v>
      </c>
      <c r="B49" s="7">
        <v>303.9</v>
      </c>
      <c r="C49" s="7"/>
      <c r="D49" s="8">
        <v>35.46</v>
      </c>
      <c r="E49" s="8">
        <f t="shared" si="4"/>
        <v>0.23000000000000398</v>
      </c>
      <c r="F49" s="8">
        <f aca="true" t="shared" si="6" ref="F49:F60">IF(E48="","",IF(E49="","",E49-E48))</f>
        <v>-0.02999999999999403</v>
      </c>
      <c r="G49" s="9">
        <f aca="true" t="shared" si="7" ref="G49:G110">IF(F49="","",F49*F49)</f>
        <v>0.0008999999999996419</v>
      </c>
      <c r="H49" s="7">
        <v>303.08</v>
      </c>
      <c r="I49" s="8">
        <v>35.23</v>
      </c>
    </row>
    <row r="50" spans="1:9" ht="12.75">
      <c r="A50" s="3">
        <f t="shared" si="5"/>
        <v>45</v>
      </c>
      <c r="B50" s="7">
        <v>304.73</v>
      </c>
      <c r="C50" s="7">
        <f>IF(B50="","",B50-H50)</f>
        <v>0.7100000000000364</v>
      </c>
      <c r="D50" s="8">
        <v>35.21</v>
      </c>
      <c r="E50" s="8">
        <f t="shared" si="4"/>
        <v>0.20000000000000284</v>
      </c>
      <c r="F50" s="8">
        <f t="shared" si="6"/>
        <v>-0.030000000000001137</v>
      </c>
      <c r="G50" s="9">
        <f t="shared" si="7"/>
        <v>0.0009000000000000682</v>
      </c>
      <c r="H50" s="7">
        <v>304.02</v>
      </c>
      <c r="I50" s="8">
        <v>35.01</v>
      </c>
    </row>
    <row r="51" spans="1:9" ht="12.75">
      <c r="A51" s="3">
        <f t="shared" si="5"/>
        <v>46</v>
      </c>
      <c r="B51" s="7">
        <v>304.47</v>
      </c>
      <c r="C51" s="7"/>
      <c r="D51" s="8">
        <v>34.63</v>
      </c>
      <c r="E51" s="8">
        <f t="shared" si="4"/>
        <v>0.21000000000000085</v>
      </c>
      <c r="F51" s="8">
        <f t="shared" si="6"/>
        <v>0.00999999999999801</v>
      </c>
      <c r="G51" s="9">
        <f t="shared" si="7"/>
        <v>9.999999999996021E-05</v>
      </c>
      <c r="H51" s="7">
        <v>303.84</v>
      </c>
      <c r="I51" s="8">
        <v>34.42</v>
      </c>
    </row>
    <row r="52" spans="1:9" ht="12.75">
      <c r="A52" s="3">
        <f t="shared" si="5"/>
        <v>47</v>
      </c>
      <c r="B52" s="7">
        <v>304.77</v>
      </c>
      <c r="C52" s="7"/>
      <c r="D52" s="8">
        <v>33.74</v>
      </c>
      <c r="E52" s="8">
        <f t="shared" si="4"/>
        <v>0.20000000000000284</v>
      </c>
      <c r="F52" s="8">
        <f t="shared" si="6"/>
        <v>-0.00999999999999801</v>
      </c>
      <c r="G52" s="9">
        <f t="shared" si="7"/>
        <v>9.999999999996021E-05</v>
      </c>
      <c r="H52" s="7">
        <v>304.12</v>
      </c>
      <c r="I52" s="8">
        <v>33.54</v>
      </c>
    </row>
    <row r="53" spans="1:9" ht="12.75">
      <c r="A53" s="3">
        <f t="shared" si="5"/>
        <v>48</v>
      </c>
      <c r="B53" s="7">
        <v>305.93</v>
      </c>
      <c r="C53" s="7"/>
      <c r="D53" s="8">
        <v>33.39</v>
      </c>
      <c r="E53" s="8">
        <f t="shared" si="4"/>
        <v>0.28999999999999915</v>
      </c>
      <c r="F53" s="8">
        <f t="shared" si="6"/>
        <v>0.0899999999999963</v>
      </c>
      <c r="G53" s="9">
        <f t="shared" si="7"/>
        <v>0.008099999999999335</v>
      </c>
      <c r="H53" s="7">
        <v>305.26</v>
      </c>
      <c r="I53" s="8">
        <v>33.1</v>
      </c>
    </row>
    <row r="54" spans="1:9" ht="12.75">
      <c r="A54" s="3">
        <f t="shared" si="5"/>
        <v>49</v>
      </c>
      <c r="B54" s="7">
        <v>306.95</v>
      </c>
      <c r="C54" s="7"/>
      <c r="D54" s="8">
        <v>33.58</v>
      </c>
      <c r="E54" s="8">
        <f t="shared" si="4"/>
        <v>0.18999999999999773</v>
      </c>
      <c r="F54" s="8">
        <f t="shared" si="6"/>
        <v>-0.10000000000000142</v>
      </c>
      <c r="G54" s="9">
        <f t="shared" si="7"/>
        <v>0.010000000000000285</v>
      </c>
      <c r="H54" s="7">
        <v>306.32</v>
      </c>
      <c r="I54" s="8">
        <v>33.39</v>
      </c>
    </row>
    <row r="55" spans="1:9" ht="12.75">
      <c r="A55" s="3">
        <f t="shared" si="5"/>
        <v>50</v>
      </c>
      <c r="B55" s="7">
        <v>306.9</v>
      </c>
      <c r="C55" s="7">
        <f>IF(B55="","",B55-H55)</f>
        <v>0.6399999999999864</v>
      </c>
      <c r="D55" s="8">
        <v>33.8</v>
      </c>
      <c r="E55" s="8">
        <f t="shared" si="4"/>
        <v>0.19999999999999574</v>
      </c>
      <c r="F55" s="8">
        <f t="shared" si="6"/>
        <v>0.00999999999999801</v>
      </c>
      <c r="G55" s="9">
        <f t="shared" si="7"/>
        <v>9.999999999996021E-05</v>
      </c>
      <c r="H55" s="7">
        <v>306.26</v>
      </c>
      <c r="I55" s="8">
        <v>33.6</v>
      </c>
    </row>
    <row r="56" spans="1:9" ht="12.75">
      <c r="A56" s="3">
        <f t="shared" si="5"/>
        <v>51</v>
      </c>
      <c r="B56" s="7">
        <v>307.21</v>
      </c>
      <c r="C56" s="7"/>
      <c r="D56" s="8">
        <v>33.8</v>
      </c>
      <c r="E56" s="8">
        <f t="shared" si="4"/>
        <v>0.1699999999999946</v>
      </c>
      <c r="F56" s="8">
        <f t="shared" si="6"/>
        <v>-0.030000000000001137</v>
      </c>
      <c r="G56" s="9">
        <f t="shared" si="7"/>
        <v>0.0009000000000000682</v>
      </c>
      <c r="H56" s="7">
        <v>306.59</v>
      </c>
      <c r="I56" s="8">
        <v>33.63</v>
      </c>
    </row>
    <row r="57" spans="1:9" ht="12.75">
      <c r="A57" s="3">
        <f t="shared" si="5"/>
        <v>52</v>
      </c>
      <c r="B57" s="7">
        <v>308.13</v>
      </c>
      <c r="C57" s="7"/>
      <c r="D57" s="8">
        <v>33.75</v>
      </c>
      <c r="E57" s="8">
        <f t="shared" si="4"/>
        <v>0.0799999999999983</v>
      </c>
      <c r="F57" s="8">
        <f t="shared" si="6"/>
        <v>-0.0899999999999963</v>
      </c>
      <c r="G57" s="9">
        <f t="shared" si="7"/>
        <v>0.008099999999999335</v>
      </c>
      <c r="H57" s="7">
        <v>307.44</v>
      </c>
      <c r="I57" s="8">
        <v>33.67</v>
      </c>
    </row>
    <row r="58" spans="1:9" ht="12.75">
      <c r="A58" s="3">
        <f t="shared" si="5"/>
        <v>53</v>
      </c>
      <c r="B58" s="7">
        <v>308.95</v>
      </c>
      <c r="C58" s="7"/>
      <c r="D58" s="8">
        <v>33.9</v>
      </c>
      <c r="E58" s="8">
        <f t="shared" si="4"/>
        <v>0.14000000000000057</v>
      </c>
      <c r="F58" s="8">
        <f t="shared" si="6"/>
        <v>0.060000000000002274</v>
      </c>
      <c r="G58" s="9">
        <f t="shared" si="7"/>
        <v>0.0036000000000002727</v>
      </c>
      <c r="H58" s="7">
        <v>308.26</v>
      </c>
      <c r="I58" s="8">
        <v>33.76</v>
      </c>
    </row>
    <row r="59" spans="1:9" ht="12.75">
      <c r="A59" s="3">
        <f t="shared" si="5"/>
        <v>54</v>
      </c>
      <c r="B59" s="7">
        <v>309.93</v>
      </c>
      <c r="C59" s="7"/>
      <c r="D59" s="8">
        <v>34.07</v>
      </c>
      <c r="E59" s="8">
        <f t="shared" si="4"/>
        <v>0.25</v>
      </c>
      <c r="F59" s="8">
        <f t="shared" si="6"/>
        <v>0.10999999999999943</v>
      </c>
      <c r="G59" s="9">
        <f t="shared" si="7"/>
        <v>0.012099999999999875</v>
      </c>
      <c r="H59" s="7">
        <v>309.21</v>
      </c>
      <c r="I59" s="8">
        <v>33.82</v>
      </c>
    </row>
    <row r="60" spans="1:9" ht="12.75">
      <c r="A60" s="3">
        <f t="shared" si="5"/>
        <v>55</v>
      </c>
      <c r="B60" s="7">
        <v>309.98</v>
      </c>
      <c r="C60" s="7">
        <f>IF(B60="","",B60-H60)</f>
        <v>0.6400000000000432</v>
      </c>
      <c r="D60" s="8">
        <v>34.65</v>
      </c>
      <c r="E60" s="8">
        <f t="shared" si="4"/>
        <v>0.269999999999996</v>
      </c>
      <c r="F60" s="8">
        <f t="shared" si="6"/>
        <v>0.01999999999999602</v>
      </c>
      <c r="G60" s="9">
        <f t="shared" si="7"/>
        <v>0.00039999999999984086</v>
      </c>
      <c r="H60" s="7">
        <v>309.34</v>
      </c>
      <c r="I60" s="8">
        <v>34.38</v>
      </c>
    </row>
    <row r="61" spans="1:9" ht="12.75">
      <c r="A61" s="3">
        <f t="shared" si="5"/>
        <v>56</v>
      </c>
      <c r="B61" s="7">
        <v>307.21</v>
      </c>
      <c r="C61" s="7"/>
      <c r="D61" s="8">
        <v>33.8</v>
      </c>
      <c r="E61" s="8">
        <f aca="true" t="shared" si="8" ref="E61:E75">IF(D61="","",D61-I61)</f>
        <v>0.1699999999999946</v>
      </c>
      <c r="F61" s="8">
        <f aca="true" t="shared" si="9" ref="F61:F75">IF(E60="","",IF(E61="","",E61-E60))</f>
        <v>-0.10000000000000142</v>
      </c>
      <c r="G61" s="9">
        <f t="shared" si="7"/>
        <v>0.010000000000000285</v>
      </c>
      <c r="H61" s="7">
        <v>306.59</v>
      </c>
      <c r="I61" s="8">
        <v>33.63</v>
      </c>
    </row>
    <row r="62" spans="1:9" ht="12.75">
      <c r="A62" s="3">
        <f t="shared" si="5"/>
        <v>57</v>
      </c>
      <c r="B62" s="7">
        <v>308.13</v>
      </c>
      <c r="C62" s="7"/>
      <c r="D62" s="8">
        <v>33.75</v>
      </c>
      <c r="E62" s="8">
        <f t="shared" si="8"/>
        <v>0.0799999999999983</v>
      </c>
      <c r="F62" s="8">
        <f t="shared" si="9"/>
        <v>-0.0899999999999963</v>
      </c>
      <c r="G62" s="9">
        <f t="shared" si="7"/>
        <v>0.008099999999999335</v>
      </c>
      <c r="H62" s="7">
        <v>307.44</v>
      </c>
      <c r="I62" s="8">
        <v>33.67</v>
      </c>
    </row>
    <row r="63" spans="1:9" ht="12.75">
      <c r="A63" s="3">
        <f t="shared" si="5"/>
        <v>58</v>
      </c>
      <c r="B63" s="7">
        <v>308.95</v>
      </c>
      <c r="C63" s="7"/>
      <c r="D63" s="8">
        <v>33.9</v>
      </c>
      <c r="E63" s="8">
        <f t="shared" si="8"/>
        <v>0.14000000000000057</v>
      </c>
      <c r="F63" s="8">
        <f t="shared" si="9"/>
        <v>0.060000000000002274</v>
      </c>
      <c r="G63" s="9">
        <f t="shared" si="7"/>
        <v>0.0036000000000002727</v>
      </c>
      <c r="H63" s="7">
        <v>308.26</v>
      </c>
      <c r="I63" s="8">
        <v>33.76</v>
      </c>
    </row>
    <row r="64" spans="1:9" ht="12.75">
      <c r="A64" s="3">
        <f t="shared" si="5"/>
        <v>59</v>
      </c>
      <c r="B64" s="7">
        <v>309.93</v>
      </c>
      <c r="C64" s="7"/>
      <c r="D64" s="8">
        <v>34.07</v>
      </c>
      <c r="E64" s="8">
        <f t="shared" si="8"/>
        <v>0.25</v>
      </c>
      <c r="F64" s="8">
        <f t="shared" si="9"/>
        <v>0.10999999999999943</v>
      </c>
      <c r="G64" s="9">
        <f t="shared" si="7"/>
        <v>0.012099999999999875</v>
      </c>
      <c r="H64" s="7">
        <v>309.21</v>
      </c>
      <c r="I64" s="8">
        <v>33.82</v>
      </c>
    </row>
    <row r="65" spans="1:9" ht="12.75">
      <c r="A65" s="3">
        <f t="shared" si="5"/>
        <v>60</v>
      </c>
      <c r="B65" s="7">
        <v>309.98</v>
      </c>
      <c r="C65" s="7">
        <f>IF(B65="","",B65-H65)</f>
        <v>0.6400000000000432</v>
      </c>
      <c r="D65" s="8">
        <v>34.65</v>
      </c>
      <c r="E65" s="8">
        <f t="shared" si="8"/>
        <v>0.269999999999996</v>
      </c>
      <c r="F65" s="8">
        <f t="shared" si="9"/>
        <v>0.01999999999999602</v>
      </c>
      <c r="G65" s="9">
        <f t="shared" si="7"/>
        <v>0.00039999999999984086</v>
      </c>
      <c r="H65" s="7">
        <v>309.34</v>
      </c>
      <c r="I65" s="8">
        <v>34.38</v>
      </c>
    </row>
    <row r="66" spans="1:9" ht="12.75">
      <c r="A66" s="3">
        <f t="shared" si="5"/>
        <v>61</v>
      </c>
      <c r="B66" s="7">
        <v>304.47</v>
      </c>
      <c r="C66" s="7"/>
      <c r="D66" s="8">
        <v>34.63</v>
      </c>
      <c r="E66" s="8">
        <f t="shared" si="8"/>
        <v>0.21000000000000085</v>
      </c>
      <c r="F66" s="8">
        <f t="shared" si="9"/>
        <v>-0.05999999999999517</v>
      </c>
      <c r="G66" s="9">
        <f t="shared" si="7"/>
        <v>0.00359999999999942</v>
      </c>
      <c r="H66" s="7">
        <v>303.84</v>
      </c>
      <c r="I66" s="8">
        <v>34.42</v>
      </c>
    </row>
    <row r="67" spans="1:9" ht="12.75">
      <c r="A67" s="3">
        <f t="shared" si="5"/>
        <v>62</v>
      </c>
      <c r="B67" s="7">
        <v>304.77</v>
      </c>
      <c r="C67" s="7"/>
      <c r="D67" s="8">
        <v>33.74</v>
      </c>
      <c r="E67" s="8">
        <f t="shared" si="8"/>
        <v>0.20000000000000284</v>
      </c>
      <c r="F67" s="8">
        <f t="shared" si="9"/>
        <v>-0.00999999999999801</v>
      </c>
      <c r="G67" s="9">
        <f t="shared" si="7"/>
        <v>9.999999999996021E-05</v>
      </c>
      <c r="H67" s="7">
        <v>304.12</v>
      </c>
      <c r="I67" s="8">
        <v>33.54</v>
      </c>
    </row>
    <row r="68" spans="1:9" ht="12.75">
      <c r="A68" s="3">
        <f t="shared" si="5"/>
        <v>63</v>
      </c>
      <c r="B68" s="7">
        <v>305.93</v>
      </c>
      <c r="C68" s="7"/>
      <c r="D68" s="8">
        <v>33.5</v>
      </c>
      <c r="E68" s="8">
        <f t="shared" si="8"/>
        <v>0.3999999999999986</v>
      </c>
      <c r="F68" s="8">
        <f t="shared" si="9"/>
        <v>0.19999999999999574</v>
      </c>
      <c r="G68" s="9">
        <f t="shared" si="7"/>
        <v>0.039999999999998294</v>
      </c>
      <c r="H68" s="7">
        <v>305.26</v>
      </c>
      <c r="I68" s="8">
        <v>33.1</v>
      </c>
    </row>
    <row r="69" spans="1:9" ht="12.75">
      <c r="A69" s="3">
        <f t="shared" si="5"/>
        <v>64</v>
      </c>
      <c r="B69" s="7">
        <v>306.95</v>
      </c>
      <c r="C69" s="7"/>
      <c r="D69" s="8">
        <v>33.6</v>
      </c>
      <c r="E69" s="8">
        <f t="shared" si="8"/>
        <v>0.21000000000000085</v>
      </c>
      <c r="F69" s="8">
        <f t="shared" si="9"/>
        <v>-0.18999999999999773</v>
      </c>
      <c r="G69" s="9">
        <f t="shared" si="7"/>
        <v>0.03609999999999913</v>
      </c>
      <c r="H69" s="7">
        <v>306.32</v>
      </c>
      <c r="I69" s="8">
        <v>33.39</v>
      </c>
    </row>
    <row r="70" spans="1:9" ht="12.75">
      <c r="A70" s="3">
        <f t="shared" si="5"/>
        <v>65</v>
      </c>
      <c r="B70" s="7">
        <v>306.9</v>
      </c>
      <c r="C70" s="7">
        <f>IF(B70="","",B70-H70)</f>
        <v>0.6399999999999864</v>
      </c>
      <c r="D70" s="8">
        <v>33.8</v>
      </c>
      <c r="E70" s="8">
        <f t="shared" si="8"/>
        <v>0.19999999999999574</v>
      </c>
      <c r="F70" s="8">
        <f t="shared" si="9"/>
        <v>-0.010000000000005116</v>
      </c>
      <c r="G70" s="9">
        <f t="shared" si="7"/>
        <v>0.00010000000000010231</v>
      </c>
      <c r="H70" s="7">
        <v>306.26</v>
      </c>
      <c r="I70" s="8">
        <v>33.6</v>
      </c>
    </row>
    <row r="71" spans="1:9" ht="12.75">
      <c r="A71" s="3">
        <f t="shared" si="5"/>
        <v>66</v>
      </c>
      <c r="B71" s="7">
        <v>307.21</v>
      </c>
      <c r="C71" s="7"/>
      <c r="D71" s="8">
        <v>33.8</v>
      </c>
      <c r="E71" s="8">
        <f t="shared" si="8"/>
        <v>0.1699999999999946</v>
      </c>
      <c r="F71" s="8">
        <f t="shared" si="9"/>
        <v>-0.030000000000001137</v>
      </c>
      <c r="G71" s="9">
        <f t="shared" si="7"/>
        <v>0.0009000000000000682</v>
      </c>
      <c r="H71" s="7">
        <v>306.59</v>
      </c>
      <c r="I71" s="8">
        <v>33.63</v>
      </c>
    </row>
    <row r="72" spans="1:9" ht="12.75">
      <c r="A72" s="3">
        <f t="shared" si="5"/>
        <v>67</v>
      </c>
      <c r="B72" s="7">
        <v>308.13</v>
      </c>
      <c r="C72" s="7"/>
      <c r="D72" s="8">
        <v>33.75</v>
      </c>
      <c r="E72" s="8">
        <f t="shared" si="8"/>
        <v>0.0799999999999983</v>
      </c>
      <c r="F72" s="8">
        <f t="shared" si="9"/>
        <v>-0.0899999999999963</v>
      </c>
      <c r="G72" s="9">
        <f t="shared" si="7"/>
        <v>0.008099999999999335</v>
      </c>
      <c r="H72" s="7">
        <v>307.44</v>
      </c>
      <c r="I72" s="8">
        <v>33.67</v>
      </c>
    </row>
    <row r="73" spans="1:9" ht="12.75">
      <c r="A73" s="3">
        <f t="shared" si="5"/>
        <v>68</v>
      </c>
      <c r="B73" s="7">
        <v>308.95</v>
      </c>
      <c r="C73" s="7"/>
      <c r="D73" s="8">
        <v>33.9</v>
      </c>
      <c r="E73" s="8">
        <f t="shared" si="8"/>
        <v>0.14000000000000057</v>
      </c>
      <c r="F73" s="8">
        <f t="shared" si="9"/>
        <v>0.060000000000002274</v>
      </c>
      <c r="G73" s="9">
        <f t="shared" si="7"/>
        <v>0.0036000000000002727</v>
      </c>
      <c r="H73" s="7">
        <v>308.26</v>
      </c>
      <c r="I73" s="8">
        <v>33.76</v>
      </c>
    </row>
    <row r="74" spans="1:9" ht="12.75">
      <c r="A74" s="3">
        <f t="shared" si="5"/>
        <v>69</v>
      </c>
      <c r="B74" s="7">
        <v>309.93</v>
      </c>
      <c r="C74" s="7"/>
      <c r="D74" s="8">
        <v>34.07</v>
      </c>
      <c r="E74" s="8">
        <f t="shared" si="8"/>
        <v>0.25</v>
      </c>
      <c r="F74" s="8">
        <f t="shared" si="9"/>
        <v>0.10999999999999943</v>
      </c>
      <c r="G74" s="9">
        <f t="shared" si="7"/>
        <v>0.012099999999999875</v>
      </c>
      <c r="H74" s="7">
        <v>309.21</v>
      </c>
      <c r="I74" s="8">
        <v>33.82</v>
      </c>
    </row>
    <row r="75" spans="1:9" ht="12.75">
      <c r="A75" s="3">
        <f t="shared" si="5"/>
        <v>70</v>
      </c>
      <c r="B75" s="7">
        <v>309.98</v>
      </c>
      <c r="C75" s="7">
        <f>IF(B75="","",B75-H75)</f>
        <v>0.6400000000000432</v>
      </c>
      <c r="D75" s="8">
        <v>34.65</v>
      </c>
      <c r="E75" s="8">
        <f t="shared" si="8"/>
        <v>0.269999999999996</v>
      </c>
      <c r="F75" s="8">
        <f t="shared" si="9"/>
        <v>0.01999999999999602</v>
      </c>
      <c r="G75" s="9">
        <f t="shared" si="7"/>
        <v>0.00039999999999984086</v>
      </c>
      <c r="H75" s="7">
        <v>309.34</v>
      </c>
      <c r="I75" s="8">
        <v>34.38</v>
      </c>
    </row>
    <row r="76" spans="1:9" ht="12.75">
      <c r="A76" s="3">
        <f t="shared" si="5"/>
        <v>71</v>
      </c>
      <c r="B76" s="7">
        <v>307.21</v>
      </c>
      <c r="C76" s="7"/>
      <c r="D76" s="8">
        <v>33.8</v>
      </c>
      <c r="E76" s="8">
        <f aca="true" t="shared" si="10" ref="E76:E95">IF(D76="","",D76-I76)</f>
        <v>0.1699999999999946</v>
      </c>
      <c r="F76" s="8">
        <f aca="true" t="shared" si="11" ref="F76:F95">IF(E75="","",IF(E76="","",E76-E75))</f>
        <v>-0.10000000000000142</v>
      </c>
      <c r="G76" s="9">
        <f t="shared" si="7"/>
        <v>0.010000000000000285</v>
      </c>
      <c r="H76" s="7">
        <v>306.59</v>
      </c>
      <c r="I76" s="8">
        <v>33.63</v>
      </c>
    </row>
    <row r="77" spans="1:9" ht="12.75">
      <c r="A77" s="3">
        <f t="shared" si="5"/>
        <v>72</v>
      </c>
      <c r="B77" s="7">
        <v>308.13</v>
      </c>
      <c r="C77" s="7"/>
      <c r="D77" s="8">
        <v>33.75</v>
      </c>
      <c r="E77" s="8">
        <f t="shared" si="10"/>
        <v>0.0799999999999983</v>
      </c>
      <c r="F77" s="8">
        <f t="shared" si="11"/>
        <v>-0.0899999999999963</v>
      </c>
      <c r="G77" s="9">
        <f t="shared" si="7"/>
        <v>0.008099999999999335</v>
      </c>
      <c r="H77" s="7">
        <v>307.44</v>
      </c>
      <c r="I77" s="8">
        <v>33.67</v>
      </c>
    </row>
    <row r="78" spans="1:9" ht="12.75">
      <c r="A78" s="3">
        <f t="shared" si="5"/>
        <v>73</v>
      </c>
      <c r="B78" s="7">
        <v>308.95</v>
      </c>
      <c r="C78" s="7"/>
      <c r="D78" s="8">
        <v>33.9</v>
      </c>
      <c r="E78" s="8">
        <f t="shared" si="10"/>
        <v>0.14000000000000057</v>
      </c>
      <c r="F78" s="8">
        <f t="shared" si="11"/>
        <v>0.060000000000002274</v>
      </c>
      <c r="G78" s="9">
        <f t="shared" si="7"/>
        <v>0.0036000000000002727</v>
      </c>
      <c r="H78" s="7">
        <v>308.26</v>
      </c>
      <c r="I78" s="8">
        <v>33.76</v>
      </c>
    </row>
    <row r="79" spans="1:9" ht="12.75">
      <c r="A79" s="3">
        <f t="shared" si="5"/>
        <v>74</v>
      </c>
      <c r="B79" s="7">
        <v>309.93</v>
      </c>
      <c r="C79" s="7"/>
      <c r="D79" s="8">
        <v>34.07</v>
      </c>
      <c r="E79" s="8">
        <f t="shared" si="10"/>
        <v>0.25</v>
      </c>
      <c r="F79" s="8">
        <f t="shared" si="11"/>
        <v>0.10999999999999943</v>
      </c>
      <c r="G79" s="9">
        <f t="shared" si="7"/>
        <v>0.012099999999999875</v>
      </c>
      <c r="H79" s="7">
        <v>309.21</v>
      </c>
      <c r="I79" s="8">
        <v>33.82</v>
      </c>
    </row>
    <row r="80" spans="1:9" ht="12.75">
      <c r="A80" s="3">
        <f t="shared" si="5"/>
        <v>75</v>
      </c>
      <c r="B80" s="7">
        <v>309.98</v>
      </c>
      <c r="C80" s="7">
        <f>IF(B80="","",B80-H80)</f>
        <v>0.6400000000000432</v>
      </c>
      <c r="D80" s="8">
        <v>34.65</v>
      </c>
      <c r="E80" s="8">
        <f t="shared" si="10"/>
        <v>0.269999999999996</v>
      </c>
      <c r="F80" s="8">
        <f t="shared" si="11"/>
        <v>0.01999999999999602</v>
      </c>
      <c r="G80" s="9">
        <f t="shared" si="7"/>
        <v>0.00039999999999984086</v>
      </c>
      <c r="H80" s="7">
        <v>309.34</v>
      </c>
      <c r="I80" s="8">
        <v>34.38</v>
      </c>
    </row>
    <row r="81" spans="1:9" ht="12.75">
      <c r="A81" s="3">
        <f t="shared" si="5"/>
        <v>76</v>
      </c>
      <c r="B81" s="7">
        <v>304.47</v>
      </c>
      <c r="C81" s="7"/>
      <c r="D81" s="8">
        <v>34.63</v>
      </c>
      <c r="E81" s="8">
        <f t="shared" si="10"/>
        <v>0.21000000000000085</v>
      </c>
      <c r="F81" s="8">
        <f t="shared" si="11"/>
        <v>-0.05999999999999517</v>
      </c>
      <c r="G81" s="9">
        <f t="shared" si="7"/>
        <v>0.00359999999999942</v>
      </c>
      <c r="H81" s="7">
        <v>303.84</v>
      </c>
      <c r="I81" s="8">
        <v>34.42</v>
      </c>
    </row>
    <row r="82" spans="1:9" ht="12.75">
      <c r="A82" s="3">
        <f t="shared" si="5"/>
        <v>77</v>
      </c>
      <c r="B82" s="7">
        <v>304.77</v>
      </c>
      <c r="C82" s="7"/>
      <c r="D82" s="8">
        <v>33.74</v>
      </c>
      <c r="E82" s="8">
        <f t="shared" si="10"/>
        <v>0.20000000000000284</v>
      </c>
      <c r="F82" s="8">
        <f t="shared" si="11"/>
        <v>-0.00999999999999801</v>
      </c>
      <c r="G82" s="9">
        <f t="shared" si="7"/>
        <v>9.999999999996021E-05</v>
      </c>
      <c r="H82" s="7">
        <v>304.12</v>
      </c>
      <c r="I82" s="8">
        <v>33.54</v>
      </c>
    </row>
    <row r="83" spans="1:9" ht="12.75">
      <c r="A83" s="3">
        <f t="shared" si="5"/>
        <v>78</v>
      </c>
      <c r="B83" s="7">
        <v>305.93</v>
      </c>
      <c r="C83" s="7"/>
      <c r="D83" s="8">
        <v>33.39</v>
      </c>
      <c r="E83" s="8">
        <f t="shared" si="10"/>
        <v>0.28999999999999915</v>
      </c>
      <c r="F83" s="8">
        <f t="shared" si="11"/>
        <v>0.0899999999999963</v>
      </c>
      <c r="G83" s="9">
        <f t="shared" si="7"/>
        <v>0.008099999999999335</v>
      </c>
      <c r="H83" s="7">
        <v>305.26</v>
      </c>
      <c r="I83" s="8">
        <v>33.1</v>
      </c>
    </row>
    <row r="84" spans="1:9" ht="12.75">
      <c r="A84" s="3">
        <f t="shared" si="5"/>
        <v>79</v>
      </c>
      <c r="B84" s="7">
        <v>306.95</v>
      </c>
      <c r="C84" s="7"/>
      <c r="D84" s="8">
        <v>33.58</v>
      </c>
      <c r="E84" s="8">
        <f t="shared" si="10"/>
        <v>0.18999999999999773</v>
      </c>
      <c r="F84" s="8">
        <f t="shared" si="11"/>
        <v>-0.10000000000000142</v>
      </c>
      <c r="G84" s="9">
        <f t="shared" si="7"/>
        <v>0.010000000000000285</v>
      </c>
      <c r="H84" s="7">
        <v>306.32</v>
      </c>
      <c r="I84" s="8">
        <v>33.39</v>
      </c>
    </row>
    <row r="85" spans="1:9" ht="12.75">
      <c r="A85" s="3">
        <f t="shared" si="5"/>
        <v>80</v>
      </c>
      <c r="B85" s="7">
        <v>306.9</v>
      </c>
      <c r="C85" s="7">
        <f>IF(B85="","",B85-H85)</f>
        <v>0.6399999999999864</v>
      </c>
      <c r="D85" s="8">
        <v>33.8</v>
      </c>
      <c r="E85" s="8">
        <f t="shared" si="10"/>
        <v>0.19999999999999574</v>
      </c>
      <c r="F85" s="8">
        <f t="shared" si="11"/>
        <v>0.00999999999999801</v>
      </c>
      <c r="G85" s="9">
        <f t="shared" si="7"/>
        <v>9.999999999996021E-05</v>
      </c>
      <c r="H85" s="7">
        <v>306.26</v>
      </c>
      <c r="I85" s="8">
        <v>33.6</v>
      </c>
    </row>
    <row r="86" spans="1:9" ht="12.75">
      <c r="A86" s="3">
        <f t="shared" si="5"/>
        <v>81</v>
      </c>
      <c r="B86" s="7">
        <v>307.21</v>
      </c>
      <c r="C86" s="7"/>
      <c r="D86" s="8">
        <v>33.8</v>
      </c>
      <c r="E86" s="8">
        <f t="shared" si="10"/>
        <v>0.1699999999999946</v>
      </c>
      <c r="F86" s="8">
        <f t="shared" si="11"/>
        <v>-0.030000000000001137</v>
      </c>
      <c r="G86" s="9">
        <f t="shared" si="7"/>
        <v>0.0009000000000000682</v>
      </c>
      <c r="H86" s="7">
        <v>306.59</v>
      </c>
      <c r="I86" s="8">
        <v>33.63</v>
      </c>
    </row>
    <row r="87" spans="1:9" ht="12.75">
      <c r="A87" s="3">
        <f t="shared" si="5"/>
        <v>82</v>
      </c>
      <c r="B87" s="7">
        <v>308.13</v>
      </c>
      <c r="C87" s="7"/>
      <c r="D87" s="8">
        <v>33.75</v>
      </c>
      <c r="E87" s="8">
        <f t="shared" si="10"/>
        <v>0.0799999999999983</v>
      </c>
      <c r="F87" s="8">
        <f t="shared" si="11"/>
        <v>-0.0899999999999963</v>
      </c>
      <c r="G87" s="9">
        <f t="shared" si="7"/>
        <v>0.008099999999999335</v>
      </c>
      <c r="H87" s="7">
        <v>307.44</v>
      </c>
      <c r="I87" s="8">
        <v>33.67</v>
      </c>
    </row>
    <row r="88" spans="1:9" ht="12.75">
      <c r="A88" s="3">
        <f t="shared" si="5"/>
        <v>83</v>
      </c>
      <c r="B88" s="7">
        <v>308.95</v>
      </c>
      <c r="C88" s="7"/>
      <c r="D88" s="8">
        <v>33.9</v>
      </c>
      <c r="E88" s="8">
        <f t="shared" si="10"/>
        <v>0.14000000000000057</v>
      </c>
      <c r="F88" s="8">
        <f t="shared" si="11"/>
        <v>0.060000000000002274</v>
      </c>
      <c r="G88" s="9">
        <f t="shared" si="7"/>
        <v>0.0036000000000002727</v>
      </c>
      <c r="H88" s="7">
        <v>308.26</v>
      </c>
      <c r="I88" s="8">
        <v>33.76</v>
      </c>
    </row>
    <row r="89" spans="1:9" ht="12.75">
      <c r="A89" s="3">
        <f t="shared" si="5"/>
        <v>84</v>
      </c>
      <c r="B89" s="7">
        <v>309.93</v>
      </c>
      <c r="C89" s="7"/>
      <c r="D89" s="8">
        <v>34.07</v>
      </c>
      <c r="E89" s="8">
        <f t="shared" si="10"/>
        <v>0.25</v>
      </c>
      <c r="F89" s="8">
        <f t="shared" si="11"/>
        <v>0.10999999999999943</v>
      </c>
      <c r="G89" s="9">
        <f t="shared" si="7"/>
        <v>0.012099999999999875</v>
      </c>
      <c r="H89" s="7">
        <v>309.21</v>
      </c>
      <c r="I89" s="8">
        <v>33.82</v>
      </c>
    </row>
    <row r="90" spans="1:9" ht="12.75">
      <c r="A90" s="3">
        <f t="shared" si="5"/>
        <v>85</v>
      </c>
      <c r="B90" s="7">
        <v>309.98</v>
      </c>
      <c r="C90" s="7">
        <f>IF(B90="","",B90-H90)</f>
        <v>0.6400000000000432</v>
      </c>
      <c r="D90" s="8">
        <v>34.65</v>
      </c>
      <c r="E90" s="8">
        <f t="shared" si="10"/>
        <v>0.269999999999996</v>
      </c>
      <c r="F90" s="8">
        <f t="shared" si="11"/>
        <v>0.01999999999999602</v>
      </c>
      <c r="G90" s="9">
        <f t="shared" si="7"/>
        <v>0.00039999999999984086</v>
      </c>
      <c r="H90" s="7">
        <v>309.34</v>
      </c>
      <c r="I90" s="8">
        <v>34.38</v>
      </c>
    </row>
    <row r="91" spans="1:9" ht="12.75">
      <c r="A91" s="3">
        <f t="shared" si="5"/>
        <v>86</v>
      </c>
      <c r="B91" s="7">
        <v>307.21</v>
      </c>
      <c r="C91" s="7"/>
      <c r="D91" s="8">
        <v>33.8</v>
      </c>
      <c r="E91" s="8">
        <f t="shared" si="10"/>
        <v>0.1699999999999946</v>
      </c>
      <c r="F91" s="8">
        <f t="shared" si="11"/>
        <v>-0.10000000000000142</v>
      </c>
      <c r="G91" s="9">
        <f t="shared" si="7"/>
        <v>0.010000000000000285</v>
      </c>
      <c r="H91" s="7">
        <v>306.59</v>
      </c>
      <c r="I91" s="8">
        <v>33.63</v>
      </c>
    </row>
    <row r="92" spans="1:9" ht="12.75">
      <c r="A92" s="3">
        <f t="shared" si="5"/>
        <v>87</v>
      </c>
      <c r="B92" s="7">
        <v>308.13</v>
      </c>
      <c r="C92" s="7"/>
      <c r="D92" s="8">
        <v>33.75</v>
      </c>
      <c r="E92" s="8">
        <f t="shared" si="10"/>
        <v>0.0799999999999983</v>
      </c>
      <c r="F92" s="8">
        <f t="shared" si="11"/>
        <v>-0.0899999999999963</v>
      </c>
      <c r="G92" s="9">
        <f t="shared" si="7"/>
        <v>0.008099999999999335</v>
      </c>
      <c r="H92" s="7">
        <v>307.44</v>
      </c>
      <c r="I92" s="8">
        <v>33.67</v>
      </c>
    </row>
    <row r="93" spans="1:9" ht="12.75">
      <c r="A93" s="3">
        <f t="shared" si="5"/>
        <v>88</v>
      </c>
      <c r="B93" s="7">
        <v>308.95</v>
      </c>
      <c r="C93" s="7"/>
      <c r="D93" s="8">
        <v>33.9</v>
      </c>
      <c r="E93" s="8">
        <f t="shared" si="10"/>
        <v>0.14000000000000057</v>
      </c>
      <c r="F93" s="8">
        <f t="shared" si="11"/>
        <v>0.060000000000002274</v>
      </c>
      <c r="G93" s="9">
        <f t="shared" si="7"/>
        <v>0.0036000000000002727</v>
      </c>
      <c r="H93" s="7">
        <v>308.26</v>
      </c>
      <c r="I93" s="8">
        <v>33.76</v>
      </c>
    </row>
    <row r="94" spans="1:9" ht="12.75">
      <c r="A94" s="3">
        <f t="shared" si="5"/>
        <v>89</v>
      </c>
      <c r="B94" s="7">
        <v>309.93</v>
      </c>
      <c r="C94" s="7"/>
      <c r="D94" s="8">
        <v>34.07</v>
      </c>
      <c r="E94" s="8">
        <f t="shared" si="10"/>
        <v>0.25</v>
      </c>
      <c r="F94" s="8">
        <f t="shared" si="11"/>
        <v>0.10999999999999943</v>
      </c>
      <c r="G94" s="9">
        <f t="shared" si="7"/>
        <v>0.012099999999999875</v>
      </c>
      <c r="H94" s="7">
        <v>309.21</v>
      </c>
      <c r="I94" s="8">
        <v>33.82</v>
      </c>
    </row>
    <row r="95" spans="1:9" ht="12.75">
      <c r="A95" s="3">
        <f t="shared" si="5"/>
        <v>90</v>
      </c>
      <c r="B95" s="7">
        <v>309.98</v>
      </c>
      <c r="C95" s="7">
        <f>IF(B95="","",B95-H95)</f>
        <v>0.6400000000000432</v>
      </c>
      <c r="D95" s="8">
        <v>34.65</v>
      </c>
      <c r="E95" s="8">
        <f t="shared" si="10"/>
        <v>0.269999999999996</v>
      </c>
      <c r="F95" s="8">
        <f t="shared" si="11"/>
        <v>0.01999999999999602</v>
      </c>
      <c r="G95" s="9">
        <f t="shared" si="7"/>
        <v>0.00039999999999984086</v>
      </c>
      <c r="H95" s="7">
        <v>309.34</v>
      </c>
      <c r="I95" s="8">
        <v>34.38</v>
      </c>
    </row>
    <row r="96" spans="1:9" ht="12.75">
      <c r="A96" s="3">
        <f t="shared" si="5"/>
        <v>91</v>
      </c>
      <c r="B96" s="7">
        <v>307.21</v>
      </c>
      <c r="C96" s="7"/>
      <c r="D96" s="8">
        <v>33.8</v>
      </c>
      <c r="E96" s="8">
        <f aca="true" t="shared" si="12" ref="E96:E110">IF(D96="","",D96-I96)</f>
        <v>0.1699999999999946</v>
      </c>
      <c r="F96" s="8">
        <f aca="true" t="shared" si="13" ref="F96:F110">IF(E95="","",IF(E96="","",E96-E95))</f>
        <v>-0.10000000000000142</v>
      </c>
      <c r="G96" s="9">
        <f t="shared" si="7"/>
        <v>0.010000000000000285</v>
      </c>
      <c r="H96" s="7">
        <v>306.59</v>
      </c>
      <c r="I96" s="8">
        <v>33.63</v>
      </c>
    </row>
    <row r="97" spans="1:9" ht="12.75">
      <c r="A97" s="3">
        <f t="shared" si="5"/>
        <v>92</v>
      </c>
      <c r="B97" s="7">
        <v>308.13</v>
      </c>
      <c r="C97" s="7"/>
      <c r="D97" s="8">
        <v>33.75</v>
      </c>
      <c r="E97" s="8">
        <f t="shared" si="12"/>
        <v>0.0799999999999983</v>
      </c>
      <c r="F97" s="8">
        <f t="shared" si="13"/>
        <v>-0.0899999999999963</v>
      </c>
      <c r="G97" s="9">
        <f t="shared" si="7"/>
        <v>0.008099999999999335</v>
      </c>
      <c r="H97" s="7">
        <v>307.44</v>
      </c>
      <c r="I97" s="8">
        <v>33.67</v>
      </c>
    </row>
    <row r="98" spans="1:9" ht="12.75">
      <c r="A98" s="3">
        <f t="shared" si="5"/>
        <v>93</v>
      </c>
      <c r="B98" s="7">
        <v>308.95</v>
      </c>
      <c r="C98" s="7"/>
      <c r="D98" s="8">
        <v>33.9</v>
      </c>
      <c r="E98" s="8">
        <f t="shared" si="12"/>
        <v>0.14000000000000057</v>
      </c>
      <c r="F98" s="8">
        <f t="shared" si="13"/>
        <v>0.060000000000002274</v>
      </c>
      <c r="G98" s="9">
        <f t="shared" si="7"/>
        <v>0.0036000000000002727</v>
      </c>
      <c r="H98" s="7">
        <v>308.26</v>
      </c>
      <c r="I98" s="8">
        <v>33.76</v>
      </c>
    </row>
    <row r="99" spans="1:9" ht="12.75">
      <c r="A99" s="3">
        <f t="shared" si="5"/>
        <v>94</v>
      </c>
      <c r="B99" s="7">
        <v>309.93</v>
      </c>
      <c r="C99" s="7"/>
      <c r="D99" s="8">
        <v>34.07</v>
      </c>
      <c r="E99" s="8">
        <f t="shared" si="12"/>
        <v>0.25</v>
      </c>
      <c r="F99" s="8">
        <f t="shared" si="13"/>
        <v>0.10999999999999943</v>
      </c>
      <c r="G99" s="9">
        <f t="shared" si="7"/>
        <v>0.012099999999999875</v>
      </c>
      <c r="H99" s="7">
        <v>309.21</v>
      </c>
      <c r="I99" s="8">
        <v>33.82</v>
      </c>
    </row>
    <row r="100" spans="1:9" ht="12.75">
      <c r="A100" s="3">
        <f t="shared" si="5"/>
        <v>95</v>
      </c>
      <c r="B100" s="7">
        <v>309.98</v>
      </c>
      <c r="C100" s="7">
        <f>IF(B100="","",B100-H100)</f>
        <v>0.6400000000000432</v>
      </c>
      <c r="D100" s="8">
        <v>34.65</v>
      </c>
      <c r="E100" s="8">
        <f t="shared" si="12"/>
        <v>0.269999999999996</v>
      </c>
      <c r="F100" s="8">
        <f t="shared" si="13"/>
        <v>0.01999999999999602</v>
      </c>
      <c r="G100" s="9">
        <f t="shared" si="7"/>
        <v>0.00039999999999984086</v>
      </c>
      <c r="H100" s="7">
        <v>309.34</v>
      </c>
      <c r="I100" s="8">
        <v>34.38</v>
      </c>
    </row>
    <row r="101" spans="1:9" ht="12.75">
      <c r="A101" s="3">
        <f aca="true" t="shared" si="14" ref="A101:A110">A100+1</f>
        <v>96</v>
      </c>
      <c r="B101" s="7">
        <v>307.21</v>
      </c>
      <c r="C101" s="7"/>
      <c r="D101" s="8">
        <v>33.8</v>
      </c>
      <c r="E101" s="8">
        <f t="shared" si="12"/>
        <v>0.1699999999999946</v>
      </c>
      <c r="F101" s="8">
        <f t="shared" si="13"/>
        <v>-0.10000000000000142</v>
      </c>
      <c r="G101" s="9">
        <f t="shared" si="7"/>
        <v>0.010000000000000285</v>
      </c>
      <c r="H101" s="7">
        <v>306.59</v>
      </c>
      <c r="I101" s="8">
        <v>33.63</v>
      </c>
    </row>
    <row r="102" spans="1:9" ht="12.75">
      <c r="A102" s="3">
        <f t="shared" si="14"/>
        <v>97</v>
      </c>
      <c r="B102" s="7">
        <v>308.13</v>
      </c>
      <c r="C102" s="7"/>
      <c r="D102" s="8">
        <v>33.75</v>
      </c>
      <c r="E102" s="8">
        <f t="shared" si="12"/>
        <v>0.0799999999999983</v>
      </c>
      <c r="F102" s="8">
        <f t="shared" si="13"/>
        <v>-0.0899999999999963</v>
      </c>
      <c r="G102" s="9">
        <f t="shared" si="7"/>
        <v>0.008099999999999335</v>
      </c>
      <c r="H102" s="7">
        <v>307.44</v>
      </c>
      <c r="I102" s="8">
        <v>33.67</v>
      </c>
    </row>
    <row r="103" spans="1:9" ht="12.75">
      <c r="A103" s="3">
        <f t="shared" si="14"/>
        <v>98</v>
      </c>
      <c r="B103" s="7">
        <v>308.95</v>
      </c>
      <c r="C103" s="7"/>
      <c r="D103" s="8">
        <v>33.9</v>
      </c>
      <c r="E103" s="8">
        <f t="shared" si="12"/>
        <v>0.14000000000000057</v>
      </c>
      <c r="F103" s="8">
        <f t="shared" si="13"/>
        <v>0.060000000000002274</v>
      </c>
      <c r="G103" s="9">
        <f t="shared" si="7"/>
        <v>0.0036000000000002727</v>
      </c>
      <c r="H103" s="7">
        <v>308.26</v>
      </c>
      <c r="I103" s="8">
        <v>33.76</v>
      </c>
    </row>
    <row r="104" spans="1:9" ht="12.75">
      <c r="A104" s="3">
        <f t="shared" si="14"/>
        <v>99</v>
      </c>
      <c r="B104" s="7">
        <v>309.93</v>
      </c>
      <c r="C104" s="7"/>
      <c r="D104" s="8">
        <v>34.07</v>
      </c>
      <c r="E104" s="8">
        <f t="shared" si="12"/>
        <v>0.25</v>
      </c>
      <c r="F104" s="8">
        <f t="shared" si="13"/>
        <v>0.10999999999999943</v>
      </c>
      <c r="G104" s="9">
        <f t="shared" si="7"/>
        <v>0.012099999999999875</v>
      </c>
      <c r="H104" s="7">
        <v>309.21</v>
      </c>
      <c r="I104" s="8">
        <v>33.82</v>
      </c>
    </row>
    <row r="105" spans="1:9" ht="12.75">
      <c r="A105" s="3">
        <f t="shared" si="14"/>
        <v>100</v>
      </c>
      <c r="B105" s="7">
        <v>309.98</v>
      </c>
      <c r="C105" s="7">
        <f>IF(B105="","",B105-H105)</f>
        <v>0.6400000000000432</v>
      </c>
      <c r="D105" s="8">
        <v>34.65</v>
      </c>
      <c r="E105" s="8">
        <f t="shared" si="12"/>
        <v>0.269999999999996</v>
      </c>
      <c r="F105" s="8">
        <f t="shared" si="13"/>
        <v>0.01999999999999602</v>
      </c>
      <c r="G105" s="9">
        <f t="shared" si="7"/>
        <v>0.00039999999999984086</v>
      </c>
      <c r="H105" s="7">
        <v>309.34</v>
      </c>
      <c r="I105" s="8">
        <v>34.38</v>
      </c>
    </row>
    <row r="106" spans="1:9" ht="12.75">
      <c r="A106" s="3">
        <f t="shared" si="14"/>
        <v>101</v>
      </c>
      <c r="B106" s="7">
        <v>307.21</v>
      </c>
      <c r="C106" s="7"/>
      <c r="D106" s="8">
        <v>33.8</v>
      </c>
      <c r="E106" s="8">
        <f t="shared" si="12"/>
        <v>0.1699999999999946</v>
      </c>
      <c r="F106" s="8">
        <f t="shared" si="13"/>
        <v>-0.10000000000000142</v>
      </c>
      <c r="G106" s="9">
        <f t="shared" si="7"/>
        <v>0.010000000000000285</v>
      </c>
      <c r="H106" s="7">
        <v>306.59</v>
      </c>
      <c r="I106" s="8">
        <v>33.63</v>
      </c>
    </row>
    <row r="107" spans="1:9" ht="12.75">
      <c r="A107" s="3">
        <f t="shared" si="14"/>
        <v>102</v>
      </c>
      <c r="B107" s="7">
        <v>308.13</v>
      </c>
      <c r="C107" s="7"/>
      <c r="D107" s="8">
        <v>33.75</v>
      </c>
      <c r="E107" s="8">
        <f t="shared" si="12"/>
        <v>0.0799999999999983</v>
      </c>
      <c r="F107" s="8">
        <f t="shared" si="13"/>
        <v>-0.0899999999999963</v>
      </c>
      <c r="G107" s="9">
        <f t="shared" si="7"/>
        <v>0.008099999999999335</v>
      </c>
      <c r="H107" s="7">
        <v>307.44</v>
      </c>
      <c r="I107" s="8">
        <v>33.67</v>
      </c>
    </row>
    <row r="108" spans="1:9" ht="12.75">
      <c r="A108" s="3">
        <f t="shared" si="14"/>
        <v>103</v>
      </c>
      <c r="B108" s="7">
        <v>308.95</v>
      </c>
      <c r="C108" s="7"/>
      <c r="D108" s="8">
        <v>33.9</v>
      </c>
      <c r="E108" s="8">
        <f t="shared" si="12"/>
        <v>0.14000000000000057</v>
      </c>
      <c r="F108" s="8">
        <f t="shared" si="13"/>
        <v>0.060000000000002274</v>
      </c>
      <c r="G108" s="9">
        <f t="shared" si="7"/>
        <v>0.0036000000000002727</v>
      </c>
      <c r="H108" s="7">
        <v>308.26</v>
      </c>
      <c r="I108" s="8">
        <v>33.76</v>
      </c>
    </row>
    <row r="109" spans="1:9" ht="12.75">
      <c r="A109" s="3">
        <f t="shared" si="14"/>
        <v>104</v>
      </c>
      <c r="B109" s="7">
        <v>309.93</v>
      </c>
      <c r="C109" s="7"/>
      <c r="D109" s="8">
        <v>34.07</v>
      </c>
      <c r="E109" s="8">
        <f t="shared" si="12"/>
        <v>0.25</v>
      </c>
      <c r="F109" s="8">
        <f t="shared" si="13"/>
        <v>0.10999999999999943</v>
      </c>
      <c r="G109" s="9">
        <f t="shared" si="7"/>
        <v>0.012099999999999875</v>
      </c>
      <c r="H109" s="7">
        <v>309.21</v>
      </c>
      <c r="I109" s="8">
        <v>33.82</v>
      </c>
    </row>
    <row r="110" spans="1:9" ht="12.75">
      <c r="A110" s="3">
        <f t="shared" si="14"/>
        <v>105</v>
      </c>
      <c r="B110" s="7">
        <v>309.98</v>
      </c>
      <c r="C110" s="7">
        <f>IF(B110="","",B110-H110)</f>
        <v>0.6400000000000432</v>
      </c>
      <c r="D110" s="8">
        <v>34.65</v>
      </c>
      <c r="E110" s="8">
        <f t="shared" si="12"/>
        <v>0.269999999999996</v>
      </c>
      <c r="F110" s="8">
        <f t="shared" si="13"/>
        <v>0.01999999999999602</v>
      </c>
      <c r="G110" s="9">
        <f t="shared" si="7"/>
        <v>0.00039999999999984086</v>
      </c>
      <c r="H110" s="7">
        <v>309.34</v>
      </c>
      <c r="I110" s="8">
        <v>34.38</v>
      </c>
    </row>
    <row r="111" spans="1:9" ht="12.75">
      <c r="A111" s="3"/>
      <c r="B111" s="7"/>
      <c r="C111" s="7"/>
      <c r="D111" s="8"/>
      <c r="E111" s="8"/>
      <c r="F111" s="8"/>
      <c r="G111" s="9"/>
      <c r="H111" s="7"/>
      <c r="I111" s="8"/>
    </row>
    <row r="112" spans="2:9" ht="12.75">
      <c r="B112" s="11"/>
      <c r="C112" s="11"/>
      <c r="D112" s="15"/>
      <c r="E112" s="15"/>
      <c r="F112" s="15"/>
      <c r="G112" s="14"/>
      <c r="H112" s="17"/>
      <c r="I112" s="16"/>
    </row>
    <row r="113" spans="2:8" ht="12.75">
      <c r="B113" s="10"/>
      <c r="C113" s="11"/>
      <c r="D113" s="26"/>
      <c r="E113" s="18" t="s">
        <v>23</v>
      </c>
      <c r="F113" s="18"/>
      <c r="G113" s="19">
        <f>SUM(G17:G111)</f>
        <v>1.056399999999988</v>
      </c>
      <c r="H113" s="20"/>
    </row>
    <row r="114" spans="3:8" ht="12.75">
      <c r="C114" s="11"/>
      <c r="D114" s="27"/>
      <c r="E114" s="13" t="s">
        <v>24</v>
      </c>
      <c r="F114" s="13"/>
      <c r="G114" s="14">
        <f>G113/COUNT(G17:G111)</f>
        <v>0.011238297872340298</v>
      </c>
      <c r="H114" s="21"/>
    </row>
    <row r="115" spans="3:8" ht="12.75">
      <c r="C115" s="11"/>
      <c r="D115" s="22"/>
      <c r="E115" s="23" t="s">
        <v>22</v>
      </c>
      <c r="F115" s="23"/>
      <c r="G115" s="23">
        <f>ROUND(SQRT(G114),3)</f>
        <v>0.106</v>
      </c>
      <c r="H115" s="24"/>
    </row>
    <row r="116" ht="12.75">
      <c r="C116" s="11"/>
    </row>
    <row r="117" ht="12.75">
      <c r="C117" s="11">
        <f>IF(B117="","",B117-H117)</f>
      </c>
    </row>
  </sheetData>
  <printOptions/>
  <pageMargins left="0.75" right="0.75" top="1" bottom="1" header="0.5" footer="0.5"/>
  <pageSetup orientation="portrait" paperSize="9"/>
  <headerFooter alignWithMargins="0">
    <oddFooter>&amp;L&amp;F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03">
      <selection activeCell="G133" sqref="G133"/>
    </sheetView>
  </sheetViews>
  <sheetFormatPr defaultColWidth="9.140625" defaultRowHeight="12.75"/>
  <cols>
    <col min="1" max="1" width="5.8515625" style="44" customWidth="1"/>
    <col min="2" max="2" width="9.7109375" style="0" customWidth="1"/>
    <col min="3" max="3" width="10.7109375" style="0" customWidth="1"/>
    <col min="4" max="4" width="9.8515625" style="0" customWidth="1"/>
    <col min="5" max="5" width="10.7109375" style="0" customWidth="1"/>
    <col min="6" max="6" width="9.421875" style="0" customWidth="1"/>
    <col min="7" max="7" width="7.421875" style="0" customWidth="1"/>
    <col min="8" max="8" width="7.140625" style="0" customWidth="1"/>
    <col min="9" max="9" width="10.140625" style="0" bestFit="1" customWidth="1"/>
  </cols>
  <sheetData>
    <row r="1" spans="1:9" ht="21">
      <c r="A1" s="50" t="s">
        <v>20</v>
      </c>
      <c r="B1" s="51"/>
      <c r="C1" s="51"/>
      <c r="D1" s="51"/>
      <c r="E1" s="51"/>
      <c r="F1" s="51"/>
      <c r="G1" s="51"/>
      <c r="H1" s="81" t="s">
        <v>27</v>
      </c>
      <c r="I1" s="82"/>
    </row>
    <row r="2" spans="1:9" ht="12.75">
      <c r="A2" s="52"/>
      <c r="B2" s="53"/>
      <c r="C2" s="53"/>
      <c r="D2" s="53"/>
      <c r="E2" s="53"/>
      <c r="F2" s="53"/>
      <c r="G2" s="53"/>
      <c r="H2" s="53" t="s">
        <v>12</v>
      </c>
      <c r="I2" s="80">
        <v>38308</v>
      </c>
    </row>
    <row r="3" spans="1:9" ht="12.75">
      <c r="A3" s="52"/>
      <c r="B3" s="51" t="s">
        <v>10</v>
      </c>
      <c r="C3" s="51"/>
      <c r="D3" s="51" t="s">
        <v>14</v>
      </c>
      <c r="E3" s="51"/>
      <c r="F3" s="53"/>
      <c r="G3" s="53"/>
      <c r="H3" s="53"/>
      <c r="I3" s="53"/>
    </row>
    <row r="4" spans="1:9" ht="40.5">
      <c r="A4" s="55" t="s">
        <v>16</v>
      </c>
      <c r="B4" s="56" t="s">
        <v>25</v>
      </c>
      <c r="C4" s="56" t="s">
        <v>26</v>
      </c>
      <c r="D4" s="56" t="s">
        <v>25</v>
      </c>
      <c r="E4" s="56" t="s">
        <v>26</v>
      </c>
      <c r="F4" s="56" t="s">
        <v>15</v>
      </c>
      <c r="G4" s="56" t="s">
        <v>11</v>
      </c>
      <c r="H4" s="56" t="s">
        <v>18</v>
      </c>
      <c r="I4" s="56" t="s">
        <v>19</v>
      </c>
    </row>
    <row r="5" spans="1:9" ht="12.75">
      <c r="A5" s="57" t="s">
        <v>1</v>
      </c>
      <c r="B5" s="57" t="s">
        <v>2</v>
      </c>
      <c r="C5" s="57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/>
      <c r="I5" s="57"/>
    </row>
    <row r="6" spans="1:9" ht="12.75">
      <c r="A6" s="58">
        <v>1</v>
      </c>
      <c r="B6" s="74">
        <v>0</v>
      </c>
      <c r="C6" s="46"/>
      <c r="D6" s="75">
        <v>0</v>
      </c>
      <c r="E6" s="47">
        <f aca="true" t="shared" si="0" ref="E6:E37">IF(D6="","",D6-I6)</f>
        <v>0</v>
      </c>
      <c r="F6" s="49"/>
      <c r="G6" s="49"/>
      <c r="H6" s="76">
        <v>0</v>
      </c>
      <c r="I6" s="77">
        <v>0</v>
      </c>
    </row>
    <row r="7" spans="1:9" ht="12.75">
      <c r="A7" s="58">
        <f aca="true" t="shared" si="1" ref="A7:A38">A6+1</f>
        <v>2</v>
      </c>
      <c r="B7" s="74"/>
      <c r="C7" s="46"/>
      <c r="D7" s="75"/>
      <c r="E7" s="47">
        <f t="shared" si="0"/>
      </c>
      <c r="F7" s="49"/>
      <c r="G7" s="49"/>
      <c r="H7" s="79" t="s">
        <v>0</v>
      </c>
      <c r="I7" s="78" t="s">
        <v>0</v>
      </c>
    </row>
    <row r="8" spans="1:9" ht="12.75">
      <c r="A8" s="58">
        <f t="shared" si="1"/>
        <v>3</v>
      </c>
      <c r="B8" s="74" t="s">
        <v>0</v>
      </c>
      <c r="C8" s="46"/>
      <c r="D8" s="75"/>
      <c r="E8" s="47">
        <f t="shared" si="0"/>
      </c>
      <c r="F8" s="49"/>
      <c r="G8" s="49"/>
      <c r="H8" s="79" t="s">
        <v>0</v>
      </c>
      <c r="I8" s="78" t="s">
        <v>0</v>
      </c>
    </row>
    <row r="9" spans="1:9" ht="12.75">
      <c r="A9" s="58">
        <f t="shared" si="1"/>
        <v>4</v>
      </c>
      <c r="B9" s="74" t="s">
        <v>0</v>
      </c>
      <c r="C9" s="46"/>
      <c r="D9" s="75"/>
      <c r="E9" s="47">
        <f t="shared" si="0"/>
      </c>
      <c r="F9" s="49"/>
      <c r="G9" s="49"/>
      <c r="H9" s="79" t="s">
        <v>0</v>
      </c>
      <c r="I9" s="78"/>
    </row>
    <row r="10" spans="1:9" ht="12.75">
      <c r="A10" s="58">
        <f t="shared" si="1"/>
        <v>5</v>
      </c>
      <c r="B10" s="74"/>
      <c r="C10" s="46">
        <f>IF(B10="","",B10-H10)</f>
      </c>
      <c r="D10" s="75"/>
      <c r="E10" s="47">
        <f t="shared" si="0"/>
      </c>
      <c r="F10" s="49"/>
      <c r="G10" s="49"/>
      <c r="H10" s="79" t="s">
        <v>0</v>
      </c>
      <c r="I10" s="78" t="s">
        <v>0</v>
      </c>
    </row>
    <row r="11" spans="1:9" ht="12.75">
      <c r="A11" s="58">
        <f t="shared" si="1"/>
        <v>6</v>
      </c>
      <c r="B11" s="74"/>
      <c r="C11" s="46"/>
      <c r="D11" s="75"/>
      <c r="E11" s="47">
        <f t="shared" si="0"/>
      </c>
      <c r="F11" s="49"/>
      <c r="G11" s="49"/>
      <c r="H11" s="79" t="s">
        <v>0</v>
      </c>
      <c r="I11" s="78" t="s">
        <v>0</v>
      </c>
    </row>
    <row r="12" spans="1:9" ht="12.75">
      <c r="A12" s="58">
        <f t="shared" si="1"/>
        <v>7</v>
      </c>
      <c r="B12" s="74"/>
      <c r="C12" s="46"/>
      <c r="D12" s="75"/>
      <c r="E12" s="47">
        <f t="shared" si="0"/>
      </c>
      <c r="F12" s="49"/>
      <c r="G12" s="49"/>
      <c r="H12" s="79" t="s">
        <v>0</v>
      </c>
      <c r="I12" s="78" t="s">
        <v>0</v>
      </c>
    </row>
    <row r="13" spans="1:9" ht="12.75">
      <c r="A13" s="58">
        <f t="shared" si="1"/>
        <v>8</v>
      </c>
      <c r="B13" s="74"/>
      <c r="C13" s="46"/>
      <c r="D13" s="75"/>
      <c r="E13" s="47">
        <f t="shared" si="0"/>
      </c>
      <c r="F13" s="49"/>
      <c r="G13" s="49"/>
      <c r="H13" s="79" t="s">
        <v>0</v>
      </c>
      <c r="I13" s="78" t="s">
        <v>0</v>
      </c>
    </row>
    <row r="14" spans="1:9" ht="12.75">
      <c r="A14" s="58">
        <f t="shared" si="1"/>
        <v>9</v>
      </c>
      <c r="B14" s="74"/>
      <c r="C14" s="46"/>
      <c r="D14" s="75"/>
      <c r="E14" s="47">
        <f t="shared" si="0"/>
      </c>
      <c r="F14" s="49"/>
      <c r="G14" s="49"/>
      <c r="H14" s="79" t="s">
        <v>0</v>
      </c>
      <c r="I14" s="78" t="s">
        <v>0</v>
      </c>
    </row>
    <row r="15" spans="1:9" ht="12.75">
      <c r="A15" s="58">
        <f t="shared" si="1"/>
        <v>10</v>
      </c>
      <c r="B15" s="74"/>
      <c r="C15" s="46">
        <f>IF(B15="","",B15-H15)</f>
      </c>
      <c r="D15" s="75"/>
      <c r="E15" s="47">
        <f t="shared" si="0"/>
      </c>
      <c r="F15" s="49"/>
      <c r="G15" s="49"/>
      <c r="H15" s="79"/>
      <c r="I15" s="78"/>
    </row>
    <row r="16" spans="1:9" ht="12.75">
      <c r="A16" s="58">
        <f t="shared" si="1"/>
        <v>11</v>
      </c>
      <c r="B16" s="74"/>
      <c r="C16" s="46"/>
      <c r="D16" s="75"/>
      <c r="E16" s="47">
        <f t="shared" si="0"/>
      </c>
      <c r="F16" s="49"/>
      <c r="G16" s="49"/>
      <c r="H16" s="79"/>
      <c r="I16" s="78"/>
    </row>
    <row r="17" spans="1:9" ht="12.75">
      <c r="A17" s="58">
        <f t="shared" si="1"/>
        <v>12</v>
      </c>
      <c r="B17" s="74"/>
      <c r="C17" s="46"/>
      <c r="D17" s="75"/>
      <c r="E17" s="47">
        <f t="shared" si="0"/>
      </c>
      <c r="F17" s="47">
        <f aca="true" t="shared" si="2" ref="F17:F48">IF(E16="","",IF(E17="","",E17-E16))</f>
      </c>
      <c r="G17" s="48">
        <f aca="true" t="shared" si="3" ref="G17:G48">IF(F17="","",F17*F17)</f>
      </c>
      <c r="H17" s="79"/>
      <c r="I17" s="78"/>
    </row>
    <row r="18" spans="1:9" ht="12.75">
      <c r="A18" s="58">
        <f t="shared" si="1"/>
        <v>13</v>
      </c>
      <c r="B18" s="74">
        <v>336.5</v>
      </c>
      <c r="C18" s="46"/>
      <c r="D18" s="75">
        <v>39.38</v>
      </c>
      <c r="E18" s="47">
        <f t="shared" si="0"/>
        <v>-0.4399999999999977</v>
      </c>
      <c r="F18" s="47">
        <f t="shared" si="2"/>
      </c>
      <c r="G18" s="48">
        <f t="shared" si="3"/>
      </c>
      <c r="H18" s="79">
        <v>336.5</v>
      </c>
      <c r="I18" s="78">
        <v>39.82</v>
      </c>
    </row>
    <row r="19" spans="1:9" ht="12.75">
      <c r="A19" s="58">
        <f t="shared" si="1"/>
        <v>14</v>
      </c>
      <c r="B19" s="74">
        <v>333.9</v>
      </c>
      <c r="C19" s="46"/>
      <c r="D19" s="75"/>
      <c r="E19" s="47">
        <f t="shared" si="0"/>
      </c>
      <c r="F19" s="47">
        <f t="shared" si="2"/>
      </c>
      <c r="G19" s="48">
        <f t="shared" si="3"/>
      </c>
      <c r="H19" s="79">
        <v>336.7</v>
      </c>
      <c r="I19" s="78">
        <v>38.21</v>
      </c>
    </row>
    <row r="20" spans="1:9" ht="12.75">
      <c r="A20" s="58">
        <f t="shared" si="1"/>
        <v>15</v>
      </c>
      <c r="B20" s="74">
        <v>337.2</v>
      </c>
      <c r="C20" s="46">
        <f>IF(B20="","",B20-H20)</f>
        <v>0.19999999999998863</v>
      </c>
      <c r="D20" s="75">
        <v>36.18</v>
      </c>
      <c r="E20" s="47">
        <f t="shared" si="0"/>
        <v>-0.5499999999999972</v>
      </c>
      <c r="F20" s="47">
        <f t="shared" si="2"/>
      </c>
      <c r="G20" s="48">
        <f t="shared" si="3"/>
      </c>
      <c r="H20" s="79">
        <v>337</v>
      </c>
      <c r="I20" s="78">
        <v>36.73</v>
      </c>
    </row>
    <row r="21" spans="1:9" ht="12.75">
      <c r="A21" s="58">
        <f t="shared" si="1"/>
        <v>16</v>
      </c>
      <c r="B21" s="74">
        <v>338</v>
      </c>
      <c r="C21" s="46"/>
      <c r="D21" s="75"/>
      <c r="E21" s="47">
        <f t="shared" si="0"/>
      </c>
      <c r="F21" s="47">
        <f t="shared" si="2"/>
      </c>
      <c r="G21" s="48">
        <f t="shared" si="3"/>
      </c>
      <c r="H21" s="79">
        <v>337.9</v>
      </c>
      <c r="I21" s="78">
        <v>35.12</v>
      </c>
    </row>
    <row r="22" spans="1:9" ht="12.75">
      <c r="A22" s="58">
        <f t="shared" si="1"/>
        <v>17</v>
      </c>
      <c r="B22" s="74">
        <v>338.8</v>
      </c>
      <c r="C22" s="46"/>
      <c r="D22" s="75">
        <v>33.38</v>
      </c>
      <c r="E22" s="47">
        <f t="shared" si="0"/>
        <v>-0.4099999999999966</v>
      </c>
      <c r="F22" s="47">
        <f t="shared" si="2"/>
      </c>
      <c r="G22" s="48">
        <f t="shared" si="3"/>
      </c>
      <c r="H22" s="79">
        <v>338.7</v>
      </c>
      <c r="I22" s="78">
        <v>33.79</v>
      </c>
    </row>
    <row r="23" spans="1:9" ht="12.75">
      <c r="A23" s="58">
        <f t="shared" si="1"/>
        <v>18</v>
      </c>
      <c r="B23" s="74">
        <v>339.9</v>
      </c>
      <c r="C23" s="46"/>
      <c r="D23" s="75">
        <v>32.31</v>
      </c>
      <c r="E23" s="47">
        <f t="shared" si="0"/>
        <v>-0.3200000000000003</v>
      </c>
      <c r="F23" s="47">
        <f t="shared" si="2"/>
        <v>0.0899999999999963</v>
      </c>
      <c r="G23" s="48">
        <f t="shared" si="3"/>
        <v>0.008099999999999335</v>
      </c>
      <c r="H23" s="79">
        <v>339.8</v>
      </c>
      <c r="I23" s="78">
        <v>32.63</v>
      </c>
    </row>
    <row r="24" spans="1:9" ht="12.75">
      <c r="A24" s="58">
        <f t="shared" si="1"/>
        <v>19</v>
      </c>
      <c r="B24" s="74"/>
      <c r="C24" s="46"/>
      <c r="D24" s="75"/>
      <c r="E24" s="47">
        <f t="shared" si="0"/>
      </c>
      <c r="F24" s="47">
        <f t="shared" si="2"/>
      </c>
      <c r="G24" s="48">
        <f t="shared" si="3"/>
      </c>
      <c r="H24" s="79">
        <v>340.6</v>
      </c>
      <c r="I24" s="78">
        <v>31.85</v>
      </c>
    </row>
    <row r="25" spans="1:9" ht="12.75">
      <c r="A25" s="58">
        <f t="shared" si="1"/>
        <v>20</v>
      </c>
      <c r="B25" s="74">
        <v>340.8</v>
      </c>
      <c r="C25" s="46">
        <f>IF(B25="","",B25-H25)</f>
        <v>0</v>
      </c>
      <c r="D25" s="75">
        <v>30.29</v>
      </c>
      <c r="E25" s="47">
        <f t="shared" si="0"/>
        <v>-0.33000000000000185</v>
      </c>
      <c r="F25" s="47">
        <f t="shared" si="2"/>
      </c>
      <c r="G25" s="48">
        <f t="shared" si="3"/>
      </c>
      <c r="H25" s="79">
        <v>340.8</v>
      </c>
      <c r="I25" s="78">
        <v>30.62</v>
      </c>
    </row>
    <row r="26" spans="1:9" ht="12.75">
      <c r="A26" s="58">
        <f t="shared" si="1"/>
        <v>21</v>
      </c>
      <c r="B26" s="74">
        <v>341.2</v>
      </c>
      <c r="C26" s="46"/>
      <c r="D26" s="75"/>
      <c r="E26" s="47">
        <f t="shared" si="0"/>
      </c>
      <c r="F26" s="47">
        <f t="shared" si="2"/>
      </c>
      <c r="G26" s="48">
        <f t="shared" si="3"/>
      </c>
      <c r="H26" s="79">
        <v>341.3</v>
      </c>
      <c r="I26" s="78">
        <v>29.55</v>
      </c>
    </row>
    <row r="27" spans="1:9" ht="12.75">
      <c r="A27" s="58">
        <f t="shared" si="1"/>
        <v>22</v>
      </c>
      <c r="B27" s="74">
        <v>341.9</v>
      </c>
      <c r="C27" s="46"/>
      <c r="D27" s="75">
        <v>28.02</v>
      </c>
      <c r="E27" s="47">
        <f t="shared" si="0"/>
        <v>-0.39000000000000057</v>
      </c>
      <c r="F27" s="47">
        <f t="shared" si="2"/>
      </c>
      <c r="G27" s="48">
        <f t="shared" si="3"/>
      </c>
      <c r="H27" s="79">
        <v>341.9</v>
      </c>
      <c r="I27" s="78">
        <v>28.41</v>
      </c>
    </row>
    <row r="28" spans="1:9" ht="12.75">
      <c r="A28" s="58">
        <f t="shared" si="1"/>
        <v>23</v>
      </c>
      <c r="B28" s="74">
        <v>342.6</v>
      </c>
      <c r="C28" s="46"/>
      <c r="D28" s="75">
        <v>27.19</v>
      </c>
      <c r="E28" s="47">
        <f t="shared" si="0"/>
        <v>-0.389999999999997</v>
      </c>
      <c r="F28" s="47">
        <f t="shared" si="2"/>
        <v>3.552713678800501E-15</v>
      </c>
      <c r="G28" s="48">
        <f t="shared" si="3"/>
        <v>1.262177448353619E-29</v>
      </c>
      <c r="H28" s="79">
        <v>342.6</v>
      </c>
      <c r="I28" s="78">
        <v>27.58</v>
      </c>
    </row>
    <row r="29" spans="1:9" ht="12.75">
      <c r="A29" s="58">
        <f t="shared" si="1"/>
        <v>24</v>
      </c>
      <c r="B29" s="74">
        <v>343.2</v>
      </c>
      <c r="C29" s="46"/>
      <c r="D29" s="75"/>
      <c r="E29" s="47">
        <f t="shared" si="0"/>
      </c>
      <c r="F29" s="47">
        <f t="shared" si="2"/>
      </c>
      <c r="G29" s="48">
        <f t="shared" si="3"/>
      </c>
      <c r="H29" s="79">
        <v>343.3</v>
      </c>
      <c r="I29" s="78">
        <v>26.98</v>
      </c>
    </row>
    <row r="30" spans="1:9" ht="12.75">
      <c r="A30" s="58">
        <f t="shared" si="1"/>
        <v>25</v>
      </c>
      <c r="B30" s="74">
        <v>343.8</v>
      </c>
      <c r="C30" s="46">
        <f>IF(B30="","",B30-H30)</f>
        <v>-0.0999999999999659</v>
      </c>
      <c r="D30" s="75"/>
      <c r="E30" s="47">
        <f t="shared" si="0"/>
      </c>
      <c r="F30" s="47">
        <f t="shared" si="2"/>
      </c>
      <c r="G30" s="48">
        <f t="shared" si="3"/>
      </c>
      <c r="H30" s="79">
        <v>343.9</v>
      </c>
      <c r="I30" s="78">
        <v>26.7</v>
      </c>
    </row>
    <row r="31" spans="1:9" ht="12.75">
      <c r="A31" s="58">
        <f t="shared" si="1"/>
        <v>26</v>
      </c>
      <c r="B31" s="74">
        <v>343.8</v>
      </c>
      <c r="C31" s="46"/>
      <c r="D31" s="75">
        <v>25.79</v>
      </c>
      <c r="E31" s="47">
        <f t="shared" si="0"/>
        <v>-0.33000000000000185</v>
      </c>
      <c r="F31" s="47">
        <f t="shared" si="2"/>
      </c>
      <c r="G31" s="48">
        <f t="shared" si="3"/>
      </c>
      <c r="H31" s="79">
        <v>343.9</v>
      </c>
      <c r="I31" s="78">
        <v>26.12</v>
      </c>
    </row>
    <row r="32" spans="1:9" ht="12.75">
      <c r="A32" s="58">
        <f t="shared" si="1"/>
        <v>27</v>
      </c>
      <c r="B32" s="74">
        <v>343.5</v>
      </c>
      <c r="C32" s="46"/>
      <c r="D32" s="75">
        <v>25.69</v>
      </c>
      <c r="E32" s="47">
        <f t="shared" si="0"/>
        <v>-0.3200000000000003</v>
      </c>
      <c r="F32" s="47">
        <f t="shared" si="2"/>
        <v>0.010000000000001563</v>
      </c>
      <c r="G32" s="48">
        <f t="shared" si="3"/>
        <v>0.00010000000000003127</v>
      </c>
      <c r="H32" s="79">
        <v>343.62</v>
      </c>
      <c r="I32" s="78">
        <v>26.01</v>
      </c>
    </row>
    <row r="33" spans="1:9" ht="12.75">
      <c r="A33" s="58">
        <f t="shared" si="1"/>
        <v>28</v>
      </c>
      <c r="B33" s="74">
        <v>343.5</v>
      </c>
      <c r="C33" s="46"/>
      <c r="D33" s="75">
        <v>25.77</v>
      </c>
      <c r="E33" s="47">
        <f t="shared" si="0"/>
        <v>-0.3099999999999987</v>
      </c>
      <c r="F33" s="47">
        <f t="shared" si="2"/>
        <v>0.010000000000001563</v>
      </c>
      <c r="G33" s="48">
        <f t="shared" si="3"/>
        <v>0.00010000000000003127</v>
      </c>
      <c r="H33" s="79">
        <v>343.7</v>
      </c>
      <c r="I33" s="78">
        <v>26.08</v>
      </c>
    </row>
    <row r="34" spans="1:9" ht="12.75">
      <c r="A34" s="58">
        <f t="shared" si="1"/>
        <v>29</v>
      </c>
      <c r="B34" s="74">
        <v>343.9</v>
      </c>
      <c r="C34" s="46"/>
      <c r="D34" s="75">
        <v>25.8</v>
      </c>
      <c r="E34" s="47">
        <f t="shared" si="0"/>
        <v>-0.25</v>
      </c>
      <c r="F34" s="47">
        <f t="shared" si="2"/>
        <v>0.05999999999999872</v>
      </c>
      <c r="G34" s="48">
        <f t="shared" si="3"/>
        <v>0.0035999999999998464</v>
      </c>
      <c r="H34" s="79">
        <v>344.06</v>
      </c>
      <c r="I34" s="78">
        <v>26.05</v>
      </c>
    </row>
    <row r="35" spans="1:9" ht="12.75">
      <c r="A35" s="58">
        <f t="shared" si="1"/>
        <v>30</v>
      </c>
      <c r="B35" s="74">
        <v>344.3</v>
      </c>
      <c r="C35" s="46">
        <f>IF(B35="","",B35-H35)</f>
        <v>-0.12999999999999545</v>
      </c>
      <c r="D35" s="75">
        <v>25.8</v>
      </c>
      <c r="E35" s="47">
        <f t="shared" si="0"/>
        <v>-0.3299999999999983</v>
      </c>
      <c r="F35" s="47">
        <f t="shared" si="2"/>
        <v>-0.0799999999999983</v>
      </c>
      <c r="G35" s="48">
        <f t="shared" si="3"/>
        <v>0.006399999999999727</v>
      </c>
      <c r="H35" s="79">
        <v>344.43</v>
      </c>
      <c r="I35" s="78">
        <v>26.13</v>
      </c>
    </row>
    <row r="36" spans="1:9" ht="12.75">
      <c r="A36" s="58">
        <f t="shared" si="1"/>
        <v>31</v>
      </c>
      <c r="B36" s="74">
        <v>344.9</v>
      </c>
      <c r="C36" s="46"/>
      <c r="D36" s="75">
        <v>25.78</v>
      </c>
      <c r="E36" s="47">
        <f t="shared" si="0"/>
        <v>-0.379999999999999</v>
      </c>
      <c r="F36" s="47">
        <f t="shared" si="2"/>
        <v>-0.05000000000000071</v>
      </c>
      <c r="G36" s="48">
        <f t="shared" si="3"/>
        <v>0.002500000000000071</v>
      </c>
      <c r="H36" s="79">
        <v>345</v>
      </c>
      <c r="I36" s="78">
        <v>26.16</v>
      </c>
    </row>
    <row r="37" spans="1:9" ht="12.75">
      <c r="A37" s="58">
        <f t="shared" si="1"/>
        <v>32</v>
      </c>
      <c r="B37" s="74">
        <v>345.1</v>
      </c>
      <c r="C37" s="46"/>
      <c r="D37" s="75">
        <v>25.69</v>
      </c>
      <c r="E37" s="47">
        <f t="shared" si="0"/>
        <v>-0.3299999999999983</v>
      </c>
      <c r="F37" s="47">
        <f t="shared" si="2"/>
        <v>0.05000000000000071</v>
      </c>
      <c r="G37" s="48">
        <f t="shared" si="3"/>
        <v>0.002500000000000071</v>
      </c>
      <c r="H37" s="79">
        <v>345.24</v>
      </c>
      <c r="I37" s="78">
        <v>26.02</v>
      </c>
    </row>
    <row r="38" spans="1:9" ht="12.75">
      <c r="A38" s="58">
        <f t="shared" si="1"/>
        <v>33</v>
      </c>
      <c r="B38" s="74">
        <v>345.5</v>
      </c>
      <c r="C38" s="46"/>
      <c r="D38" s="75">
        <v>25.56</v>
      </c>
      <c r="E38" s="47">
        <f aca="true" t="shared" si="4" ref="E38:E69">IF(D38="","",D38-I38)</f>
        <v>-0.3200000000000003</v>
      </c>
      <c r="F38" s="47">
        <f t="shared" si="2"/>
        <v>0.00999999999999801</v>
      </c>
      <c r="G38" s="48">
        <f t="shared" si="3"/>
        <v>9.999999999996021E-05</v>
      </c>
      <c r="H38" s="79">
        <v>345.6</v>
      </c>
      <c r="I38" s="78">
        <v>25.88</v>
      </c>
    </row>
    <row r="39" spans="1:9" ht="12.75">
      <c r="A39" s="58">
        <f aca="true" t="shared" si="5" ref="A39:A70">A38+1</f>
        <v>34</v>
      </c>
      <c r="B39" s="74">
        <v>345.8</v>
      </c>
      <c r="C39" s="46"/>
      <c r="D39" s="75">
        <v>25.38</v>
      </c>
      <c r="E39" s="47">
        <f t="shared" si="4"/>
        <v>-0.3500000000000014</v>
      </c>
      <c r="F39" s="47">
        <f t="shared" si="2"/>
        <v>-0.030000000000001137</v>
      </c>
      <c r="G39" s="48">
        <f t="shared" si="3"/>
        <v>0.0009000000000000682</v>
      </c>
      <c r="H39" s="79">
        <v>345.99</v>
      </c>
      <c r="I39" s="78">
        <v>25.73</v>
      </c>
    </row>
    <row r="40" spans="1:9" ht="12.75">
      <c r="A40" s="58">
        <f t="shared" si="5"/>
        <v>35</v>
      </c>
      <c r="B40" s="74">
        <v>346.1</v>
      </c>
      <c r="C40" s="46">
        <f>IF(B40="","",B40-H40)</f>
        <v>-0.12999999999999545</v>
      </c>
      <c r="D40" s="75">
        <v>25.22</v>
      </c>
      <c r="E40" s="47">
        <f t="shared" si="4"/>
        <v>-0.39000000000000057</v>
      </c>
      <c r="F40" s="47">
        <f t="shared" si="2"/>
        <v>-0.03999999999999915</v>
      </c>
      <c r="G40" s="48">
        <f t="shared" si="3"/>
        <v>0.0015999999999999318</v>
      </c>
      <c r="H40" s="79">
        <v>346.23</v>
      </c>
      <c r="I40" s="78">
        <v>25.61</v>
      </c>
    </row>
    <row r="41" spans="1:9" ht="12.75">
      <c r="A41" s="58">
        <f t="shared" si="5"/>
        <v>36</v>
      </c>
      <c r="B41" s="74">
        <v>346.2</v>
      </c>
      <c r="C41" s="46"/>
      <c r="D41" s="75">
        <v>25.08</v>
      </c>
      <c r="E41" s="47">
        <f t="shared" si="4"/>
        <v>-0.38000000000000256</v>
      </c>
      <c r="F41" s="47">
        <f t="shared" si="2"/>
        <v>0.00999999999999801</v>
      </c>
      <c r="G41" s="48">
        <f t="shared" si="3"/>
        <v>9.999999999996021E-05</v>
      </c>
      <c r="H41" s="79">
        <v>346.32</v>
      </c>
      <c r="I41" s="78">
        <v>25.46</v>
      </c>
    </row>
    <row r="42" spans="1:9" ht="12.75">
      <c r="A42" s="58">
        <f t="shared" si="5"/>
        <v>37</v>
      </c>
      <c r="B42" s="74">
        <v>346.5</v>
      </c>
      <c r="C42" s="46"/>
      <c r="D42" s="75">
        <v>25.11</v>
      </c>
      <c r="E42" s="47">
        <f t="shared" si="4"/>
        <v>-0.39000000000000057</v>
      </c>
      <c r="F42" s="47">
        <f t="shared" si="2"/>
        <v>-0.00999999999999801</v>
      </c>
      <c r="G42" s="48">
        <f t="shared" si="3"/>
        <v>9.999999999996021E-05</v>
      </c>
      <c r="H42" s="79">
        <v>346.62</v>
      </c>
      <c r="I42" s="78">
        <v>25.5</v>
      </c>
    </row>
    <row r="43" spans="1:9" ht="12.75">
      <c r="A43" s="58">
        <f t="shared" si="5"/>
        <v>38</v>
      </c>
      <c r="B43" s="74">
        <v>347</v>
      </c>
      <c r="C43" s="46"/>
      <c r="D43" s="75">
        <v>25.13</v>
      </c>
      <c r="E43" s="47">
        <f t="shared" si="4"/>
        <v>-0.3500000000000014</v>
      </c>
      <c r="F43" s="47">
        <f t="shared" si="2"/>
        <v>0.03999999999999915</v>
      </c>
      <c r="G43" s="48">
        <f t="shared" si="3"/>
        <v>0.0015999999999999318</v>
      </c>
      <c r="H43" s="79">
        <v>347.13</v>
      </c>
      <c r="I43" s="78">
        <v>25.48</v>
      </c>
    </row>
    <row r="44" spans="1:9" ht="12.75">
      <c r="A44" s="58">
        <f t="shared" si="5"/>
        <v>39</v>
      </c>
      <c r="B44" s="74">
        <v>347.4</v>
      </c>
      <c r="C44" s="46"/>
      <c r="D44" s="75">
        <v>25.15</v>
      </c>
      <c r="E44" s="47">
        <f t="shared" si="4"/>
        <v>-0.33000000000000185</v>
      </c>
      <c r="F44" s="47">
        <f t="shared" si="2"/>
        <v>0.019999999999999574</v>
      </c>
      <c r="G44" s="48">
        <f t="shared" si="3"/>
        <v>0.00039999999999998294</v>
      </c>
      <c r="H44" s="79">
        <v>347.59</v>
      </c>
      <c r="I44" s="78">
        <v>25.48</v>
      </c>
    </row>
    <row r="45" spans="1:9" ht="12.75">
      <c r="A45" s="58">
        <f t="shared" si="5"/>
        <v>40</v>
      </c>
      <c r="B45" s="74">
        <v>347.8</v>
      </c>
      <c r="C45" s="46">
        <f>IF(B45="","",B45-H45)</f>
        <v>-0.0999999999999659</v>
      </c>
      <c r="D45" s="75">
        <v>25.13</v>
      </c>
      <c r="E45" s="47">
        <f t="shared" si="4"/>
        <v>-0.3000000000000007</v>
      </c>
      <c r="F45" s="47">
        <f t="shared" si="2"/>
        <v>0.030000000000001137</v>
      </c>
      <c r="G45" s="48">
        <f t="shared" si="3"/>
        <v>0.0009000000000000682</v>
      </c>
      <c r="H45" s="79">
        <v>347.9</v>
      </c>
      <c r="I45" s="78">
        <v>25.43</v>
      </c>
    </row>
    <row r="46" spans="1:9" ht="12.75">
      <c r="A46" s="58">
        <f t="shared" si="5"/>
        <v>41</v>
      </c>
      <c r="B46" s="74">
        <v>348.1</v>
      </c>
      <c r="C46" s="46"/>
      <c r="D46" s="75">
        <v>25.2</v>
      </c>
      <c r="E46" s="47">
        <f t="shared" si="4"/>
        <v>-0.28000000000000114</v>
      </c>
      <c r="F46" s="47">
        <f t="shared" si="2"/>
        <v>0.019999999999999574</v>
      </c>
      <c r="G46" s="48">
        <f t="shared" si="3"/>
        <v>0.00039999999999998294</v>
      </c>
      <c r="H46" s="79">
        <v>348.3</v>
      </c>
      <c r="I46" s="78">
        <v>25.48</v>
      </c>
    </row>
    <row r="47" spans="1:9" ht="12.75">
      <c r="A47" s="58">
        <f t="shared" si="5"/>
        <v>42</v>
      </c>
      <c r="B47" s="74">
        <v>348.1</v>
      </c>
      <c r="C47" s="46"/>
      <c r="D47" s="75">
        <v>25.3</v>
      </c>
      <c r="E47" s="47">
        <f t="shared" si="4"/>
        <v>-0.25</v>
      </c>
      <c r="F47" s="47">
        <f t="shared" si="2"/>
        <v>0.030000000000001137</v>
      </c>
      <c r="G47" s="48">
        <f t="shared" si="3"/>
        <v>0.0009000000000000682</v>
      </c>
      <c r="H47" s="79">
        <v>348.3</v>
      </c>
      <c r="I47" s="78">
        <v>25.55</v>
      </c>
    </row>
    <row r="48" spans="1:9" ht="12.75">
      <c r="A48" s="58">
        <f t="shared" si="5"/>
        <v>43</v>
      </c>
      <c r="B48" s="74"/>
      <c r="C48" s="46"/>
      <c r="D48" s="75"/>
      <c r="E48" s="47">
        <f t="shared" si="4"/>
      </c>
      <c r="F48" s="47">
        <f t="shared" si="2"/>
      </c>
      <c r="G48" s="48">
        <f t="shared" si="3"/>
      </c>
      <c r="H48" s="79">
        <v>348.13</v>
      </c>
      <c r="I48" s="78">
        <v>25.48</v>
      </c>
    </row>
    <row r="49" spans="1:9" ht="12.75">
      <c r="A49" s="58">
        <f t="shared" si="5"/>
        <v>44</v>
      </c>
      <c r="B49" s="74">
        <v>348.4</v>
      </c>
      <c r="C49" s="46"/>
      <c r="D49" s="75">
        <v>24.69</v>
      </c>
      <c r="E49" s="47">
        <f t="shared" si="4"/>
        <v>-0.4599999999999973</v>
      </c>
      <c r="F49" s="47">
        <f aca="true" t="shared" si="6" ref="F49:F80">IF(E48="","",IF(E49="","",E49-E48))</f>
      </c>
      <c r="G49" s="48">
        <f aca="true" t="shared" si="7" ref="G49:G80">IF(F49="","",F49*F49)</f>
      </c>
      <c r="H49" s="79">
        <v>348.5</v>
      </c>
      <c r="I49" s="78">
        <v>25.15</v>
      </c>
    </row>
    <row r="50" spans="1:9" ht="12.75">
      <c r="A50" s="58">
        <f t="shared" si="5"/>
        <v>45</v>
      </c>
      <c r="B50" s="74">
        <v>348.7</v>
      </c>
      <c r="C50" s="46">
        <f>IF(B50="","",B50-H50)</f>
        <v>-0.18000000000000682</v>
      </c>
      <c r="D50" s="75"/>
      <c r="E50" s="47">
        <f t="shared" si="4"/>
      </c>
      <c r="F50" s="47">
        <f t="shared" si="6"/>
      </c>
      <c r="G50" s="48">
        <f t="shared" si="7"/>
      </c>
      <c r="H50" s="79">
        <v>348.88</v>
      </c>
      <c r="I50" s="78">
        <v>24.91</v>
      </c>
    </row>
    <row r="51" spans="1:9" ht="12.75">
      <c r="A51" s="58">
        <f t="shared" si="5"/>
        <v>46</v>
      </c>
      <c r="B51" s="74">
        <v>348.4</v>
      </c>
      <c r="C51" s="46"/>
      <c r="D51" s="75">
        <v>24.41</v>
      </c>
      <c r="E51" s="47">
        <f t="shared" si="4"/>
        <v>-0.35999999999999943</v>
      </c>
      <c r="F51" s="47">
        <f t="shared" si="6"/>
      </c>
      <c r="G51" s="48">
        <f t="shared" si="7"/>
      </c>
      <c r="H51" s="79">
        <v>348.55</v>
      </c>
      <c r="I51" s="78">
        <v>24.77</v>
      </c>
    </row>
    <row r="52" spans="1:9" ht="12.75">
      <c r="A52" s="58">
        <f t="shared" si="5"/>
        <v>47</v>
      </c>
      <c r="B52" s="74"/>
      <c r="C52" s="46"/>
      <c r="D52" s="75"/>
      <c r="E52" s="47">
        <f t="shared" si="4"/>
      </c>
      <c r="F52" s="47">
        <f t="shared" si="6"/>
      </c>
      <c r="G52" s="48">
        <f t="shared" si="7"/>
      </c>
      <c r="H52" s="79">
        <v>348.7</v>
      </c>
      <c r="I52" s="78">
        <v>24.73</v>
      </c>
    </row>
    <row r="53" spans="1:9" ht="12.75">
      <c r="A53" s="58">
        <f t="shared" si="5"/>
        <v>48</v>
      </c>
      <c r="B53" s="74">
        <v>347.2</v>
      </c>
      <c r="C53" s="46"/>
      <c r="D53" s="75">
        <v>24.65</v>
      </c>
      <c r="E53" s="47">
        <f t="shared" si="4"/>
        <v>-0.360000000000003</v>
      </c>
      <c r="F53" s="47">
        <f t="shared" si="6"/>
      </c>
      <c r="G53" s="48">
        <f t="shared" si="7"/>
      </c>
      <c r="H53" s="79">
        <v>347.5</v>
      </c>
      <c r="I53" s="78">
        <v>25.01</v>
      </c>
    </row>
    <row r="54" spans="1:9" ht="12.75">
      <c r="A54" s="58">
        <f t="shared" si="5"/>
        <v>49</v>
      </c>
      <c r="B54" s="74">
        <v>346.3</v>
      </c>
      <c r="C54" s="46"/>
      <c r="D54" s="75">
        <v>24.59</v>
      </c>
      <c r="E54" s="47">
        <f t="shared" si="4"/>
        <v>-0.4299999999999997</v>
      </c>
      <c r="F54" s="47">
        <f t="shared" si="6"/>
        <v>-0.06999999999999673</v>
      </c>
      <c r="G54" s="48">
        <f t="shared" si="7"/>
        <v>0.004899999999999543</v>
      </c>
      <c r="H54" s="79">
        <v>346.5</v>
      </c>
      <c r="I54" s="78">
        <v>25.02</v>
      </c>
    </row>
    <row r="55" spans="1:9" ht="12.75">
      <c r="A55" s="58">
        <f t="shared" si="5"/>
        <v>50</v>
      </c>
      <c r="B55" s="74">
        <v>345.7</v>
      </c>
      <c r="C55" s="46">
        <f>IF(B55="","",B55-H55)</f>
        <v>-0.2300000000000182</v>
      </c>
      <c r="D55" s="75">
        <v>24.49</v>
      </c>
      <c r="E55" s="47">
        <f t="shared" si="4"/>
        <v>-0.38000000000000256</v>
      </c>
      <c r="F55" s="47">
        <f t="shared" si="6"/>
        <v>0.04999999999999716</v>
      </c>
      <c r="G55" s="48">
        <f t="shared" si="7"/>
        <v>0.002499999999999716</v>
      </c>
      <c r="H55" s="79">
        <v>345.93</v>
      </c>
      <c r="I55" s="78">
        <v>24.87</v>
      </c>
    </row>
    <row r="56" spans="1:9" ht="12.75">
      <c r="A56" s="58">
        <f t="shared" si="5"/>
        <v>51</v>
      </c>
      <c r="B56" s="74">
        <v>345.1</v>
      </c>
      <c r="C56" s="46"/>
      <c r="D56" s="75">
        <v>24.53</v>
      </c>
      <c r="E56" s="47">
        <f t="shared" si="4"/>
        <v>-0.34999999999999787</v>
      </c>
      <c r="F56" s="47">
        <f t="shared" si="6"/>
        <v>0.03000000000000469</v>
      </c>
      <c r="G56" s="48">
        <f t="shared" si="7"/>
        <v>0.0009000000000002813</v>
      </c>
      <c r="H56" s="79">
        <v>345.4</v>
      </c>
      <c r="I56" s="78">
        <v>24.88</v>
      </c>
    </row>
    <row r="57" spans="1:9" ht="12.75">
      <c r="A57" s="58">
        <f t="shared" si="5"/>
        <v>52</v>
      </c>
      <c r="B57" s="74">
        <v>344.3</v>
      </c>
      <c r="C57" s="46"/>
      <c r="D57" s="75">
        <v>24.6</v>
      </c>
      <c r="E57" s="47">
        <f t="shared" si="4"/>
        <v>-0.41999999999999815</v>
      </c>
      <c r="F57" s="47">
        <f t="shared" si="6"/>
        <v>-0.07000000000000028</v>
      </c>
      <c r="G57" s="48">
        <f t="shared" si="7"/>
        <v>0.00490000000000004</v>
      </c>
      <c r="H57" s="79">
        <v>344.5</v>
      </c>
      <c r="I57" s="78">
        <v>25.02</v>
      </c>
    </row>
    <row r="58" spans="1:9" ht="12.75">
      <c r="A58" s="58">
        <f t="shared" si="5"/>
        <v>53</v>
      </c>
      <c r="B58" s="74">
        <v>343.4</v>
      </c>
      <c r="C58" s="46"/>
      <c r="D58" s="75">
        <v>24.63</v>
      </c>
      <c r="E58" s="47">
        <f t="shared" si="4"/>
        <v>-0.39000000000000057</v>
      </c>
      <c r="F58" s="47">
        <f t="shared" si="6"/>
        <v>0.029999999999997584</v>
      </c>
      <c r="G58" s="48">
        <f t="shared" si="7"/>
        <v>0.000899999999999855</v>
      </c>
      <c r="H58" s="79">
        <v>343.6</v>
      </c>
      <c r="I58" s="78">
        <v>25.02</v>
      </c>
    </row>
    <row r="59" spans="1:9" ht="12.75">
      <c r="A59" s="58">
        <f t="shared" si="5"/>
        <v>54</v>
      </c>
      <c r="B59" s="74">
        <v>342.5</v>
      </c>
      <c r="C59" s="46"/>
      <c r="D59" s="75">
        <v>24.69</v>
      </c>
      <c r="E59" s="47">
        <f t="shared" si="4"/>
        <v>-0.3999999999999986</v>
      </c>
      <c r="F59" s="47">
        <f t="shared" si="6"/>
        <v>-0.00999999999999801</v>
      </c>
      <c r="G59" s="48">
        <f t="shared" si="7"/>
        <v>9.999999999996021E-05</v>
      </c>
      <c r="H59" s="79">
        <v>342.7</v>
      </c>
      <c r="I59" s="78">
        <v>25.09</v>
      </c>
    </row>
    <row r="60" spans="1:9" ht="12.75">
      <c r="A60" s="58">
        <f t="shared" si="5"/>
        <v>55</v>
      </c>
      <c r="B60" s="74">
        <v>341.8</v>
      </c>
      <c r="C60" s="46">
        <f>IF(B60="","",B60-H60)</f>
        <v>-0.19999999999998863</v>
      </c>
      <c r="D60" s="75">
        <v>24.58</v>
      </c>
      <c r="E60" s="47">
        <f t="shared" si="4"/>
        <v>-0.490000000000002</v>
      </c>
      <c r="F60" s="47">
        <f t="shared" si="6"/>
        <v>-0.09000000000000341</v>
      </c>
      <c r="G60" s="48">
        <f t="shared" si="7"/>
        <v>0.008100000000000614</v>
      </c>
      <c r="H60" s="79">
        <v>342</v>
      </c>
      <c r="I60" s="78">
        <v>25.07</v>
      </c>
    </row>
    <row r="61" spans="1:9" ht="12.75">
      <c r="A61" s="58">
        <f t="shared" si="5"/>
        <v>56</v>
      </c>
      <c r="B61" s="74">
        <v>340.9</v>
      </c>
      <c r="C61" s="46"/>
      <c r="D61" s="75">
        <v>24.58</v>
      </c>
      <c r="E61" s="47">
        <f t="shared" si="4"/>
        <v>-0.4800000000000004</v>
      </c>
      <c r="F61" s="47">
        <f t="shared" si="6"/>
        <v>0.010000000000001563</v>
      </c>
      <c r="G61" s="48">
        <f t="shared" si="7"/>
        <v>0.00010000000000003127</v>
      </c>
      <c r="H61" s="79">
        <v>341.1</v>
      </c>
      <c r="I61" s="78">
        <v>25.06</v>
      </c>
    </row>
    <row r="62" spans="1:9" ht="12.75">
      <c r="A62" s="58">
        <f t="shared" si="5"/>
        <v>57</v>
      </c>
      <c r="B62" s="74">
        <v>340.1</v>
      </c>
      <c r="C62" s="46"/>
      <c r="D62" s="75">
        <v>24.6</v>
      </c>
      <c r="E62" s="47">
        <f t="shared" si="4"/>
        <v>-0.4499999999999993</v>
      </c>
      <c r="F62" s="47">
        <f t="shared" si="6"/>
        <v>0.030000000000001137</v>
      </c>
      <c r="G62" s="48">
        <f t="shared" si="7"/>
        <v>0.0009000000000000682</v>
      </c>
      <c r="H62" s="79">
        <v>340.38</v>
      </c>
      <c r="I62" s="78">
        <v>25.05</v>
      </c>
    </row>
    <row r="63" spans="1:9" ht="12.75">
      <c r="A63" s="58">
        <f t="shared" si="5"/>
        <v>58</v>
      </c>
      <c r="B63" s="74">
        <v>339.6</v>
      </c>
      <c r="C63" s="46"/>
      <c r="D63" s="75">
        <v>24.6</v>
      </c>
      <c r="E63" s="47">
        <f t="shared" si="4"/>
        <v>-0.41000000000000014</v>
      </c>
      <c r="F63" s="47">
        <f t="shared" si="6"/>
        <v>0.03999999999999915</v>
      </c>
      <c r="G63" s="48">
        <f t="shared" si="7"/>
        <v>0.0015999999999999318</v>
      </c>
      <c r="H63" s="79">
        <v>339.8</v>
      </c>
      <c r="I63" s="78">
        <v>25.01</v>
      </c>
    </row>
    <row r="64" spans="1:9" ht="12.75">
      <c r="A64" s="58">
        <f t="shared" si="5"/>
        <v>59</v>
      </c>
      <c r="B64" s="74">
        <v>338.8</v>
      </c>
      <c r="C64" s="46"/>
      <c r="D64" s="75">
        <v>24.63</v>
      </c>
      <c r="E64" s="47">
        <f t="shared" si="4"/>
        <v>-0.370000000000001</v>
      </c>
      <c r="F64" s="47">
        <f t="shared" si="6"/>
        <v>0.03999999999999915</v>
      </c>
      <c r="G64" s="48">
        <f t="shared" si="7"/>
        <v>0.0015999999999999318</v>
      </c>
      <c r="H64" s="79">
        <v>338.9</v>
      </c>
      <c r="I64" s="78">
        <v>25</v>
      </c>
    </row>
    <row r="65" spans="1:9" ht="12.75">
      <c r="A65" s="58">
        <f t="shared" si="5"/>
        <v>60</v>
      </c>
      <c r="B65" s="74">
        <v>338.5</v>
      </c>
      <c r="C65" s="46">
        <f>IF(B65="","",B65-H65)</f>
        <v>-0.10000000000002274</v>
      </c>
      <c r="D65" s="75">
        <v>24.6</v>
      </c>
      <c r="E65" s="47">
        <f t="shared" si="4"/>
        <v>-0.379999999999999</v>
      </c>
      <c r="F65" s="47">
        <f t="shared" si="6"/>
        <v>-0.00999999999999801</v>
      </c>
      <c r="G65" s="48">
        <f t="shared" si="7"/>
        <v>9.999999999996021E-05</v>
      </c>
      <c r="H65" s="79">
        <v>338.6</v>
      </c>
      <c r="I65" s="78">
        <v>24.98</v>
      </c>
    </row>
    <row r="66" spans="1:9" ht="12.75">
      <c r="A66" s="58">
        <f t="shared" si="5"/>
        <v>61</v>
      </c>
      <c r="B66" s="74"/>
      <c r="C66" s="46"/>
      <c r="D66" s="75"/>
      <c r="E66" s="47">
        <f t="shared" si="4"/>
      </c>
      <c r="F66" s="47">
        <f t="shared" si="6"/>
      </c>
      <c r="G66" s="48">
        <f t="shared" si="7"/>
      </c>
      <c r="H66" s="79">
        <v>338.49</v>
      </c>
      <c r="I66" s="78">
        <v>24.99</v>
      </c>
    </row>
    <row r="67" spans="1:9" ht="12.75">
      <c r="A67" s="58">
        <f t="shared" si="5"/>
        <v>62</v>
      </c>
      <c r="B67" s="74">
        <v>338</v>
      </c>
      <c r="C67" s="46"/>
      <c r="D67" s="75">
        <v>25.07</v>
      </c>
      <c r="E67" s="47">
        <f t="shared" si="4"/>
        <v>-0.21000000000000085</v>
      </c>
      <c r="F67" s="47">
        <f t="shared" si="6"/>
      </c>
      <c r="G67" s="48">
        <f t="shared" si="7"/>
      </c>
      <c r="H67" s="79">
        <v>338.13</v>
      </c>
      <c r="I67" s="78">
        <v>25.28</v>
      </c>
    </row>
    <row r="68" spans="1:9" ht="12.75">
      <c r="A68" s="58">
        <f t="shared" si="5"/>
        <v>63</v>
      </c>
      <c r="B68" s="74"/>
      <c r="C68" s="46"/>
      <c r="D68" s="75"/>
      <c r="E68" s="47">
        <f t="shared" si="4"/>
      </c>
      <c r="F68" s="47">
        <f t="shared" si="6"/>
      </c>
      <c r="G68" s="48">
        <f t="shared" si="7"/>
      </c>
      <c r="H68" s="79">
        <v>337.64</v>
      </c>
      <c r="I68" s="78">
        <v>25.46</v>
      </c>
    </row>
    <row r="69" spans="1:9" ht="12.75">
      <c r="A69" s="58">
        <f t="shared" si="5"/>
        <v>64</v>
      </c>
      <c r="B69" s="74"/>
      <c r="C69" s="46"/>
      <c r="D69" s="75"/>
      <c r="E69" s="47">
        <f t="shared" si="4"/>
      </c>
      <c r="F69" s="47">
        <f t="shared" si="6"/>
      </c>
      <c r="G69" s="48">
        <f t="shared" si="7"/>
      </c>
      <c r="H69" s="79">
        <v>337.37</v>
      </c>
      <c r="I69" s="78">
        <v>25.74</v>
      </c>
    </row>
    <row r="70" spans="1:9" ht="12.75">
      <c r="A70" s="58">
        <f t="shared" si="5"/>
        <v>65</v>
      </c>
      <c r="B70" s="74">
        <v>336.8</v>
      </c>
      <c r="C70" s="46">
        <f>IF(B70="","",B70-H70)</f>
        <v>-0.11000000000001364</v>
      </c>
      <c r="D70" s="75">
        <v>25.76</v>
      </c>
      <c r="E70" s="47">
        <f aca="true" t="shared" si="8" ref="E70:E101">IF(D70="","",D70-I70)</f>
        <v>-0.14999999999999858</v>
      </c>
      <c r="F70" s="47">
        <f t="shared" si="6"/>
      </c>
      <c r="G70" s="48">
        <f t="shared" si="7"/>
      </c>
      <c r="H70" s="79">
        <v>336.91</v>
      </c>
      <c r="I70" s="78">
        <v>25.91</v>
      </c>
    </row>
    <row r="71" spans="1:9" ht="12.75">
      <c r="A71" s="58">
        <f aca="true" t="shared" si="9" ref="A71:A102">A70+1</f>
        <v>66</v>
      </c>
      <c r="B71" s="74"/>
      <c r="C71" s="46"/>
      <c r="D71" s="75"/>
      <c r="E71" s="47">
        <f t="shared" si="8"/>
      </c>
      <c r="F71" s="47">
        <f t="shared" si="6"/>
      </c>
      <c r="G71" s="48">
        <f t="shared" si="7"/>
      </c>
      <c r="H71" s="79">
        <v>336.26</v>
      </c>
      <c r="I71" s="78">
        <v>26.14</v>
      </c>
    </row>
    <row r="72" spans="1:9" ht="12.75">
      <c r="A72" s="58">
        <f t="shared" si="9"/>
        <v>67</v>
      </c>
      <c r="B72" s="74">
        <v>335.3</v>
      </c>
      <c r="C72" s="46"/>
      <c r="D72" s="75">
        <v>26.01</v>
      </c>
      <c r="E72" s="47">
        <f t="shared" si="8"/>
        <v>-0.3099999999999987</v>
      </c>
      <c r="F72" s="47">
        <f t="shared" si="6"/>
      </c>
      <c r="G72" s="48">
        <f t="shared" si="7"/>
      </c>
      <c r="H72" s="79">
        <v>335.46</v>
      </c>
      <c r="I72" s="78">
        <v>26.32</v>
      </c>
    </row>
    <row r="73" spans="1:9" ht="12.75">
      <c r="A73" s="58">
        <f t="shared" si="9"/>
        <v>68</v>
      </c>
      <c r="B73" s="74">
        <v>335</v>
      </c>
      <c r="C73" s="46"/>
      <c r="D73" s="75">
        <v>26.19</v>
      </c>
      <c r="E73" s="47">
        <f t="shared" si="8"/>
        <v>-0.28999999999999915</v>
      </c>
      <c r="F73" s="47">
        <f t="shared" si="6"/>
        <v>0.019999999999999574</v>
      </c>
      <c r="G73" s="48">
        <f t="shared" si="7"/>
        <v>0.00039999999999998294</v>
      </c>
      <c r="H73" s="79">
        <v>335.1</v>
      </c>
      <c r="I73" s="78">
        <v>26.48</v>
      </c>
    </row>
    <row r="74" spans="1:9" ht="12.75">
      <c r="A74" s="58">
        <f t="shared" si="9"/>
        <v>69</v>
      </c>
      <c r="B74" s="74">
        <v>334.6</v>
      </c>
      <c r="C74" s="46"/>
      <c r="D74" s="75">
        <v>26.51</v>
      </c>
      <c r="E74" s="47">
        <f t="shared" si="8"/>
        <v>-0.259999999999998</v>
      </c>
      <c r="F74" s="47">
        <f t="shared" si="6"/>
        <v>0.030000000000001137</v>
      </c>
      <c r="G74" s="48">
        <f t="shared" si="7"/>
        <v>0.0009000000000000682</v>
      </c>
      <c r="H74" s="79">
        <v>334.8</v>
      </c>
      <c r="I74" s="78">
        <v>26.77</v>
      </c>
    </row>
    <row r="75" spans="1:9" ht="12.75">
      <c r="A75" s="58">
        <f t="shared" si="9"/>
        <v>70</v>
      </c>
      <c r="B75" s="74">
        <v>334.1</v>
      </c>
      <c r="C75" s="46">
        <f>IF(B75="","",B75-H75)</f>
        <v>-0.0999999999999659</v>
      </c>
      <c r="D75" s="75">
        <v>26.86</v>
      </c>
      <c r="E75" s="47">
        <f t="shared" si="8"/>
        <v>-0.25</v>
      </c>
      <c r="F75" s="47">
        <f t="shared" si="6"/>
        <v>0.00999999999999801</v>
      </c>
      <c r="G75" s="48">
        <f t="shared" si="7"/>
        <v>9.999999999996021E-05</v>
      </c>
      <c r="H75" s="79">
        <v>334.2</v>
      </c>
      <c r="I75" s="78">
        <v>27.11</v>
      </c>
    </row>
    <row r="76" spans="1:9" ht="12.75">
      <c r="A76" s="58">
        <f t="shared" si="9"/>
        <v>71</v>
      </c>
      <c r="B76" s="74"/>
      <c r="C76" s="46"/>
      <c r="D76" s="75"/>
      <c r="E76" s="47">
        <f t="shared" si="8"/>
      </c>
      <c r="F76" s="47">
        <f t="shared" si="6"/>
      </c>
      <c r="G76" s="48">
        <f t="shared" si="7"/>
      </c>
      <c r="H76" s="79">
        <v>333.4</v>
      </c>
      <c r="I76" s="78">
        <v>27.45</v>
      </c>
    </row>
    <row r="77" spans="1:9" ht="12.75">
      <c r="A77" s="58">
        <f t="shared" si="9"/>
        <v>72</v>
      </c>
      <c r="B77" s="74"/>
      <c r="C77" s="46"/>
      <c r="D77" s="75"/>
      <c r="E77" s="47">
        <f t="shared" si="8"/>
      </c>
      <c r="F77" s="47">
        <f t="shared" si="6"/>
      </c>
      <c r="G77" s="48">
        <f t="shared" si="7"/>
      </c>
      <c r="H77" s="79">
        <v>332.38</v>
      </c>
      <c r="I77" s="78">
        <v>27.95</v>
      </c>
    </row>
    <row r="78" spans="1:9" ht="12.75">
      <c r="A78" s="58">
        <f t="shared" si="9"/>
        <v>73</v>
      </c>
      <c r="B78" s="74">
        <v>331.4</v>
      </c>
      <c r="C78" s="46"/>
      <c r="D78" s="75">
        <v>28.03</v>
      </c>
      <c r="E78" s="47">
        <f t="shared" si="8"/>
        <v>-0.3200000000000003</v>
      </c>
      <c r="F78" s="47">
        <f t="shared" si="6"/>
      </c>
      <c r="G78" s="48">
        <f t="shared" si="7"/>
      </c>
      <c r="H78" s="79">
        <v>331.54</v>
      </c>
      <c r="I78" s="78">
        <v>28.35</v>
      </c>
    </row>
    <row r="79" spans="1:9" ht="12.75">
      <c r="A79" s="58">
        <f t="shared" si="9"/>
        <v>74</v>
      </c>
      <c r="B79" s="74">
        <v>330.6</v>
      </c>
      <c r="C79" s="46"/>
      <c r="D79" s="75">
        <v>28.31</v>
      </c>
      <c r="E79" s="47">
        <f t="shared" si="8"/>
        <v>-0.3500000000000014</v>
      </c>
      <c r="F79" s="47">
        <f t="shared" si="6"/>
        <v>-0.030000000000001137</v>
      </c>
      <c r="G79" s="48">
        <f t="shared" si="7"/>
        <v>0.0009000000000000682</v>
      </c>
      <c r="H79" s="79">
        <v>330.67</v>
      </c>
      <c r="I79" s="78">
        <v>28.66</v>
      </c>
    </row>
    <row r="80" spans="1:9" ht="12.75">
      <c r="A80" s="58">
        <f t="shared" si="9"/>
        <v>75</v>
      </c>
      <c r="B80" s="74">
        <v>329.6</v>
      </c>
      <c r="C80" s="46">
        <f>IF(B80="","",B80-H80)</f>
        <v>-0.0999999999999659</v>
      </c>
      <c r="D80" s="75">
        <v>28.5</v>
      </c>
      <c r="E80" s="47">
        <f t="shared" si="8"/>
        <v>-0.3000000000000007</v>
      </c>
      <c r="F80" s="47">
        <f t="shared" si="6"/>
        <v>0.05000000000000071</v>
      </c>
      <c r="G80" s="48">
        <f t="shared" si="7"/>
        <v>0.002500000000000071</v>
      </c>
      <c r="H80" s="79">
        <v>329.7</v>
      </c>
      <c r="I80" s="78">
        <v>28.8</v>
      </c>
    </row>
    <row r="81" spans="1:9" ht="12.75">
      <c r="A81" s="58">
        <f t="shared" si="9"/>
        <v>76</v>
      </c>
      <c r="B81" s="74">
        <v>328.6</v>
      </c>
      <c r="C81" s="46"/>
      <c r="D81" s="75">
        <v>28.73</v>
      </c>
      <c r="E81" s="47">
        <f t="shared" si="8"/>
        <v>-0.3200000000000003</v>
      </c>
      <c r="F81" s="47">
        <f aca="true" t="shared" si="10" ref="F81:F110">IF(E80="","",IF(E81="","",E81-E80))</f>
        <v>-0.019999999999999574</v>
      </c>
      <c r="G81" s="48">
        <f aca="true" t="shared" si="11" ref="G81:G110">IF(F81="","",F81*F81)</f>
        <v>0.00039999999999998294</v>
      </c>
      <c r="H81" s="79">
        <v>328.68</v>
      </c>
      <c r="I81" s="78">
        <v>29.05</v>
      </c>
    </row>
    <row r="82" spans="1:9" ht="12.75">
      <c r="A82" s="58">
        <f t="shared" si="9"/>
        <v>77</v>
      </c>
      <c r="B82" s="74"/>
      <c r="C82" s="46"/>
      <c r="D82" s="75"/>
      <c r="E82" s="47">
        <f t="shared" si="8"/>
      </c>
      <c r="F82" s="47">
        <f t="shared" si="10"/>
      </c>
      <c r="G82" s="48">
        <f t="shared" si="11"/>
      </c>
      <c r="H82" s="79">
        <v>327.65</v>
      </c>
      <c r="I82" s="78">
        <v>29.29</v>
      </c>
    </row>
    <row r="83" spans="1:9" ht="12.75">
      <c r="A83" s="58">
        <f t="shared" si="9"/>
        <v>78</v>
      </c>
      <c r="B83" s="74">
        <v>326</v>
      </c>
      <c r="C83" s="46"/>
      <c r="D83" s="75">
        <v>29.39</v>
      </c>
      <c r="E83" s="47">
        <f t="shared" si="8"/>
        <v>-0.28999999999999915</v>
      </c>
      <c r="F83" s="47">
        <f t="shared" si="10"/>
      </c>
      <c r="G83" s="48">
        <f t="shared" si="11"/>
      </c>
      <c r="H83" s="79">
        <v>326.1</v>
      </c>
      <c r="I83" s="78">
        <v>29.68</v>
      </c>
    </row>
    <row r="84" spans="1:9" ht="12.75">
      <c r="A84" s="58">
        <f t="shared" si="9"/>
        <v>79</v>
      </c>
      <c r="B84" s="74">
        <v>324.6</v>
      </c>
      <c r="C84" s="46"/>
      <c r="D84" s="75">
        <v>29.64</v>
      </c>
      <c r="E84" s="47">
        <f t="shared" si="8"/>
        <v>-0.3099999999999987</v>
      </c>
      <c r="F84" s="47">
        <f t="shared" si="10"/>
        <v>-0.019999999999999574</v>
      </c>
      <c r="G84" s="48">
        <f t="shared" si="11"/>
        <v>0.00039999999999998294</v>
      </c>
      <c r="H84" s="79">
        <v>324.62</v>
      </c>
      <c r="I84" s="78">
        <v>29.95</v>
      </c>
    </row>
    <row r="85" spans="1:9" ht="12.75">
      <c r="A85" s="58">
        <f t="shared" si="9"/>
        <v>80</v>
      </c>
      <c r="B85" s="74">
        <v>323.3</v>
      </c>
      <c r="C85" s="46">
        <f>IF(B85="","",B85-H85)</f>
        <v>-0.009999999999990905</v>
      </c>
      <c r="D85" s="75">
        <v>29.83</v>
      </c>
      <c r="E85" s="47">
        <f t="shared" si="8"/>
        <v>-0.3500000000000014</v>
      </c>
      <c r="F85" s="47">
        <f t="shared" si="10"/>
        <v>-0.0400000000000027</v>
      </c>
      <c r="G85" s="48">
        <f t="shared" si="11"/>
        <v>0.001600000000000216</v>
      </c>
      <c r="H85" s="79">
        <v>323.31</v>
      </c>
      <c r="I85" s="78">
        <v>30.18</v>
      </c>
    </row>
    <row r="86" spans="1:9" ht="12.75">
      <c r="A86" s="58">
        <f t="shared" si="9"/>
        <v>81</v>
      </c>
      <c r="B86" s="74">
        <v>321.9</v>
      </c>
      <c r="C86" s="46"/>
      <c r="D86" s="75">
        <v>29.96</v>
      </c>
      <c r="E86" s="47">
        <f t="shared" si="8"/>
        <v>-0.28999999999999915</v>
      </c>
      <c r="F86" s="47">
        <f t="shared" si="10"/>
        <v>0.060000000000002274</v>
      </c>
      <c r="G86" s="48">
        <f t="shared" si="11"/>
        <v>0.0036000000000002727</v>
      </c>
      <c r="H86" s="79">
        <v>321.99</v>
      </c>
      <c r="I86" s="78">
        <v>30.25</v>
      </c>
    </row>
    <row r="87" spans="1:9" ht="12.75">
      <c r="A87" s="58">
        <f t="shared" si="9"/>
        <v>82</v>
      </c>
      <c r="B87" s="74">
        <v>320.3</v>
      </c>
      <c r="C87" s="46"/>
      <c r="D87" s="75">
        <v>30.09</v>
      </c>
      <c r="E87" s="47">
        <f t="shared" si="8"/>
        <v>-0.28000000000000114</v>
      </c>
      <c r="F87" s="47">
        <f t="shared" si="10"/>
        <v>0.00999999999999801</v>
      </c>
      <c r="G87" s="48">
        <f t="shared" si="11"/>
        <v>9.999999999996021E-05</v>
      </c>
      <c r="H87" s="79">
        <v>320.37</v>
      </c>
      <c r="I87" s="78">
        <v>30.37</v>
      </c>
    </row>
    <row r="88" spans="1:9" ht="12.75">
      <c r="A88" s="58">
        <f t="shared" si="9"/>
        <v>83</v>
      </c>
      <c r="B88" s="74">
        <v>318.6</v>
      </c>
      <c r="C88" s="46"/>
      <c r="D88" s="75">
        <v>30.18</v>
      </c>
      <c r="E88" s="47">
        <f t="shared" si="8"/>
        <v>-0.3000000000000007</v>
      </c>
      <c r="F88" s="47">
        <f t="shared" si="10"/>
        <v>-0.019999999999999574</v>
      </c>
      <c r="G88" s="48">
        <f t="shared" si="11"/>
        <v>0.00039999999999998294</v>
      </c>
      <c r="H88" s="79">
        <v>318.62</v>
      </c>
      <c r="I88" s="78">
        <v>30.48</v>
      </c>
    </row>
    <row r="89" spans="1:9" ht="12.75">
      <c r="A89" s="58">
        <f t="shared" si="9"/>
        <v>84</v>
      </c>
      <c r="B89" s="74">
        <v>317.1</v>
      </c>
      <c r="C89" s="46"/>
      <c r="D89" s="75"/>
      <c r="E89" s="47">
        <f t="shared" si="8"/>
      </c>
      <c r="F89" s="47">
        <f t="shared" si="10"/>
      </c>
      <c r="G89" s="48">
        <f t="shared" si="11"/>
      </c>
      <c r="H89" s="79">
        <v>317.26</v>
      </c>
      <c r="I89" s="78">
        <v>30.58</v>
      </c>
    </row>
    <row r="90" spans="1:9" ht="12.75">
      <c r="A90" s="58">
        <f t="shared" si="9"/>
        <v>85</v>
      </c>
      <c r="B90" s="74">
        <v>315.8</v>
      </c>
      <c r="C90" s="46">
        <f>IF(B90="","",B90-H90)</f>
        <v>-0.22999999999996135</v>
      </c>
      <c r="D90" s="75">
        <v>30.19</v>
      </c>
      <c r="E90" s="47">
        <f t="shared" si="8"/>
        <v>-0.3999999999999986</v>
      </c>
      <c r="F90" s="47">
        <f t="shared" si="10"/>
      </c>
      <c r="G90" s="48">
        <f t="shared" si="11"/>
      </c>
      <c r="H90" s="79">
        <v>316.03</v>
      </c>
      <c r="I90" s="78">
        <v>30.59</v>
      </c>
    </row>
    <row r="91" spans="1:9" ht="12.75">
      <c r="A91" s="58">
        <f t="shared" si="9"/>
        <v>86</v>
      </c>
      <c r="B91" s="74">
        <v>314.5</v>
      </c>
      <c r="C91" s="46"/>
      <c r="D91" s="75">
        <v>30.18</v>
      </c>
      <c r="E91" s="47">
        <f t="shared" si="8"/>
        <v>-0.370000000000001</v>
      </c>
      <c r="F91" s="47">
        <f t="shared" si="10"/>
        <v>0.029999999999997584</v>
      </c>
      <c r="G91" s="48">
        <f t="shared" si="11"/>
        <v>0.000899999999999855</v>
      </c>
      <c r="H91" s="79">
        <v>314.72</v>
      </c>
      <c r="I91" s="78">
        <v>30.55</v>
      </c>
    </row>
    <row r="92" spans="1:9" ht="12.75">
      <c r="A92" s="58">
        <f t="shared" si="9"/>
        <v>87</v>
      </c>
      <c r="B92" s="74">
        <v>313</v>
      </c>
      <c r="C92" s="46"/>
      <c r="D92" s="75">
        <v>30.19</v>
      </c>
      <c r="E92" s="47">
        <f t="shared" si="8"/>
        <v>-0.28999999999999915</v>
      </c>
      <c r="F92" s="47">
        <f t="shared" si="10"/>
        <v>0.08000000000000185</v>
      </c>
      <c r="G92" s="48">
        <f t="shared" si="11"/>
        <v>0.006400000000000295</v>
      </c>
      <c r="H92" s="79">
        <v>313.37</v>
      </c>
      <c r="I92" s="78">
        <v>30.48</v>
      </c>
    </row>
    <row r="93" spans="1:9" ht="12.75">
      <c r="A93" s="58">
        <f t="shared" si="9"/>
        <v>88</v>
      </c>
      <c r="B93" s="74">
        <v>311.4</v>
      </c>
      <c r="C93" s="46"/>
      <c r="D93" s="75">
        <v>30.13</v>
      </c>
      <c r="E93" s="47">
        <f t="shared" si="8"/>
        <v>-0.2900000000000027</v>
      </c>
      <c r="F93" s="47">
        <f t="shared" si="10"/>
        <v>-3.552713678800501E-15</v>
      </c>
      <c r="G93" s="48">
        <f t="shared" si="11"/>
        <v>1.262177448353619E-29</v>
      </c>
      <c r="H93" s="79">
        <v>311.74</v>
      </c>
      <c r="I93" s="78">
        <v>30.42</v>
      </c>
    </row>
    <row r="94" spans="1:9" ht="12.75">
      <c r="A94" s="58">
        <f t="shared" si="9"/>
        <v>89</v>
      </c>
      <c r="B94" s="74"/>
      <c r="C94" s="46"/>
      <c r="D94" s="75"/>
      <c r="E94" s="47">
        <f t="shared" si="8"/>
      </c>
      <c r="F94" s="47">
        <f t="shared" si="10"/>
      </c>
      <c r="G94" s="48">
        <f t="shared" si="11"/>
      </c>
      <c r="H94" s="79"/>
      <c r="I94" s="78"/>
    </row>
    <row r="95" spans="1:9" ht="12.75">
      <c r="A95" s="58">
        <f t="shared" si="9"/>
        <v>90</v>
      </c>
      <c r="B95" s="74"/>
      <c r="C95" s="46">
        <f>IF(B95="","",B95-H95)</f>
      </c>
      <c r="D95" s="75"/>
      <c r="E95" s="47">
        <f t="shared" si="8"/>
      </c>
      <c r="F95" s="47">
        <f t="shared" si="10"/>
      </c>
      <c r="G95" s="48">
        <f t="shared" si="11"/>
      </c>
      <c r="H95" s="79"/>
      <c r="I95" s="78"/>
    </row>
    <row r="96" spans="1:9" ht="12.75">
      <c r="A96" s="58">
        <f t="shared" si="9"/>
        <v>91</v>
      </c>
      <c r="B96" s="74"/>
      <c r="C96" s="46"/>
      <c r="D96" s="75"/>
      <c r="E96" s="47">
        <f t="shared" si="8"/>
      </c>
      <c r="F96" s="47">
        <f t="shared" si="10"/>
      </c>
      <c r="G96" s="48">
        <f t="shared" si="11"/>
      </c>
      <c r="H96" s="79"/>
      <c r="I96" s="78"/>
    </row>
    <row r="97" spans="1:9" ht="12.75">
      <c r="A97" s="58">
        <f t="shared" si="9"/>
        <v>92</v>
      </c>
      <c r="B97" s="74"/>
      <c r="C97" s="46"/>
      <c r="D97" s="75"/>
      <c r="E97" s="47">
        <f t="shared" si="8"/>
      </c>
      <c r="F97" s="47">
        <f t="shared" si="10"/>
      </c>
      <c r="G97" s="48">
        <f t="shared" si="11"/>
      </c>
      <c r="H97" s="79"/>
      <c r="I97" s="78"/>
    </row>
    <row r="98" spans="1:9" ht="12.75">
      <c r="A98" s="58">
        <f t="shared" si="9"/>
        <v>93</v>
      </c>
      <c r="B98" s="74"/>
      <c r="C98" s="46"/>
      <c r="D98" s="75"/>
      <c r="E98" s="47">
        <f t="shared" si="8"/>
      </c>
      <c r="F98" s="47">
        <f t="shared" si="10"/>
      </c>
      <c r="G98" s="48">
        <f t="shared" si="11"/>
      </c>
      <c r="H98" s="79"/>
      <c r="I98" s="78"/>
    </row>
    <row r="99" spans="1:9" ht="12.75">
      <c r="A99" s="58">
        <f t="shared" si="9"/>
        <v>94</v>
      </c>
      <c r="B99" s="74"/>
      <c r="C99" s="46"/>
      <c r="D99" s="75"/>
      <c r="E99" s="47">
        <f t="shared" si="8"/>
      </c>
      <c r="F99" s="47">
        <f t="shared" si="10"/>
      </c>
      <c r="G99" s="48">
        <f t="shared" si="11"/>
      </c>
      <c r="H99" s="79"/>
      <c r="I99" s="78"/>
    </row>
    <row r="100" spans="1:9" ht="12.75">
      <c r="A100" s="58">
        <f t="shared" si="9"/>
        <v>95</v>
      </c>
      <c r="B100" s="74"/>
      <c r="C100" s="46">
        <f>IF(B100="","",B100-H100)</f>
      </c>
      <c r="D100" s="75"/>
      <c r="E100" s="47">
        <f t="shared" si="8"/>
      </c>
      <c r="F100" s="47">
        <f t="shared" si="10"/>
      </c>
      <c r="G100" s="48">
        <f t="shared" si="11"/>
      </c>
      <c r="H100" s="79"/>
      <c r="I100" s="78"/>
    </row>
    <row r="101" spans="1:9" ht="12.75">
      <c r="A101" s="58">
        <f t="shared" si="9"/>
        <v>96</v>
      </c>
      <c r="B101" s="74"/>
      <c r="C101" s="46"/>
      <c r="D101" s="75"/>
      <c r="E101" s="47">
        <f t="shared" si="8"/>
      </c>
      <c r="F101" s="47">
        <f t="shared" si="10"/>
      </c>
      <c r="G101" s="48">
        <f t="shared" si="11"/>
      </c>
      <c r="H101" s="79"/>
      <c r="I101" s="78"/>
    </row>
    <row r="102" spans="1:9" ht="12.75">
      <c r="A102" s="58">
        <f t="shared" si="9"/>
        <v>97</v>
      </c>
      <c r="B102" s="74"/>
      <c r="C102" s="46"/>
      <c r="D102" s="75"/>
      <c r="E102" s="47">
        <f aca="true" t="shared" si="12" ref="E102:E110">IF(D102="","",D102-I102)</f>
      </c>
      <c r="F102" s="47">
        <f t="shared" si="10"/>
      </c>
      <c r="G102" s="48">
        <f t="shared" si="11"/>
      </c>
      <c r="H102" s="79"/>
      <c r="I102" s="78"/>
    </row>
    <row r="103" spans="1:9" ht="12.75">
      <c r="A103" s="58">
        <f aca="true" t="shared" si="13" ref="A103:A110">A102+1</f>
        <v>98</v>
      </c>
      <c r="B103" s="74"/>
      <c r="C103" s="46"/>
      <c r="D103" s="75"/>
      <c r="E103" s="47">
        <f t="shared" si="12"/>
      </c>
      <c r="F103" s="47">
        <f t="shared" si="10"/>
      </c>
      <c r="G103" s="48">
        <f t="shared" si="11"/>
      </c>
      <c r="H103" s="79"/>
      <c r="I103" s="78"/>
    </row>
    <row r="104" spans="1:9" ht="12.75">
      <c r="A104" s="58">
        <f t="shared" si="13"/>
        <v>99</v>
      </c>
      <c r="B104" s="74"/>
      <c r="C104" s="46"/>
      <c r="D104" s="75"/>
      <c r="E104" s="47">
        <f t="shared" si="12"/>
      </c>
      <c r="F104" s="47">
        <f t="shared" si="10"/>
      </c>
      <c r="G104" s="48">
        <f t="shared" si="11"/>
      </c>
      <c r="H104" s="79"/>
      <c r="I104" s="78"/>
    </row>
    <row r="105" spans="1:9" ht="12.75">
      <c r="A105" s="58">
        <f t="shared" si="13"/>
        <v>100</v>
      </c>
      <c r="B105" s="74"/>
      <c r="C105" s="46">
        <f>IF(B105="","",B105-H105)</f>
      </c>
      <c r="D105" s="75"/>
      <c r="E105" s="47">
        <f t="shared" si="12"/>
      </c>
      <c r="F105" s="47">
        <f t="shared" si="10"/>
      </c>
      <c r="G105" s="48">
        <f t="shared" si="11"/>
      </c>
      <c r="H105" s="79"/>
      <c r="I105" s="78"/>
    </row>
    <row r="106" spans="1:9" ht="12.75">
      <c r="A106" s="58">
        <f t="shared" si="13"/>
        <v>101</v>
      </c>
      <c r="B106" s="74"/>
      <c r="C106" s="46"/>
      <c r="D106" s="75"/>
      <c r="E106" s="47">
        <f t="shared" si="12"/>
      </c>
      <c r="F106" s="47">
        <f t="shared" si="10"/>
      </c>
      <c r="G106" s="48">
        <f t="shared" si="11"/>
      </c>
      <c r="H106" s="79" t="s">
        <v>0</v>
      </c>
      <c r="I106" s="78" t="s">
        <v>0</v>
      </c>
    </row>
    <row r="107" spans="1:9" ht="12.75">
      <c r="A107" s="58">
        <f t="shared" si="13"/>
        <v>102</v>
      </c>
      <c r="B107" s="74"/>
      <c r="C107" s="46"/>
      <c r="D107" s="75"/>
      <c r="E107" s="47">
        <f t="shared" si="12"/>
      </c>
      <c r="F107" s="47">
        <f t="shared" si="10"/>
      </c>
      <c r="G107" s="48">
        <f t="shared" si="11"/>
      </c>
      <c r="H107" s="79" t="s">
        <v>0</v>
      </c>
      <c r="I107" s="78" t="s">
        <v>0</v>
      </c>
    </row>
    <row r="108" spans="1:9" ht="12.75">
      <c r="A108" s="58">
        <f t="shared" si="13"/>
        <v>103</v>
      </c>
      <c r="B108" s="74"/>
      <c r="C108" s="46"/>
      <c r="D108" s="75"/>
      <c r="E108" s="47">
        <f t="shared" si="12"/>
      </c>
      <c r="F108" s="47">
        <f t="shared" si="10"/>
      </c>
      <c r="G108" s="48">
        <f t="shared" si="11"/>
      </c>
      <c r="H108" s="79" t="s">
        <v>0</v>
      </c>
      <c r="I108" s="78" t="s">
        <v>0</v>
      </c>
    </row>
    <row r="109" spans="1:9" ht="12.75">
      <c r="A109" s="58">
        <f t="shared" si="13"/>
        <v>104</v>
      </c>
      <c r="B109" s="74"/>
      <c r="C109" s="46"/>
      <c r="D109" s="75"/>
      <c r="E109" s="47">
        <f t="shared" si="12"/>
      </c>
      <c r="F109" s="47">
        <f t="shared" si="10"/>
      </c>
      <c r="G109" s="48">
        <f t="shared" si="11"/>
      </c>
      <c r="H109" s="79" t="s">
        <v>0</v>
      </c>
      <c r="I109" s="78" t="s">
        <v>0</v>
      </c>
    </row>
    <row r="110" spans="1:9" ht="12.75">
      <c r="A110" s="58">
        <f t="shared" si="13"/>
        <v>105</v>
      </c>
      <c r="B110" s="74"/>
      <c r="C110" s="46">
        <f>IF(B110="","",B110-H110)</f>
      </c>
      <c r="D110" s="75"/>
      <c r="E110" s="47">
        <f t="shared" si="12"/>
      </c>
      <c r="F110" s="47">
        <f t="shared" si="10"/>
      </c>
      <c r="G110" s="48">
        <f t="shared" si="11"/>
      </c>
      <c r="H110" s="79" t="s">
        <v>0</v>
      </c>
      <c r="I110" s="78" t="s">
        <v>0</v>
      </c>
    </row>
    <row r="111" spans="1:9" ht="12.75">
      <c r="A111" s="58"/>
      <c r="B111" s="46"/>
      <c r="C111" s="46"/>
      <c r="D111" s="47"/>
      <c r="E111" s="47"/>
      <c r="F111" s="47"/>
      <c r="G111" s="48"/>
      <c r="H111" s="46"/>
      <c r="I111" s="47"/>
    </row>
    <row r="112" spans="1:9" ht="12.75">
      <c r="A112" s="52"/>
      <c r="B112" s="59"/>
      <c r="C112" s="59"/>
      <c r="D112" s="60"/>
      <c r="E112" s="60"/>
      <c r="F112" s="60"/>
      <c r="G112" s="61"/>
      <c r="H112" s="62"/>
      <c r="I112" s="63"/>
    </row>
    <row r="113" spans="1:9" ht="12.75">
      <c r="A113" s="52"/>
      <c r="B113" s="54"/>
      <c r="C113" s="59"/>
      <c r="D113" s="64"/>
      <c r="E113" s="65" t="s">
        <v>23</v>
      </c>
      <c r="F113" s="65"/>
      <c r="G113" s="66">
        <f>SUM(G17:G111)</f>
        <v>0.07549999999999966</v>
      </c>
      <c r="H113" s="67"/>
      <c r="I113" s="53"/>
    </row>
    <row r="114" spans="1:9" ht="12.75">
      <c r="A114" s="52"/>
      <c r="B114" s="53"/>
      <c r="C114" s="59"/>
      <c r="D114" s="68"/>
      <c r="E114" s="69" t="s">
        <v>24</v>
      </c>
      <c r="F114" s="69"/>
      <c r="G114" s="61">
        <f ca="1">G113/COUNT(G17:G111)</f>
        <v>0.0017159090909090833</v>
      </c>
      <c r="H114" s="70"/>
      <c r="I114" s="53"/>
    </row>
    <row r="115" spans="1:9" ht="12.75">
      <c r="A115" s="52"/>
      <c r="B115" s="53"/>
      <c r="C115" s="59"/>
      <c r="D115" s="71"/>
      <c r="E115" s="72" t="s">
        <v>22</v>
      </c>
      <c r="F115" s="72"/>
      <c r="G115" s="72">
        <f>ROUND(SQRT(G114),3)</f>
        <v>0.041</v>
      </c>
      <c r="H115" s="73"/>
      <c r="I115" s="53"/>
    </row>
    <row r="116" spans="3:8" ht="13.5" thickBot="1">
      <c r="C116" s="45"/>
      <c r="D116" s="87"/>
      <c r="E116" s="87"/>
      <c r="F116" s="87"/>
      <c r="G116" s="87"/>
      <c r="H116" s="87"/>
    </row>
    <row r="117" spans="3:9" ht="12.75">
      <c r="C117" s="84">
        <f>IF(B117="","",B117-H117)</f>
      </c>
      <c r="D117" s="101" t="s">
        <v>32</v>
      </c>
      <c r="E117" s="102"/>
      <c r="F117" s="102"/>
      <c r="G117" s="102"/>
      <c r="H117" s="103"/>
      <c r="I117" s="86"/>
    </row>
    <row r="118" spans="3:9" ht="13.5" thickBot="1">
      <c r="C118" s="85"/>
      <c r="D118" s="104"/>
      <c r="E118" s="105"/>
      <c r="F118" s="105"/>
      <c r="G118" s="105"/>
      <c r="H118" s="106"/>
      <c r="I118" s="86"/>
    </row>
    <row r="119" spans="3:9" ht="13.5" thickBot="1">
      <c r="C119" s="85"/>
      <c r="D119" s="97"/>
      <c r="E119" s="92"/>
      <c r="F119" s="92"/>
      <c r="G119" s="92"/>
      <c r="H119" s="93"/>
      <c r="I119" s="86"/>
    </row>
    <row r="120" spans="3:9" ht="13.5" thickBot="1">
      <c r="C120" s="85"/>
      <c r="D120" s="98" t="s">
        <v>29</v>
      </c>
      <c r="E120" s="99"/>
      <c r="F120" s="99"/>
      <c r="G120" s="99"/>
      <c r="H120" s="100"/>
      <c r="I120" s="86"/>
    </row>
    <row r="121" spans="3:9" ht="13.5" thickBot="1">
      <c r="C121" s="85"/>
      <c r="D121" s="94"/>
      <c r="E121" s="88"/>
      <c r="F121" s="88"/>
      <c r="G121" s="88"/>
      <c r="H121" s="95"/>
      <c r="I121" s="86"/>
    </row>
    <row r="122" spans="3:9" ht="13.5" thickBot="1">
      <c r="C122" s="85"/>
      <c r="D122" s="89" t="s">
        <v>28</v>
      </c>
      <c r="E122" s="90"/>
      <c r="F122" s="90"/>
      <c r="G122" s="90"/>
      <c r="H122" s="91"/>
      <c r="I122" s="86"/>
    </row>
    <row r="123" spans="3:9" ht="13.5" thickBot="1">
      <c r="C123" s="85"/>
      <c r="D123" s="94"/>
      <c r="E123" s="88"/>
      <c r="F123" s="88"/>
      <c r="G123" s="88"/>
      <c r="H123" s="95"/>
      <c r="I123" s="86"/>
    </row>
    <row r="124" spans="3:9" ht="13.5" thickBot="1">
      <c r="C124" s="85"/>
      <c r="D124" s="98" t="s">
        <v>31</v>
      </c>
      <c r="E124" s="99"/>
      <c r="F124" s="99"/>
      <c r="G124" s="99"/>
      <c r="H124" s="100"/>
      <c r="I124" s="86"/>
    </row>
    <row r="125" spans="3:9" ht="13.5" thickBot="1">
      <c r="C125" s="85"/>
      <c r="D125" s="94"/>
      <c r="E125" s="88"/>
      <c r="F125" s="88"/>
      <c r="G125" s="88"/>
      <c r="H125" s="96"/>
      <c r="I125" s="86"/>
    </row>
    <row r="126" spans="3:9" ht="13.5" thickBot="1">
      <c r="C126" s="85"/>
      <c r="D126" s="98" t="s">
        <v>30</v>
      </c>
      <c r="E126" s="99"/>
      <c r="F126" s="99"/>
      <c r="G126" s="99"/>
      <c r="H126" s="100"/>
      <c r="I126" s="86"/>
    </row>
    <row r="127" spans="4:8" ht="12.75">
      <c r="D127" s="83"/>
      <c r="E127" s="83"/>
      <c r="F127" s="83"/>
      <c r="G127" s="83"/>
      <c r="H127" s="83"/>
    </row>
  </sheetData>
  <mergeCells count="4">
    <mergeCell ref="D126:H126"/>
    <mergeCell ref="D117:H118"/>
    <mergeCell ref="D124:H124"/>
    <mergeCell ref="D120:H120"/>
  </mergeCells>
  <printOptions/>
  <pageMargins left="0.75" right="0.75" top="1" bottom="1" header="0.5" footer="0.5"/>
  <pageSetup horizontalDpi="600" verticalDpi="600" orientation="portrait" r:id="rId1"/>
  <headerFooter alignWithMargins="0">
    <oddFooter>&amp;L&amp;F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2004-11-18T16:38:59Z</cp:lastPrinted>
  <dcterms:created xsi:type="dcterms:W3CDTF">2001-04-25T16:54:20Z</dcterms:created>
  <dcterms:modified xsi:type="dcterms:W3CDTF">2004-11-18T17:28:09Z</dcterms:modified>
  <cp:category/>
  <cp:version/>
  <cp:contentType/>
  <cp:contentStatus/>
</cp:coreProperties>
</file>